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02.市町村→県\12北栄町\"/>
    </mc:Choice>
  </mc:AlternateContent>
  <workbookProtection workbookAlgorithmName="SHA-512" workbookHashValue="4HKRncEW/lvktkIb0zP/d9d7oUmqu8WKvJ/HSDxCsfpLXYy4bmY9AHyGeO/h9QSywL6HLdOQW0dgkwLDWSJTLQ==" workbookSaltValue="iiC4ZvhtniPGZahyD5QihA=="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D12" i="5" s="1"/>
  <c r="IB8" i="5"/>
  <c r="HS8" i="5"/>
  <c r="HR8" i="5"/>
  <c r="HI8" i="5"/>
  <c r="HI12" i="5" s="1"/>
  <c r="HH8" i="5"/>
  <c r="GY8" i="5"/>
  <c r="HB12" i="5" s="1"/>
  <c r="GX8" i="5"/>
  <c r="GW8" i="5"/>
  <c r="GN8" i="5"/>
  <c r="GO12" i="5" s="1"/>
  <c r="GM8" i="5"/>
  <c r="GD8" i="5"/>
  <c r="GC8" i="5"/>
  <c r="FT8" i="5"/>
  <c r="FW12" i="5" s="1"/>
  <c r="FS8" i="5"/>
  <c r="FJ8" i="5"/>
  <c r="FI8" i="5"/>
  <c r="EZ8" i="5"/>
  <c r="FA12" i="5" s="1"/>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J11" i="4"/>
  <c r="LI10" i="5"/>
  <c r="JT10" i="5"/>
  <c r="IE10" i="5"/>
  <c r="GP10" i="5"/>
  <c r="FB10" i="5"/>
  <c r="DM10" i="5"/>
  <c r="BW10" i="5"/>
  <c r="MM10" i="5"/>
  <c r="KY10" i="5"/>
  <c r="JJ10" i="5"/>
  <c r="HU10" i="5"/>
  <c r="GF10" i="5"/>
  <c r="EQ10" i="5"/>
  <c r="DC10" i="5"/>
  <c r="BL10" i="5"/>
  <c r="MC10" i="5"/>
  <c r="KN10" i="5"/>
  <c r="IZ10" i="5"/>
  <c r="HK10" i="5"/>
  <c r="FV10" i="5"/>
  <c r="EG10" i="5"/>
  <c r="CR10" i="5"/>
  <c r="BA10" i="5"/>
  <c r="FK18" i="5"/>
  <c r="FN18" i="5"/>
  <c r="FJ18" i="5"/>
  <c r="FM18" i="5"/>
  <c r="FL18" i="5"/>
  <c r="GG18" i="5"/>
  <c r="GF18" i="5"/>
  <c r="GE18" i="5"/>
  <c r="GH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EZ12" i="5"/>
  <c r="FD12" i="5"/>
  <c r="FM12" i="5"/>
  <c r="FV12" i="5"/>
  <c r="GE12" i="5"/>
  <c r="GN12" i="5"/>
  <c r="GR12" i="5"/>
  <c r="HK12" i="5"/>
  <c r="IC12" i="5"/>
  <c r="GZ18" i="5"/>
  <c r="HC18" i="5"/>
  <c r="GY18" i="5"/>
  <c r="HB18" i="5"/>
  <c r="HA18" i="5"/>
  <c r="HV18" i="5"/>
  <c r="HU18" i="5"/>
  <c r="HW12" i="5"/>
  <c r="HS12" i="5"/>
  <c r="HT18" i="5"/>
  <c r="HV12" i="5"/>
  <c r="HW18" i="5"/>
  <c r="HS18" i="5"/>
  <c r="IN18" i="5"/>
  <c r="IP12" i="5"/>
  <c r="IQ18" i="5"/>
  <c r="IM18" i="5"/>
  <c r="IO12" i="5"/>
  <c r="IP18" i="5"/>
  <c r="IN12" i="5"/>
  <c r="IO18" i="5"/>
  <c r="LI18" i="5"/>
  <c r="LK12" i="5"/>
  <c r="LG12" i="5"/>
  <c r="LH18" i="5"/>
  <c r="LJ12" i="5"/>
  <c r="LK18" i="5"/>
  <c r="LG18" i="5"/>
  <c r="LI12" i="5"/>
  <c r="LJ18" i="5"/>
  <c r="LH12" i="5"/>
  <c r="ME18" i="5"/>
  <c r="MA18" i="5"/>
  <c r="MC12" i="5"/>
  <c r="MD18" i="5"/>
  <c r="MB12" i="5"/>
  <c r="MC18" i="5"/>
  <c r="ME12" i="5"/>
  <c r="MA12" i="5"/>
  <c r="MB18" i="5"/>
  <c r="MD12" i="5"/>
  <c r="B10" i="5"/>
  <c r="F10" i="5"/>
  <c r="FJ12" i="5"/>
  <c r="FN12" i="5"/>
  <c r="GF12" i="5"/>
  <c r="GY12" i="5"/>
  <c r="HC12" i="5"/>
  <c r="HL12" i="5"/>
  <c r="FB18" i="5"/>
  <c r="FA18" i="5"/>
  <c r="FD18" i="5"/>
  <c r="EZ18" i="5"/>
  <c r="FC18" i="5"/>
  <c r="FX18" i="5"/>
  <c r="FT18" i="5"/>
  <c r="FW18" i="5"/>
  <c r="FV18" i="5"/>
  <c r="FU18" i="5"/>
  <c r="GP18" i="5"/>
  <c r="GO18" i="5"/>
  <c r="GR18" i="5"/>
  <c r="GN18" i="5"/>
  <c r="GQ18" i="5"/>
  <c r="JK18" i="5"/>
  <c r="JI12" i="5"/>
  <c r="JJ18" i="5"/>
  <c r="JL12" i="5"/>
  <c r="JH12" i="5"/>
  <c r="JI18" i="5"/>
  <c r="JK12" i="5"/>
  <c r="JL18" i="5"/>
  <c r="JH18" i="5"/>
  <c r="JJ12" i="5"/>
  <c r="KC18" i="5"/>
  <c r="KE12" i="5"/>
  <c r="KF18" i="5"/>
  <c r="KB18" i="5"/>
  <c r="KD12" i="5"/>
  <c r="KE18" i="5"/>
  <c r="KC12" i="5"/>
  <c r="KD18" i="5"/>
  <c r="KF12" i="5"/>
  <c r="KB12" i="5"/>
  <c r="C10" i="5"/>
  <c r="FB12" i="5"/>
  <c r="FK12" i="5"/>
  <c r="FT12" i="5"/>
  <c r="FX12" i="5"/>
  <c r="GG12" i="5"/>
  <c r="GP12" i="5"/>
  <c r="GZ12" i="5"/>
  <c r="HT12" i="5"/>
  <c r="IM12" i="5"/>
  <c r="HM18" i="5"/>
  <c r="HI18" i="5"/>
  <c r="HL18" i="5"/>
  <c r="HK18" i="5"/>
  <c r="HM12" i="5"/>
  <c r="HJ18" i="5"/>
  <c r="IE18" i="5"/>
  <c r="IG12" i="5"/>
  <c r="ID18" i="5"/>
  <c r="IF12" i="5"/>
  <c r="IG18" i="5"/>
  <c r="IC18" i="5"/>
  <c r="IE12" i="5"/>
  <c r="IF18"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FC12" i="5"/>
  <c r="FL12" i="5"/>
  <c r="FU12" i="5"/>
  <c r="GD12" i="5"/>
  <c r="GH12" i="5"/>
  <c r="GQ12" i="5"/>
  <c r="HA12" i="5"/>
  <c r="HJ12" i="5"/>
  <c r="HU12" i="5"/>
  <c r="IQ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H11" i="4"/>
  <c r="LR10" i="5"/>
  <c r="KC10" i="5"/>
  <c r="IN10" i="5"/>
  <c r="GZ10" i="5"/>
  <c r="FK10" i="5"/>
  <c r="DV10" i="5"/>
  <c r="CG10" i="5"/>
  <c r="LH10" i="5"/>
  <c r="JS10" i="5"/>
  <c r="ID10" i="5"/>
  <c r="GO10" i="5"/>
  <c r="FA10" i="5"/>
  <c r="DL10" i="5"/>
  <c r="BV10" i="5"/>
  <c r="ML10" i="5"/>
  <c r="KX10" i="5"/>
  <c r="JI10" i="5"/>
  <c r="HT10" i="5"/>
  <c r="GE10" i="5"/>
  <c r="EP10" i="5"/>
  <c r="DB10" i="5"/>
  <c r="BK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LU10" i="5"/>
  <c r="KF10" i="5"/>
  <c r="IQ10" i="5"/>
  <c r="HC10" i="5"/>
  <c r="FN10" i="5"/>
  <c r="DY10" i="5"/>
  <c r="CJ10" i="5"/>
  <c r="N11" i="4"/>
  <c r="LK10" i="5"/>
  <c r="JV10" i="5"/>
  <c r="IG10" i="5"/>
  <c r="GR10" i="5"/>
  <c r="FD10" i="5"/>
  <c r="DO10" i="5"/>
  <c r="BY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MA10" i="5"/>
  <c r="KL10" i="5"/>
  <c r="IX10" i="5"/>
  <c r="HI10" i="5"/>
  <c r="FT10" i="5"/>
  <c r="EE10" i="5"/>
  <c r="CP10" i="5"/>
  <c r="AY10" i="5"/>
  <c r="LQ10" i="5"/>
  <c r="KB10" i="5"/>
  <c r="IM10" i="5"/>
  <c r="GY10" i="5"/>
  <c r="FJ10" i="5"/>
  <c r="DU10" i="5"/>
  <c r="CF10" i="5"/>
  <c r="F11" i="4"/>
  <c r="LG10" i="5"/>
  <c r="JR10" i="5"/>
  <c r="IC10" i="5"/>
  <c r="GN10" i="5"/>
  <c r="EZ10" i="5"/>
  <c r="DK10" i="5"/>
  <c r="BU10" i="5"/>
</calcChain>
</file>

<file path=xl/sharedStrings.xml><?xml version="1.0" encoding="utf-8"?>
<sst xmlns="http://schemas.openxmlformats.org/spreadsheetml/2006/main" count="1135" uniqueCount="268">
  <si>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</si>
  <si>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</si>
  <si>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</si>
  <si>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</si>
  <si>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</si>
  <si>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</si>
  <si>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</si>
  <si>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</si>
  <si>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将来の施設更新に充てるための建設改良積立金や除却等のための基金積立金に積み立てることを基本としている。なお残額がある場合には、一般会計に繰り出し、環境施策等に活用することとしている。今後も事業運営に必要な財源を確保しつつ、一般会計への繰り出しを通じて住民の福祉の向上に努める方針としている。
建設改良積立金の積立　61,005千円
基金積立金の積立　58,990千円
一般会計への繰出し　50,000千円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</si>
  <si>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</si>
  <si>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</si>
  <si>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</si>
  <si>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</si>
  <si>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</si>
  <si>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</si>
  <si>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</si>
  <si>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</si>
  <si>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</si>
  <si>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</si>
  <si>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</si>
  <si>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</si>
  <si>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</si>
  <si>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</si>
  <si>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</si>
  <si>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</si>
  <si>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</si>
  <si>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</si>
  <si>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</si>
  <si>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</si>
  <si>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</si>
  <si>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</si>
  <si>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</si>
  <si>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</si>
  <si>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</si>
  <si>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</si>
  <si>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</si>
  <si>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</si>
  <si>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</si>
  <si>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</si>
  <si>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</si>
  <si>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</si>
  <si>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</si>
  <si>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</si>
  <si>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</si>
  <si>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</si>
  <si>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</si>
  <si>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</si>
  <si>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</si>
  <si>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</si>
  <si>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</si>
  <si>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</si>
  <si>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</si>
  <si>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</si>
  <si>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</si>
  <si>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</si>
  <si>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</si>
  <si>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</si>
  <si>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</si>
  <si>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</si>
  <si>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</si>
  <si>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</si>
  <si>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</si>
  <si>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</si>
  <si>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</si>
  <si>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</si>
  <si>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</si>
  <si>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</si>
  <si>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</si>
  <si>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</si>
  <si>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</si>
  <si>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</si>
  <si>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</si>
  <si>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</si>
  <si>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</si>
  <si>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</si>
  <si>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</si>
  <si>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</si>
  <si>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</si>
  <si>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</si>
  <si>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</si>
  <si>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</si>
  <si>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</si>
  <si>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</si>
  <si>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</si>
  <si>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</si>
  <si>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</si>
  <si>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</si>
  <si>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</si>
  <si>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</si>
  <si>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</si>
  <si>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</si>
  <si>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</si>
  <si>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</si>
  <si>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</si>
  <si>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</si>
  <si>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</si>
  <si>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</si>
  <si>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</si>
  <si>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</si>
  <si>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</si>
  <si>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</si>
  <si>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</si>
  <si>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</si>
  <si>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</si>
  <si>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</si>
  <si>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</si>
  <si>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</si>
  <si>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</si>
  <si>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</si>
  <si>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</si>
  <si>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</si>
  <si>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</si>
  <si>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</si>
  <si>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</si>
  <si>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</si>
  <si>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</si>
  <si>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</si>
  <si>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</si>
  <si>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</si>
  <si>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</si>
  <si>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313726</t>
  </si>
  <si>
    <t>46</t>
  </si>
  <si>
    <t>04</t>
  </si>
  <si>
    <t>0</t>
  </si>
  <si>
    <t>000</t>
  </si>
  <si>
    <t>鳥取県　北栄町</t>
  </si>
  <si>
    <t>法適用</t>
  </si>
  <si>
    <t>電気事業</t>
  </si>
  <si>
    <t>非設置</t>
  </si>
  <si>
    <t>-</t>
  </si>
  <si>
    <t>令和8年3月31日　北条砂丘風力発電所</t>
  </si>
  <si>
    <t>無</t>
  </si>
  <si>
    <t>中国電力</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</si>
  <si>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</si>
  <si>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</si>
  <si>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</si>
  <si>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</si>
  <si>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</si>
  <si>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</si>
  <si>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</si>
  <si>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</si>
  <si>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</si>
  <si>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</si>
  <si>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</si>
  <si>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</si>
  <si>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</si>
  <si>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</si>
  <si>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</si>
  <si>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</si>
  <si>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</si>
  <si>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</si>
  <si>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</si>
  <si>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</si>
  <si>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</si>
  <si>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</si>
  <si>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</si>
  <si>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</si>
  <si>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</si>
  <si>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</si>
  <si>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</si>
  <si>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</si>
  <si>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</si>
  <si>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</si>
  <si>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</si>
  <si>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</si>
  <si>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</si>
  <si>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</si>
  <si>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</si>
  <si>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</si>
  <si>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</si>
  <si>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</si>
  <si>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</si>
  <si>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</si>
  <si>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</si>
  <si>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</si>
  <si>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</si>
  <si>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</si>
  <si>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</si>
  <si>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</si>
  <si>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</si>
  <si>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</si>
  <si>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</si>
  <si>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</si>
  <si>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</si>
  <si>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</si>
  <si>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</si>
  <si>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</si>
  <si>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</si>
  <si>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</si>
  <si>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</si>
  <si>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</si>
  <si>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</si>
  <si>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</si>
  <si>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</si>
  <si>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</si>
  <si>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</si>
  <si>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</si>
  <si>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</si>
  <si>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</si>
  <si>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</si>
  <si>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</si>
  <si>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</si>
  <si>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</si>
  <si>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</si>
  <si>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</si>
  <si>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</si>
  <si>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</si>
  <si>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</si>
  <si>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</si>
  <si>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</si>
  <si>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</si>
  <si>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</si>
  <si>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</si>
  <si>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</si>
  <si>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</si>
  <si>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</si>
  <si>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</si>
  <si>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</si>
  <si>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</si>
  <si>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</si>
  <si>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</si>
  <si>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</si>
  <si>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</si>
  <si>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</si>
  <si>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</si>
  <si>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</si>
  <si>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</si>
  <si>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</si>
  <si>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</si>
  <si>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</si>
  <si>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</si>
  <si>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</si>
  <si>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</si>
  <si>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</si>
  <si>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</si>
  <si>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</si>
  <si>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</si>
  <si>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</si>
  <si>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</si>
  <si>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</si>
  <si>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</si>
  <si>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</si>
  <si>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</si>
  <si>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</si>
  <si>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</si>
  <si>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</si>
  <si>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</si>
  <si>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</si>
  <si>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</si>
  <si>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</si>
  <si>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</si>
  <si>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</si>
  <si>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</si>
  <si>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</si>
  <si>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</si>
  <si>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</si>
  <si>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</si>
  <si>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</si>
  <si>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</si>
  <si>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</si>
  <si>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</si>
  <si>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</si>
  <si>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</si>
  <si>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</si>
  <si>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</si>
  <si>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風力発電事業における経営のリスクの指標中、修繕費率が全国平均の2倍以上となっている。本町の風力発電施設が他の自治体と比較して年数が経過し、経年劣化が進行していることが原因と考えられる。
　今後、さらに経年による故障のリスクがあるが、定期的な点検及び予防修繕を行うことでリスクを減少させる。
　今後、経営に重大な影響を及ぼすことが考えられる高額な修繕については、費用対効果を検討し実施の是非を判断する。
　</t>
    <rPh sb="1" eb="3">
      <t>フウリョク</t>
    </rPh>
    <rPh sb="3" eb="5">
      <t>ハツデン</t>
    </rPh>
    <rPh sb="5" eb="7">
      <t>ジギョウ</t>
    </rPh>
    <rPh sb="11" eb="13">
      <t>ケイエイ</t>
    </rPh>
    <rPh sb="18" eb="20">
      <t>シヒョウ</t>
    </rPh>
    <rPh sb="20" eb="21">
      <t>チュウ</t>
    </rPh>
    <rPh sb="22" eb="25">
      <t>シュウゼンヒ</t>
    </rPh>
    <rPh sb="25" eb="26">
      <t>リツ</t>
    </rPh>
    <rPh sb="27" eb="29">
      <t>ゼンコク</t>
    </rPh>
    <rPh sb="29" eb="31">
      <t>ヘイキン</t>
    </rPh>
    <rPh sb="33" eb="34">
      <t>バイ</t>
    </rPh>
    <rPh sb="34" eb="36">
      <t>イジョウ</t>
    </rPh>
    <rPh sb="43" eb="45">
      <t>ホンチョウ</t>
    </rPh>
    <rPh sb="46" eb="48">
      <t>フウリョク</t>
    </rPh>
    <rPh sb="48" eb="50">
      <t>ハツデン</t>
    </rPh>
    <rPh sb="50" eb="52">
      <t>シセツ</t>
    </rPh>
    <rPh sb="53" eb="54">
      <t>タ</t>
    </rPh>
    <rPh sb="55" eb="58">
      <t>ジチタイ</t>
    </rPh>
    <rPh sb="59" eb="61">
      <t>ヒカク</t>
    </rPh>
    <rPh sb="63" eb="65">
      <t>ネンスウ</t>
    </rPh>
    <rPh sb="66" eb="68">
      <t>ケイカ</t>
    </rPh>
    <rPh sb="70" eb="72">
      <t>ケイネン</t>
    </rPh>
    <rPh sb="72" eb="74">
      <t>レッカ</t>
    </rPh>
    <rPh sb="75" eb="77">
      <t>シンコウ</t>
    </rPh>
    <rPh sb="84" eb="86">
      <t>ゲンイン</t>
    </rPh>
    <rPh sb="87" eb="88">
      <t>カンガ</t>
    </rPh>
    <rPh sb="95" eb="97">
      <t>コンゴ</t>
    </rPh>
    <rPh sb="101" eb="103">
      <t>ケイネン</t>
    </rPh>
    <rPh sb="106" eb="108">
      <t>コショウ</t>
    </rPh>
    <rPh sb="147" eb="149">
      <t>コンゴ</t>
    </rPh>
    <rPh sb="150" eb="152">
      <t>ケイエイ</t>
    </rPh>
    <rPh sb="153" eb="155">
      <t>ジュウダイ</t>
    </rPh>
    <rPh sb="156" eb="158">
      <t>エイキョウ</t>
    </rPh>
    <rPh sb="159" eb="160">
      <t>オヨ</t>
    </rPh>
    <rPh sb="165" eb="166">
      <t>カンガ</t>
    </rPh>
    <rPh sb="170" eb="172">
      <t>コウガク</t>
    </rPh>
    <rPh sb="173" eb="175">
      <t>シュウゼン</t>
    </rPh>
    <rPh sb="187" eb="189">
      <t>ケントウ</t>
    </rPh>
    <rPh sb="190" eb="192">
      <t>ジッシ</t>
    </rPh>
    <rPh sb="193" eb="195">
      <t>ゼヒ</t>
    </rPh>
    <rPh sb="196" eb="198">
      <t>ハンダン</t>
    </rPh>
    <phoneticPr fontId="5"/>
  </si>
  <si>
    <t>　全体的に安定した経営を行っていると考えるが、施設の老朽化に伴い、修繕費の増加や稼働率の低下による収益の悪化が懸念される。
　そのため、予防保全に重点的に取り組み、安定した経営を行う必要がある。
　今後、除却の時期・方法等を検討するとともに、除却に必要な財源を確保するため、毎年1億円を基金として積み立てる。</t>
    <rPh sb="99" eb="101">
      <t>コンゴ</t>
    </rPh>
    <rPh sb="102" eb="104">
      <t>ジョキャク</t>
    </rPh>
    <rPh sb="105" eb="107">
      <t>ジキ</t>
    </rPh>
    <rPh sb="108" eb="110">
      <t>ホウホウ</t>
    </rPh>
    <rPh sb="110" eb="111">
      <t>トウ</t>
    </rPh>
    <rPh sb="112" eb="114">
      <t>ケントウ</t>
    </rPh>
    <rPh sb="121" eb="123">
      <t>ジョキャク</t>
    </rPh>
    <rPh sb="124" eb="126">
      <t>ヒツヨウ</t>
    </rPh>
    <rPh sb="127" eb="129">
      <t>ザイゲン</t>
    </rPh>
    <rPh sb="130" eb="132">
      <t>カクホ</t>
    </rPh>
    <rPh sb="137" eb="139">
      <t>マイトシ</t>
    </rPh>
    <rPh sb="140" eb="142">
      <t>オクエン</t>
    </rPh>
    <rPh sb="143" eb="145">
      <t>キキン</t>
    </rPh>
    <rPh sb="148" eb="149">
      <t>ツ</t>
    </rPh>
    <rPh sb="150" eb="151">
      <t>タ</t>
    </rPh>
    <phoneticPr fontId="5"/>
  </si>
  <si>
    <t>　令和元年度から公営企業法を適用した。
　経常収支比率及び営業収支比率ともに100％を超え、一般会計等からの繰入金はなく、売電電力料金のみで運営する独立採算の経営である。
　流動比率については、400％を超え、十分に流動負債を賄える状況にある。また、固定資産の基金として678,183,392円を有している。
　供給原価及びEBITDAについては、全国平均値と比較して低い状況となっているが、平均値の基となる他自治体の電気事業の多くが大規模な水力発電となっており、本町が行う風力発電事業と比較することは適当ではないと考える。両指標とも、本町の発電規模での風力発電事業としては健全な数値であると考えている。</t>
    <rPh sb="1" eb="3">
      <t>レイワ</t>
    </rPh>
    <rPh sb="3" eb="5">
      <t>ガンネン</t>
    </rPh>
    <rPh sb="5" eb="6">
      <t>ド</t>
    </rPh>
    <rPh sb="8" eb="10">
      <t>コウエイ</t>
    </rPh>
    <rPh sb="10" eb="12">
      <t>キギョウ</t>
    </rPh>
    <rPh sb="12" eb="13">
      <t>ホウ</t>
    </rPh>
    <rPh sb="14" eb="16">
      <t>テキヨウ</t>
    </rPh>
    <rPh sb="21" eb="23">
      <t>ケイジョウ</t>
    </rPh>
    <rPh sb="23" eb="25">
      <t>シュウシ</t>
    </rPh>
    <rPh sb="25" eb="27">
      <t>ヒリツ</t>
    </rPh>
    <rPh sb="27" eb="28">
      <t>オヨ</t>
    </rPh>
    <rPh sb="29" eb="31">
      <t>エイギョウ</t>
    </rPh>
    <rPh sb="31" eb="33">
      <t>シュウシ</t>
    </rPh>
    <rPh sb="33" eb="35">
      <t>ヒリツ</t>
    </rPh>
    <rPh sb="43" eb="44">
      <t>コ</t>
    </rPh>
    <rPh sb="46" eb="48">
      <t>イッパン</t>
    </rPh>
    <rPh sb="48" eb="50">
      <t>カイケイ</t>
    </rPh>
    <rPh sb="50" eb="51">
      <t>トウ</t>
    </rPh>
    <rPh sb="54" eb="56">
      <t>クリイレ</t>
    </rPh>
    <rPh sb="56" eb="57">
      <t>キン</t>
    </rPh>
    <rPh sb="61" eb="63">
      <t>バイデン</t>
    </rPh>
    <rPh sb="63" eb="65">
      <t>デンリョク</t>
    </rPh>
    <rPh sb="65" eb="67">
      <t>リョウキン</t>
    </rPh>
    <rPh sb="70" eb="72">
      <t>ウンエイ</t>
    </rPh>
    <rPh sb="74" eb="76">
      <t>ドクリツ</t>
    </rPh>
    <rPh sb="76" eb="78">
      <t>サイサン</t>
    </rPh>
    <rPh sb="79" eb="81">
      <t>ケイエイ</t>
    </rPh>
    <rPh sb="87" eb="89">
      <t>リュウドウ</t>
    </rPh>
    <rPh sb="89" eb="91">
      <t>ヒリツ</t>
    </rPh>
    <rPh sb="102" eb="103">
      <t>コ</t>
    </rPh>
    <rPh sb="105" eb="107">
      <t>ジュウブン</t>
    </rPh>
    <rPh sb="108" eb="110">
      <t>リュウドウ</t>
    </rPh>
    <rPh sb="110" eb="112">
      <t>フサイ</t>
    </rPh>
    <rPh sb="113" eb="114">
      <t>マカナ</t>
    </rPh>
    <rPh sb="116" eb="118">
      <t>ジョウキョウ</t>
    </rPh>
    <rPh sb="125" eb="127">
      <t>コテイ</t>
    </rPh>
    <rPh sb="127" eb="129">
      <t>シサン</t>
    </rPh>
    <rPh sb="130" eb="132">
      <t>キキン</t>
    </rPh>
    <rPh sb="146" eb="147">
      <t>エン</t>
    </rPh>
    <rPh sb="148" eb="149">
      <t>ユウ</t>
    </rPh>
    <rPh sb="156" eb="158">
      <t>キョウキュウ</t>
    </rPh>
    <rPh sb="158" eb="160">
      <t>ゲンカ</t>
    </rPh>
    <rPh sb="160" eb="161">
      <t>オヨ</t>
    </rPh>
    <rPh sb="174" eb="176">
      <t>ゼンコク</t>
    </rPh>
    <rPh sb="176" eb="178">
      <t>ヘイキン</t>
    </rPh>
    <rPh sb="178" eb="179">
      <t>アタイ</t>
    </rPh>
    <rPh sb="180" eb="182">
      <t>ヒカク</t>
    </rPh>
    <rPh sb="184" eb="185">
      <t>ヒク</t>
    </rPh>
    <rPh sb="186" eb="188">
      <t>ジョウキョウ</t>
    </rPh>
    <rPh sb="196" eb="199">
      <t>ヘイキンチ</t>
    </rPh>
    <rPh sb="200" eb="201">
      <t>モト</t>
    </rPh>
    <rPh sb="204" eb="205">
      <t>タ</t>
    </rPh>
    <rPh sb="205" eb="208">
      <t>ジチタイ</t>
    </rPh>
    <rPh sb="209" eb="211">
      <t>デンキ</t>
    </rPh>
    <rPh sb="211" eb="213">
      <t>ジギョウ</t>
    </rPh>
    <rPh sb="214" eb="215">
      <t>オオ</t>
    </rPh>
    <rPh sb="217" eb="220">
      <t>ダイキボ</t>
    </rPh>
    <rPh sb="221" eb="223">
      <t>スイリョク</t>
    </rPh>
    <rPh sb="223" eb="225">
      <t>ハツデン</t>
    </rPh>
    <rPh sb="232" eb="234">
      <t>ホンチョウ</t>
    </rPh>
    <rPh sb="235" eb="236">
      <t>オコナ</t>
    </rPh>
    <rPh sb="237" eb="239">
      <t>フウリョク</t>
    </rPh>
    <rPh sb="239" eb="241">
      <t>ハツデン</t>
    </rPh>
    <rPh sb="241" eb="243">
      <t>ジギョウ</t>
    </rPh>
    <rPh sb="244" eb="246">
      <t>ヒカク</t>
    </rPh>
    <rPh sb="251" eb="253">
      <t>テキトウ</t>
    </rPh>
    <rPh sb="258" eb="259">
      <t>カンガ</t>
    </rPh>
    <rPh sb="262" eb="263">
      <t>リョウ</t>
    </rPh>
    <rPh sb="263" eb="265">
      <t>シヒョウ</t>
    </rPh>
    <rPh sb="268" eb="270">
      <t>ホンチョウ</t>
    </rPh>
    <rPh sb="271" eb="273">
      <t>ハツデン</t>
    </rPh>
    <rPh sb="273" eb="275">
      <t>キボ</t>
    </rPh>
    <rPh sb="277" eb="279">
      <t>フウリョク</t>
    </rPh>
    <rPh sb="279" eb="281">
      <t>ハツデン</t>
    </rPh>
    <rPh sb="281" eb="283">
      <t>ジギョウ</t>
    </rPh>
    <rPh sb="287" eb="289">
      <t>ケンゼン</t>
    </rPh>
    <rPh sb="290" eb="292">
      <t>スウチ</t>
    </rPh>
    <rPh sb="296" eb="297">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</si>
</sst>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#N/A</c:v>
                </c:pt>
                <c:pt idx="1">
                  <c:v>#N/A</c:v>
                </c:pt>
                <c:pt idx="2">
                  <c:v>#N/A</c:v>
                </c:pt>
                <c:pt idx="3">
                  <c:v>#N/A</c:v>
                </c:pt>
                <c:pt idx="4">
                  <c:v>157.69999999999999</c:v>
                </c:pt>
              </c:numCache>
            </c:numRef>
          </c:val>
          <c:extLst xmlns:c16r2="http://schemas.microsoft.com/office/drawing/2015/06/chart">
            <c:ext xmlns:c16="http://schemas.microsoft.com/office/drawing/2014/chart" uri="{C3380CC4-5D6E-409C-BE32-E72D297353CC}">
              <c16:uniqueId val="{00000000-6543-4CAD-9AEC-040C005E793D}"/>
            </c:ext>
          </c:extLst>
        </c:ser>
        <c:dLbls>
          <c:showLegendKey val="0"/>
          <c:showVal val="0"/>
          <c:showCatName val="0"/>
          <c:showSerName val="0"/>
          <c:showPercent val="0"/>
          <c:showBubbleSize val="0"/>
        </c:dLbls>
        <c:gapWidth val="180"/>
        <c:overlap val="-90"/>
        <c:axId val="370836648"/>
        <c:axId val="37083704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#N/A</c:v>
                </c:pt>
                <c:pt idx="1">
                  <c:v>#N/A</c:v>
                </c:pt>
                <c:pt idx="2">
                  <c:v>#N/A</c:v>
                </c:pt>
                <c:pt idx="3">
                  <c:v>#N/A</c:v>
                </c:pt>
                <c:pt idx="4">
                  <c:v>130.19999999999999</c:v>
                </c:pt>
              </c:numCache>
            </c:numRef>
          </c:val>
          <c:smooth val="0"/>
          <c:extLst xmlns:c16r2="http://schemas.microsoft.com/office/drawing/2015/06/chart">
            <c:ext xmlns:c16="http://schemas.microsoft.com/office/drawing/2014/chart" uri="{C3380CC4-5D6E-409C-BE32-E72D297353CC}">
              <c16:uniqueId val="{00000001-6543-4CAD-9AEC-040C005E793D}"/>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543-4CAD-9AEC-040C005E793D}"/>
            </c:ext>
          </c:extLst>
        </c:ser>
        <c:dLbls>
          <c:showLegendKey val="0"/>
          <c:showVal val="0"/>
          <c:showCatName val="0"/>
          <c:showSerName val="0"/>
          <c:showPercent val="0"/>
          <c:showBubbleSize val="0"/>
        </c:dLbls>
        <c:marker val="1"/>
        <c:smooth val="0"/>
        <c:axId val="370836648"/>
        <c:axId val="370837040"/>
      </c:lineChart>
      <c:catAx>
        <c:axId val="370836648"/>
        <c:scaling>
          <c:orientation val="minMax"/>
        </c:scaling>
        <c:delete val="0"/>
        <c:axPos val="b"/>
        <c:numFmt formatCode="General" sourceLinked="1"/>
        <c:majorTickMark val="none"/>
        <c:minorTickMark val="none"/>
        <c:tickLblPos val="none"/>
        <c:crossAx val="370837040"/>
        <c:crosses val="autoZero"/>
        <c:auto val="0"/>
        <c:lblAlgn val="ctr"/>
        <c:lblOffset val="100"/>
        <c:noMultiLvlLbl val="1"/>
      </c:catAx>
      <c:valAx>
        <c:axId val="370837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08366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#N/A</c:v>
                </c:pt>
                <c:pt idx="1">
                  <c:v>#N/A</c:v>
                </c:pt>
                <c:pt idx="2">
                  <c:v>#N/A</c:v>
                </c:pt>
                <c:pt idx="3">
                  <c:v>#N/A</c:v>
                </c:pt>
                <c:pt idx="4">
                  <c:v>100</c:v>
                </c:pt>
              </c:numCache>
            </c:numRef>
          </c:val>
          <c:extLst xmlns:c16r2="http://schemas.microsoft.com/office/drawing/2015/06/chart">
            <c:ext xmlns:c16="http://schemas.microsoft.com/office/drawing/2014/chart" uri="{C3380CC4-5D6E-409C-BE32-E72D297353CC}">
              <c16:uniqueId val="{00000000-E832-4C96-BE20-D454D7F65B98}"/>
            </c:ext>
          </c:extLst>
        </c:ser>
        <c:dLbls>
          <c:showLegendKey val="0"/>
          <c:showVal val="0"/>
          <c:showCatName val="0"/>
          <c:showSerName val="0"/>
          <c:showPercent val="0"/>
          <c:showBubbleSize val="0"/>
        </c:dLbls>
        <c:gapWidth val="180"/>
        <c:overlap val="-90"/>
        <c:axId val="372621640"/>
        <c:axId val="3726267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#N/A</c:v>
                </c:pt>
                <c:pt idx="1">
                  <c:v>#N/A</c:v>
                </c:pt>
                <c:pt idx="2">
                  <c:v>#N/A</c:v>
                </c:pt>
                <c:pt idx="3">
                  <c:v>#N/A</c:v>
                </c:pt>
                <c:pt idx="4">
                  <c:v>22.2</c:v>
                </c:pt>
              </c:numCache>
            </c:numRef>
          </c:val>
          <c:smooth val="0"/>
          <c:extLst xmlns:c16r2="http://schemas.microsoft.com/office/drawing/2015/06/chart">
            <c:ext xmlns:c16="http://schemas.microsoft.com/office/drawing/2014/chart" uri="{C3380CC4-5D6E-409C-BE32-E72D297353CC}">
              <c16:uniqueId val="{00000001-E832-4C96-BE20-D454D7F65B98}"/>
            </c:ext>
          </c:extLst>
        </c:ser>
        <c:dLbls>
          <c:showLegendKey val="0"/>
          <c:showVal val="0"/>
          <c:showCatName val="0"/>
          <c:showSerName val="0"/>
          <c:showPercent val="0"/>
          <c:showBubbleSize val="0"/>
        </c:dLbls>
        <c:marker val="1"/>
        <c:smooth val="0"/>
        <c:axId val="372621640"/>
        <c:axId val="372626736"/>
      </c:lineChart>
      <c:catAx>
        <c:axId val="372621640"/>
        <c:scaling>
          <c:orientation val="minMax"/>
        </c:scaling>
        <c:delete val="0"/>
        <c:axPos val="b"/>
        <c:numFmt formatCode="General" sourceLinked="1"/>
        <c:majorTickMark val="none"/>
        <c:minorTickMark val="none"/>
        <c:tickLblPos val="none"/>
        <c:crossAx val="372626736"/>
        <c:crosses val="autoZero"/>
        <c:auto val="0"/>
        <c:lblAlgn val="ctr"/>
        <c:lblOffset val="100"/>
        <c:noMultiLvlLbl val="1"/>
      </c:catAx>
      <c:valAx>
        <c:axId val="372626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2621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24-4BED-B127-B620CEB9B5A4}"/>
            </c:ext>
          </c:extLst>
        </c:ser>
        <c:dLbls>
          <c:showLegendKey val="0"/>
          <c:showVal val="0"/>
          <c:showCatName val="0"/>
          <c:showSerName val="0"/>
          <c:showPercent val="0"/>
          <c:showBubbleSize val="0"/>
        </c:dLbls>
        <c:gapWidth val="180"/>
        <c:overlap val="-90"/>
        <c:axId val="372625168"/>
        <c:axId val="37262556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24-4BED-B127-B620CEB9B5A4}"/>
            </c:ext>
          </c:extLst>
        </c:ser>
        <c:dLbls>
          <c:showLegendKey val="0"/>
          <c:showVal val="0"/>
          <c:showCatName val="0"/>
          <c:showSerName val="0"/>
          <c:showPercent val="0"/>
          <c:showBubbleSize val="0"/>
        </c:dLbls>
        <c:marker val="1"/>
        <c:smooth val="0"/>
        <c:axId val="372625168"/>
        <c:axId val="372625560"/>
      </c:lineChart>
      <c:catAx>
        <c:axId val="372625168"/>
        <c:scaling>
          <c:orientation val="minMax"/>
        </c:scaling>
        <c:delete val="0"/>
        <c:axPos val="b"/>
        <c:numFmt formatCode="General" sourceLinked="1"/>
        <c:majorTickMark val="none"/>
        <c:minorTickMark val="none"/>
        <c:tickLblPos val="none"/>
        <c:crossAx val="372625560"/>
        <c:crosses val="autoZero"/>
        <c:auto val="0"/>
        <c:lblAlgn val="ctr"/>
        <c:lblOffset val="100"/>
        <c:noMultiLvlLbl val="1"/>
      </c:catAx>
      <c:valAx>
        <c:axId val="372625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2625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5C-484F-9DBE-B227E45939DD}"/>
            </c:ext>
          </c:extLst>
        </c:ser>
        <c:dLbls>
          <c:showLegendKey val="0"/>
          <c:showVal val="0"/>
          <c:showCatName val="0"/>
          <c:showSerName val="0"/>
          <c:showPercent val="0"/>
          <c:showBubbleSize val="0"/>
        </c:dLbls>
        <c:gapWidth val="180"/>
        <c:overlap val="-90"/>
        <c:axId val="372621248"/>
        <c:axId val="37262752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5C-484F-9DBE-B227E45939DD}"/>
            </c:ext>
          </c:extLst>
        </c:ser>
        <c:dLbls>
          <c:showLegendKey val="0"/>
          <c:showVal val="0"/>
          <c:showCatName val="0"/>
          <c:showSerName val="0"/>
          <c:showPercent val="0"/>
          <c:showBubbleSize val="0"/>
        </c:dLbls>
        <c:marker val="1"/>
        <c:smooth val="0"/>
        <c:axId val="372621248"/>
        <c:axId val="372627520"/>
      </c:lineChart>
      <c:catAx>
        <c:axId val="372621248"/>
        <c:scaling>
          <c:orientation val="minMax"/>
        </c:scaling>
        <c:delete val="0"/>
        <c:axPos val="b"/>
        <c:numFmt formatCode="General" sourceLinked="1"/>
        <c:majorTickMark val="none"/>
        <c:minorTickMark val="none"/>
        <c:tickLblPos val="none"/>
        <c:crossAx val="372627520"/>
        <c:crosses val="autoZero"/>
        <c:auto val="0"/>
        <c:lblAlgn val="ctr"/>
        <c:lblOffset val="100"/>
        <c:noMultiLvlLbl val="1"/>
      </c:catAx>
      <c:valAx>
        <c:axId val="372627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2621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7A-47D6-A236-C3A71921B34C}"/>
            </c:ext>
          </c:extLst>
        </c:ser>
        <c:dLbls>
          <c:showLegendKey val="0"/>
          <c:showVal val="0"/>
          <c:showCatName val="0"/>
          <c:showSerName val="0"/>
          <c:showPercent val="0"/>
          <c:showBubbleSize val="0"/>
        </c:dLbls>
        <c:gapWidth val="180"/>
        <c:overlap val="-90"/>
        <c:axId val="372622032"/>
        <c:axId val="37262712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7A-47D6-A236-C3A71921B34C}"/>
            </c:ext>
          </c:extLst>
        </c:ser>
        <c:dLbls>
          <c:showLegendKey val="0"/>
          <c:showVal val="0"/>
          <c:showCatName val="0"/>
          <c:showSerName val="0"/>
          <c:showPercent val="0"/>
          <c:showBubbleSize val="0"/>
        </c:dLbls>
        <c:marker val="1"/>
        <c:smooth val="0"/>
        <c:axId val="372622032"/>
        <c:axId val="372627128"/>
      </c:lineChart>
      <c:catAx>
        <c:axId val="372622032"/>
        <c:scaling>
          <c:orientation val="minMax"/>
        </c:scaling>
        <c:delete val="0"/>
        <c:axPos val="b"/>
        <c:numFmt formatCode="General" sourceLinked="1"/>
        <c:majorTickMark val="none"/>
        <c:minorTickMark val="none"/>
        <c:tickLblPos val="none"/>
        <c:crossAx val="372627128"/>
        <c:crosses val="autoZero"/>
        <c:auto val="0"/>
        <c:lblAlgn val="ctr"/>
        <c:lblOffset val="100"/>
        <c:noMultiLvlLbl val="1"/>
      </c:catAx>
      <c:valAx>
        <c:axId val="372627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726220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1E-423E-AA8C-71CB7D14DFF7}"/>
            </c:ext>
          </c:extLst>
        </c:ser>
        <c:dLbls>
          <c:showLegendKey val="0"/>
          <c:showVal val="0"/>
          <c:showCatName val="0"/>
          <c:showSerName val="0"/>
          <c:showPercent val="0"/>
          <c:showBubbleSize val="0"/>
        </c:dLbls>
        <c:gapWidth val="180"/>
        <c:overlap val="-90"/>
        <c:axId val="372627912"/>
        <c:axId val="372628304"/>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1E-423E-AA8C-71CB7D14DFF7}"/>
            </c:ext>
          </c:extLst>
        </c:ser>
        <c:dLbls>
          <c:showLegendKey val="0"/>
          <c:showVal val="0"/>
          <c:showCatName val="0"/>
          <c:showSerName val="0"/>
          <c:showPercent val="0"/>
          <c:showBubbleSize val="0"/>
        </c:dLbls>
        <c:marker val="1"/>
        <c:smooth val="0"/>
        <c:axId val="372627912"/>
        <c:axId val="372628304"/>
      </c:lineChart>
      <c:catAx>
        <c:axId val="372627912"/>
        <c:scaling>
          <c:orientation val="minMax"/>
        </c:scaling>
        <c:delete val="0"/>
        <c:axPos val="b"/>
        <c:numFmt formatCode="General" sourceLinked="1"/>
        <c:majorTickMark val="none"/>
        <c:minorTickMark val="none"/>
        <c:tickLblPos val="none"/>
        <c:crossAx val="372628304"/>
        <c:crosses val="autoZero"/>
        <c:auto val="0"/>
        <c:lblAlgn val="ctr"/>
        <c:lblOffset val="100"/>
        <c:noMultiLvlLbl val="1"/>
      </c:catAx>
      <c:valAx>
        <c:axId val="372628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2627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AE-4326-AADD-B4B29AE139D5}"/>
            </c:ext>
          </c:extLst>
        </c:ser>
        <c:dLbls>
          <c:showLegendKey val="0"/>
          <c:showVal val="0"/>
          <c:showCatName val="0"/>
          <c:showSerName val="0"/>
          <c:showPercent val="0"/>
          <c:showBubbleSize val="0"/>
        </c:dLbls>
        <c:gapWidth val="180"/>
        <c:overlap val="-90"/>
        <c:axId val="372624776"/>
        <c:axId val="37262320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AE-4326-AADD-B4B29AE139D5}"/>
            </c:ext>
          </c:extLst>
        </c:ser>
        <c:dLbls>
          <c:showLegendKey val="0"/>
          <c:showVal val="0"/>
          <c:showCatName val="0"/>
          <c:showSerName val="0"/>
          <c:showPercent val="0"/>
          <c:showBubbleSize val="0"/>
        </c:dLbls>
        <c:marker val="1"/>
        <c:smooth val="0"/>
        <c:axId val="372624776"/>
        <c:axId val="372623208"/>
      </c:lineChart>
      <c:catAx>
        <c:axId val="372624776"/>
        <c:scaling>
          <c:orientation val="minMax"/>
        </c:scaling>
        <c:delete val="0"/>
        <c:axPos val="b"/>
        <c:numFmt formatCode="General" sourceLinked="1"/>
        <c:majorTickMark val="none"/>
        <c:minorTickMark val="none"/>
        <c:tickLblPos val="none"/>
        <c:crossAx val="372623208"/>
        <c:crosses val="autoZero"/>
        <c:auto val="0"/>
        <c:lblAlgn val="ctr"/>
        <c:lblOffset val="100"/>
        <c:noMultiLvlLbl val="1"/>
      </c:catAx>
      <c:valAx>
        <c:axId val="372623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2624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59-470E-A24C-F1025D58B8F3}"/>
            </c:ext>
          </c:extLst>
        </c:ser>
        <c:dLbls>
          <c:showLegendKey val="0"/>
          <c:showVal val="0"/>
          <c:showCatName val="0"/>
          <c:showSerName val="0"/>
          <c:showPercent val="0"/>
          <c:showBubbleSize val="0"/>
        </c:dLbls>
        <c:gapWidth val="180"/>
        <c:overlap val="-90"/>
        <c:axId val="372623992"/>
        <c:axId val="37262438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59-470E-A24C-F1025D58B8F3}"/>
            </c:ext>
          </c:extLst>
        </c:ser>
        <c:dLbls>
          <c:showLegendKey val="0"/>
          <c:showVal val="0"/>
          <c:showCatName val="0"/>
          <c:showSerName val="0"/>
          <c:showPercent val="0"/>
          <c:showBubbleSize val="0"/>
        </c:dLbls>
        <c:marker val="1"/>
        <c:smooth val="0"/>
        <c:axId val="372623992"/>
        <c:axId val="372624384"/>
      </c:lineChart>
      <c:catAx>
        <c:axId val="372623992"/>
        <c:scaling>
          <c:orientation val="minMax"/>
        </c:scaling>
        <c:delete val="0"/>
        <c:axPos val="b"/>
        <c:numFmt formatCode="General" sourceLinked="1"/>
        <c:majorTickMark val="none"/>
        <c:minorTickMark val="none"/>
        <c:tickLblPos val="none"/>
        <c:crossAx val="372624384"/>
        <c:crosses val="autoZero"/>
        <c:auto val="0"/>
        <c:lblAlgn val="ctr"/>
        <c:lblOffset val="100"/>
        <c:noMultiLvlLbl val="1"/>
      </c:catAx>
      <c:valAx>
        <c:axId val="372624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2623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E1-4BAF-9C17-2385E18F39EB}"/>
            </c:ext>
          </c:extLst>
        </c:ser>
        <c:dLbls>
          <c:showLegendKey val="0"/>
          <c:showVal val="0"/>
          <c:showCatName val="0"/>
          <c:showSerName val="0"/>
          <c:showPercent val="0"/>
          <c:showBubbleSize val="0"/>
        </c:dLbls>
        <c:gapWidth val="180"/>
        <c:overlap val="-90"/>
        <c:axId val="414767000"/>
        <c:axId val="41476778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E1-4BAF-9C17-2385E18F39EB}"/>
            </c:ext>
          </c:extLst>
        </c:ser>
        <c:dLbls>
          <c:showLegendKey val="0"/>
          <c:showVal val="0"/>
          <c:showCatName val="0"/>
          <c:showSerName val="0"/>
          <c:showPercent val="0"/>
          <c:showBubbleSize val="0"/>
        </c:dLbls>
        <c:marker val="1"/>
        <c:smooth val="0"/>
        <c:axId val="414767000"/>
        <c:axId val="414767784"/>
      </c:lineChart>
      <c:catAx>
        <c:axId val="414767000"/>
        <c:scaling>
          <c:orientation val="minMax"/>
        </c:scaling>
        <c:delete val="0"/>
        <c:axPos val="b"/>
        <c:numFmt formatCode="General" sourceLinked="1"/>
        <c:majorTickMark val="none"/>
        <c:minorTickMark val="none"/>
        <c:tickLblPos val="none"/>
        <c:crossAx val="414767784"/>
        <c:crosses val="autoZero"/>
        <c:auto val="0"/>
        <c:lblAlgn val="ctr"/>
        <c:lblOffset val="100"/>
        <c:noMultiLvlLbl val="1"/>
      </c:catAx>
      <c:valAx>
        <c:axId val="414767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767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11-4B32-BE88-CBAD3F20D727}"/>
            </c:ext>
          </c:extLst>
        </c:ser>
        <c:dLbls>
          <c:showLegendKey val="0"/>
          <c:showVal val="0"/>
          <c:showCatName val="0"/>
          <c:showSerName val="0"/>
          <c:showPercent val="0"/>
          <c:showBubbleSize val="0"/>
        </c:dLbls>
        <c:gapWidth val="180"/>
        <c:overlap val="-90"/>
        <c:axId val="414766608"/>
        <c:axId val="41476817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11-4B32-BE88-CBAD3F20D727}"/>
            </c:ext>
          </c:extLst>
        </c:ser>
        <c:dLbls>
          <c:showLegendKey val="0"/>
          <c:showVal val="0"/>
          <c:showCatName val="0"/>
          <c:showSerName val="0"/>
          <c:showPercent val="0"/>
          <c:showBubbleSize val="0"/>
        </c:dLbls>
        <c:marker val="1"/>
        <c:smooth val="0"/>
        <c:axId val="414766608"/>
        <c:axId val="414768176"/>
      </c:lineChart>
      <c:catAx>
        <c:axId val="414766608"/>
        <c:scaling>
          <c:orientation val="minMax"/>
        </c:scaling>
        <c:delete val="0"/>
        <c:axPos val="b"/>
        <c:numFmt formatCode="General" sourceLinked="1"/>
        <c:majorTickMark val="none"/>
        <c:minorTickMark val="none"/>
        <c:tickLblPos val="none"/>
        <c:crossAx val="414768176"/>
        <c:crosses val="autoZero"/>
        <c:auto val="0"/>
        <c:lblAlgn val="ctr"/>
        <c:lblOffset val="100"/>
        <c:noMultiLvlLbl val="1"/>
      </c:catAx>
      <c:valAx>
        <c:axId val="414768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766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AD-4E64-AA7A-3F9E2946E86D}"/>
            </c:ext>
          </c:extLst>
        </c:ser>
        <c:dLbls>
          <c:showLegendKey val="0"/>
          <c:showVal val="0"/>
          <c:showCatName val="0"/>
          <c:showSerName val="0"/>
          <c:showPercent val="0"/>
          <c:showBubbleSize val="0"/>
        </c:dLbls>
        <c:gapWidth val="180"/>
        <c:overlap val="-90"/>
        <c:axId val="414763080"/>
        <c:axId val="414761904"/>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AD-4E64-AA7A-3F9E2946E86D}"/>
            </c:ext>
          </c:extLst>
        </c:ser>
        <c:dLbls>
          <c:showLegendKey val="0"/>
          <c:showVal val="0"/>
          <c:showCatName val="0"/>
          <c:showSerName val="0"/>
          <c:showPercent val="0"/>
          <c:showBubbleSize val="0"/>
        </c:dLbls>
        <c:marker val="1"/>
        <c:smooth val="0"/>
        <c:axId val="414763080"/>
        <c:axId val="414761904"/>
      </c:lineChart>
      <c:catAx>
        <c:axId val="414763080"/>
        <c:scaling>
          <c:orientation val="minMax"/>
        </c:scaling>
        <c:delete val="0"/>
        <c:axPos val="b"/>
        <c:numFmt formatCode="General" sourceLinked="1"/>
        <c:majorTickMark val="none"/>
        <c:minorTickMark val="none"/>
        <c:tickLblPos val="none"/>
        <c:crossAx val="414761904"/>
        <c:crosses val="autoZero"/>
        <c:auto val="0"/>
        <c:lblAlgn val="ctr"/>
        <c:lblOffset val="100"/>
        <c:noMultiLvlLbl val="1"/>
      </c:catAx>
      <c:valAx>
        <c:axId val="41476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763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#N/A</c:v>
                </c:pt>
                <c:pt idx="1">
                  <c:v>#N/A</c:v>
                </c:pt>
                <c:pt idx="2">
                  <c:v>#N/A</c:v>
                </c:pt>
                <c:pt idx="3">
                  <c:v>#N/A</c:v>
                </c:pt>
                <c:pt idx="4">
                  <c:v>142.19999999999999</c:v>
                </c:pt>
              </c:numCache>
            </c:numRef>
          </c:val>
          <c:extLst xmlns:c16r2="http://schemas.microsoft.com/office/drawing/2015/06/chart">
            <c:ext xmlns:c16="http://schemas.microsoft.com/office/drawing/2014/chart" uri="{C3380CC4-5D6E-409C-BE32-E72D297353CC}">
              <c16:uniqueId val="{00000000-905A-4921-92E5-9C250766B2F0}"/>
            </c:ext>
          </c:extLst>
        </c:ser>
        <c:dLbls>
          <c:showLegendKey val="0"/>
          <c:showVal val="0"/>
          <c:showCatName val="0"/>
          <c:showSerName val="0"/>
          <c:showPercent val="0"/>
          <c:showBubbleSize val="0"/>
        </c:dLbls>
        <c:gapWidth val="180"/>
        <c:overlap val="-90"/>
        <c:axId val="370835864"/>
        <c:axId val="37083508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#N/A</c:v>
                </c:pt>
                <c:pt idx="1">
                  <c:v>#N/A</c:v>
                </c:pt>
                <c:pt idx="2">
                  <c:v>#N/A</c:v>
                </c:pt>
                <c:pt idx="3">
                  <c:v>#N/A</c:v>
                </c:pt>
                <c:pt idx="4">
                  <c:v>129.30000000000001</c:v>
                </c:pt>
              </c:numCache>
            </c:numRef>
          </c:val>
          <c:smooth val="0"/>
          <c:extLst xmlns:c16r2="http://schemas.microsoft.com/office/drawing/2015/06/chart">
            <c:ext xmlns:c16="http://schemas.microsoft.com/office/drawing/2014/chart" uri="{C3380CC4-5D6E-409C-BE32-E72D297353CC}">
              <c16:uniqueId val="{00000001-905A-4921-92E5-9C250766B2F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05A-4921-92E5-9C250766B2F0}"/>
            </c:ext>
          </c:extLst>
        </c:ser>
        <c:dLbls>
          <c:showLegendKey val="0"/>
          <c:showVal val="0"/>
          <c:showCatName val="0"/>
          <c:showSerName val="0"/>
          <c:showPercent val="0"/>
          <c:showBubbleSize val="0"/>
        </c:dLbls>
        <c:marker val="1"/>
        <c:smooth val="0"/>
        <c:axId val="370835864"/>
        <c:axId val="370835080"/>
      </c:lineChart>
      <c:catAx>
        <c:axId val="370835864"/>
        <c:scaling>
          <c:orientation val="minMax"/>
        </c:scaling>
        <c:delete val="0"/>
        <c:axPos val="b"/>
        <c:numFmt formatCode="General" sourceLinked="1"/>
        <c:majorTickMark val="none"/>
        <c:minorTickMark val="none"/>
        <c:tickLblPos val="none"/>
        <c:crossAx val="370835080"/>
        <c:crosses val="autoZero"/>
        <c:auto val="0"/>
        <c:lblAlgn val="ctr"/>
        <c:lblOffset val="100"/>
        <c:noMultiLvlLbl val="1"/>
      </c:catAx>
      <c:valAx>
        <c:axId val="370835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0835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56-486E-948D-8141CA751E15}"/>
            </c:ext>
          </c:extLst>
        </c:ser>
        <c:dLbls>
          <c:showLegendKey val="0"/>
          <c:showVal val="0"/>
          <c:showCatName val="0"/>
          <c:showSerName val="0"/>
          <c:showPercent val="0"/>
          <c:showBubbleSize val="0"/>
        </c:dLbls>
        <c:gapWidth val="180"/>
        <c:overlap val="-90"/>
        <c:axId val="414763472"/>
        <c:axId val="41476425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56-486E-948D-8141CA751E15}"/>
            </c:ext>
          </c:extLst>
        </c:ser>
        <c:dLbls>
          <c:showLegendKey val="0"/>
          <c:showVal val="0"/>
          <c:showCatName val="0"/>
          <c:showSerName val="0"/>
          <c:showPercent val="0"/>
          <c:showBubbleSize val="0"/>
        </c:dLbls>
        <c:marker val="1"/>
        <c:smooth val="0"/>
        <c:axId val="414763472"/>
        <c:axId val="414764256"/>
      </c:lineChart>
      <c:catAx>
        <c:axId val="414763472"/>
        <c:scaling>
          <c:orientation val="minMax"/>
        </c:scaling>
        <c:delete val="0"/>
        <c:axPos val="b"/>
        <c:numFmt formatCode="General" sourceLinked="1"/>
        <c:majorTickMark val="none"/>
        <c:minorTickMark val="none"/>
        <c:tickLblPos val="none"/>
        <c:crossAx val="414764256"/>
        <c:crosses val="autoZero"/>
        <c:auto val="0"/>
        <c:lblAlgn val="ctr"/>
        <c:lblOffset val="100"/>
        <c:noMultiLvlLbl val="1"/>
      </c:catAx>
      <c:valAx>
        <c:axId val="414764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763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17.3</c:v>
                </c:pt>
              </c:numCache>
            </c:numRef>
          </c:val>
          <c:extLst xmlns:c16r2="http://schemas.microsoft.com/office/drawing/2015/06/chart">
            <c:ext xmlns:c16="http://schemas.microsoft.com/office/drawing/2014/chart" uri="{C3380CC4-5D6E-409C-BE32-E72D297353CC}">
              <c16:uniqueId val="{00000000-CAA9-4C7C-A230-8C5BB4ECC95A}"/>
            </c:ext>
          </c:extLst>
        </c:ser>
        <c:dLbls>
          <c:showLegendKey val="0"/>
          <c:showVal val="0"/>
          <c:showCatName val="0"/>
          <c:showSerName val="0"/>
          <c:showPercent val="0"/>
          <c:showBubbleSize val="0"/>
        </c:dLbls>
        <c:gapWidth val="180"/>
        <c:overlap val="-90"/>
        <c:axId val="414762296"/>
        <c:axId val="41476582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16.899999999999999</c:v>
                </c:pt>
              </c:numCache>
            </c:numRef>
          </c:val>
          <c:smooth val="0"/>
          <c:extLst xmlns:c16r2="http://schemas.microsoft.com/office/drawing/2015/06/chart">
            <c:ext xmlns:c16="http://schemas.microsoft.com/office/drawing/2014/chart" uri="{C3380CC4-5D6E-409C-BE32-E72D297353CC}">
              <c16:uniqueId val="{00000001-CAA9-4C7C-A230-8C5BB4ECC95A}"/>
            </c:ext>
          </c:extLst>
        </c:ser>
        <c:dLbls>
          <c:showLegendKey val="0"/>
          <c:showVal val="0"/>
          <c:showCatName val="0"/>
          <c:showSerName val="0"/>
          <c:showPercent val="0"/>
          <c:showBubbleSize val="0"/>
        </c:dLbls>
        <c:marker val="1"/>
        <c:smooth val="0"/>
        <c:axId val="414762296"/>
        <c:axId val="414765824"/>
      </c:lineChart>
      <c:catAx>
        <c:axId val="414762296"/>
        <c:scaling>
          <c:orientation val="minMax"/>
        </c:scaling>
        <c:delete val="0"/>
        <c:axPos val="b"/>
        <c:numFmt formatCode="General" sourceLinked="1"/>
        <c:majorTickMark val="none"/>
        <c:minorTickMark val="none"/>
        <c:tickLblPos val="none"/>
        <c:crossAx val="414765824"/>
        <c:crosses val="autoZero"/>
        <c:auto val="0"/>
        <c:lblAlgn val="ctr"/>
        <c:lblOffset val="100"/>
        <c:noMultiLvlLbl val="1"/>
      </c:catAx>
      <c:valAx>
        <c:axId val="414765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762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33.299999999999997</c:v>
                </c:pt>
              </c:numCache>
            </c:numRef>
          </c:val>
          <c:extLst xmlns:c16r2="http://schemas.microsoft.com/office/drawing/2015/06/chart">
            <c:ext xmlns:c16="http://schemas.microsoft.com/office/drawing/2014/chart" uri="{C3380CC4-5D6E-409C-BE32-E72D297353CC}">
              <c16:uniqueId val="{00000000-5F1E-4039-B53E-7881656ACED2}"/>
            </c:ext>
          </c:extLst>
        </c:ser>
        <c:dLbls>
          <c:showLegendKey val="0"/>
          <c:showVal val="0"/>
          <c:showCatName val="0"/>
          <c:showSerName val="0"/>
          <c:showPercent val="0"/>
          <c:showBubbleSize val="0"/>
        </c:dLbls>
        <c:gapWidth val="180"/>
        <c:overlap val="-90"/>
        <c:axId val="414764648"/>
        <c:axId val="41476504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14</c:v>
                </c:pt>
              </c:numCache>
            </c:numRef>
          </c:val>
          <c:smooth val="0"/>
          <c:extLst xmlns:c16r2="http://schemas.microsoft.com/office/drawing/2015/06/chart">
            <c:ext xmlns:c16="http://schemas.microsoft.com/office/drawing/2014/chart" uri="{C3380CC4-5D6E-409C-BE32-E72D297353CC}">
              <c16:uniqueId val="{00000001-5F1E-4039-B53E-7881656ACED2}"/>
            </c:ext>
          </c:extLst>
        </c:ser>
        <c:dLbls>
          <c:showLegendKey val="0"/>
          <c:showVal val="0"/>
          <c:showCatName val="0"/>
          <c:showSerName val="0"/>
          <c:showPercent val="0"/>
          <c:showBubbleSize val="0"/>
        </c:dLbls>
        <c:marker val="1"/>
        <c:smooth val="0"/>
        <c:axId val="414764648"/>
        <c:axId val="414765040"/>
      </c:lineChart>
      <c:catAx>
        <c:axId val="414764648"/>
        <c:scaling>
          <c:orientation val="minMax"/>
        </c:scaling>
        <c:delete val="0"/>
        <c:axPos val="b"/>
        <c:numFmt formatCode="General" sourceLinked="1"/>
        <c:majorTickMark val="none"/>
        <c:minorTickMark val="none"/>
        <c:tickLblPos val="none"/>
        <c:crossAx val="414765040"/>
        <c:crosses val="autoZero"/>
        <c:auto val="0"/>
        <c:lblAlgn val="ctr"/>
        <c:lblOffset val="100"/>
        <c:noMultiLvlLbl val="1"/>
      </c:catAx>
      <c:valAx>
        <c:axId val="41476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764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5DFC-4559-95CE-FD429B4570AE}"/>
            </c:ext>
          </c:extLst>
        </c:ser>
        <c:dLbls>
          <c:showLegendKey val="0"/>
          <c:showVal val="0"/>
          <c:showCatName val="0"/>
          <c:showSerName val="0"/>
          <c:showPercent val="0"/>
          <c:showBubbleSize val="0"/>
        </c:dLbls>
        <c:gapWidth val="180"/>
        <c:overlap val="-90"/>
        <c:axId val="414766216"/>
        <c:axId val="41512513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121</c:v>
                </c:pt>
              </c:numCache>
            </c:numRef>
          </c:val>
          <c:smooth val="0"/>
          <c:extLst xmlns:c16r2="http://schemas.microsoft.com/office/drawing/2015/06/chart">
            <c:ext xmlns:c16="http://schemas.microsoft.com/office/drawing/2014/chart" uri="{C3380CC4-5D6E-409C-BE32-E72D297353CC}">
              <c16:uniqueId val="{00000001-5DFC-4559-95CE-FD429B4570AE}"/>
            </c:ext>
          </c:extLst>
        </c:ser>
        <c:dLbls>
          <c:showLegendKey val="0"/>
          <c:showVal val="0"/>
          <c:showCatName val="0"/>
          <c:showSerName val="0"/>
          <c:showPercent val="0"/>
          <c:showBubbleSize val="0"/>
        </c:dLbls>
        <c:marker val="1"/>
        <c:smooth val="0"/>
        <c:axId val="414766216"/>
        <c:axId val="415125136"/>
      </c:lineChart>
      <c:catAx>
        <c:axId val="414766216"/>
        <c:scaling>
          <c:orientation val="minMax"/>
        </c:scaling>
        <c:delete val="0"/>
        <c:axPos val="b"/>
        <c:numFmt formatCode="General" sourceLinked="1"/>
        <c:majorTickMark val="none"/>
        <c:minorTickMark val="none"/>
        <c:tickLblPos val="none"/>
        <c:crossAx val="415125136"/>
        <c:crosses val="autoZero"/>
        <c:auto val="0"/>
        <c:lblAlgn val="ctr"/>
        <c:lblOffset val="100"/>
        <c:noMultiLvlLbl val="1"/>
      </c:catAx>
      <c:valAx>
        <c:axId val="415125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766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67.599999999999994</c:v>
                </c:pt>
              </c:numCache>
            </c:numRef>
          </c:val>
          <c:extLst xmlns:c16r2="http://schemas.microsoft.com/office/drawing/2015/06/chart">
            <c:ext xmlns:c16="http://schemas.microsoft.com/office/drawing/2014/chart" uri="{C3380CC4-5D6E-409C-BE32-E72D297353CC}">
              <c16:uniqueId val="{00000000-84A5-4BC0-8A48-B7B8005CFC8E}"/>
            </c:ext>
          </c:extLst>
        </c:ser>
        <c:dLbls>
          <c:showLegendKey val="0"/>
          <c:showVal val="0"/>
          <c:showCatName val="0"/>
          <c:showSerName val="0"/>
          <c:showPercent val="0"/>
          <c:showBubbleSize val="0"/>
        </c:dLbls>
        <c:gapWidth val="180"/>
        <c:overlap val="-90"/>
        <c:axId val="415126704"/>
        <c:axId val="415123568"/>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42.4</c:v>
                </c:pt>
              </c:numCache>
            </c:numRef>
          </c:val>
          <c:smooth val="0"/>
          <c:extLst xmlns:c16r2="http://schemas.microsoft.com/office/drawing/2015/06/chart">
            <c:ext xmlns:c16="http://schemas.microsoft.com/office/drawing/2014/chart" uri="{C3380CC4-5D6E-409C-BE32-E72D297353CC}">
              <c16:uniqueId val="{00000001-84A5-4BC0-8A48-B7B8005CFC8E}"/>
            </c:ext>
          </c:extLst>
        </c:ser>
        <c:dLbls>
          <c:showLegendKey val="0"/>
          <c:showVal val="0"/>
          <c:showCatName val="0"/>
          <c:showSerName val="0"/>
          <c:showPercent val="0"/>
          <c:showBubbleSize val="0"/>
        </c:dLbls>
        <c:marker val="1"/>
        <c:smooth val="0"/>
        <c:axId val="415126704"/>
        <c:axId val="415123568"/>
      </c:lineChart>
      <c:catAx>
        <c:axId val="415126704"/>
        <c:scaling>
          <c:orientation val="minMax"/>
        </c:scaling>
        <c:delete val="0"/>
        <c:axPos val="b"/>
        <c:numFmt formatCode="General" sourceLinked="1"/>
        <c:majorTickMark val="none"/>
        <c:minorTickMark val="none"/>
        <c:tickLblPos val="none"/>
        <c:crossAx val="415123568"/>
        <c:crosses val="autoZero"/>
        <c:auto val="0"/>
        <c:lblAlgn val="ctr"/>
        <c:lblOffset val="100"/>
        <c:noMultiLvlLbl val="1"/>
      </c:catAx>
      <c:valAx>
        <c:axId val="415123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12670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100</c:v>
                </c:pt>
              </c:numCache>
            </c:numRef>
          </c:val>
          <c:extLst xmlns:c16r2="http://schemas.microsoft.com/office/drawing/2015/06/chart">
            <c:ext xmlns:c16="http://schemas.microsoft.com/office/drawing/2014/chart" uri="{C3380CC4-5D6E-409C-BE32-E72D297353CC}">
              <c16:uniqueId val="{00000000-A7E4-4C1D-898E-0D8EB12CC937}"/>
            </c:ext>
          </c:extLst>
        </c:ser>
        <c:dLbls>
          <c:showLegendKey val="0"/>
          <c:showVal val="0"/>
          <c:showCatName val="0"/>
          <c:showSerName val="0"/>
          <c:showPercent val="0"/>
          <c:showBubbleSize val="0"/>
        </c:dLbls>
        <c:gapWidth val="180"/>
        <c:overlap val="-90"/>
        <c:axId val="415126312"/>
        <c:axId val="41512905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100</c:v>
                </c:pt>
              </c:numCache>
            </c:numRef>
          </c:val>
          <c:smooth val="0"/>
          <c:extLst xmlns:c16r2="http://schemas.microsoft.com/office/drawing/2015/06/chart">
            <c:ext xmlns:c16="http://schemas.microsoft.com/office/drawing/2014/chart" uri="{C3380CC4-5D6E-409C-BE32-E72D297353CC}">
              <c16:uniqueId val="{00000001-A7E4-4C1D-898E-0D8EB12CC937}"/>
            </c:ext>
          </c:extLst>
        </c:ser>
        <c:dLbls>
          <c:showLegendKey val="0"/>
          <c:showVal val="0"/>
          <c:showCatName val="0"/>
          <c:showSerName val="0"/>
          <c:showPercent val="0"/>
          <c:showBubbleSize val="0"/>
        </c:dLbls>
        <c:marker val="1"/>
        <c:smooth val="0"/>
        <c:axId val="415126312"/>
        <c:axId val="415129056"/>
      </c:lineChart>
      <c:catAx>
        <c:axId val="415126312"/>
        <c:scaling>
          <c:orientation val="minMax"/>
        </c:scaling>
        <c:delete val="0"/>
        <c:axPos val="b"/>
        <c:numFmt formatCode="General" sourceLinked="1"/>
        <c:majorTickMark val="none"/>
        <c:minorTickMark val="none"/>
        <c:tickLblPos val="none"/>
        <c:crossAx val="415129056"/>
        <c:crosses val="autoZero"/>
        <c:auto val="0"/>
        <c:lblAlgn val="ctr"/>
        <c:lblOffset val="100"/>
        <c:noMultiLvlLbl val="1"/>
      </c:catAx>
      <c:valAx>
        <c:axId val="415129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126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14-46A4-87DA-EE50CE9627CE}"/>
            </c:ext>
          </c:extLst>
        </c:ser>
        <c:dLbls>
          <c:showLegendKey val="0"/>
          <c:showVal val="0"/>
          <c:showCatName val="0"/>
          <c:showSerName val="0"/>
          <c:showPercent val="0"/>
          <c:showBubbleSize val="0"/>
        </c:dLbls>
        <c:gapWidth val="180"/>
        <c:overlap val="-90"/>
        <c:axId val="415122784"/>
        <c:axId val="41512435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14-46A4-87DA-EE50CE9627CE}"/>
            </c:ext>
          </c:extLst>
        </c:ser>
        <c:dLbls>
          <c:showLegendKey val="0"/>
          <c:showVal val="0"/>
          <c:showCatName val="0"/>
          <c:showSerName val="0"/>
          <c:showPercent val="0"/>
          <c:showBubbleSize val="0"/>
        </c:dLbls>
        <c:marker val="1"/>
        <c:smooth val="0"/>
        <c:axId val="415122784"/>
        <c:axId val="415124352"/>
      </c:lineChart>
      <c:catAx>
        <c:axId val="415122784"/>
        <c:scaling>
          <c:orientation val="minMax"/>
        </c:scaling>
        <c:delete val="0"/>
        <c:axPos val="b"/>
        <c:numFmt formatCode="General" sourceLinked="1"/>
        <c:majorTickMark val="none"/>
        <c:minorTickMark val="none"/>
        <c:tickLblPos val="none"/>
        <c:crossAx val="415124352"/>
        <c:crosses val="autoZero"/>
        <c:auto val="0"/>
        <c:lblAlgn val="ctr"/>
        <c:lblOffset val="100"/>
        <c:noMultiLvlLbl val="1"/>
      </c:catAx>
      <c:valAx>
        <c:axId val="415124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122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1F-47FD-9FE3-563BA55A8B03}"/>
            </c:ext>
          </c:extLst>
        </c:ser>
        <c:dLbls>
          <c:showLegendKey val="0"/>
          <c:showVal val="0"/>
          <c:showCatName val="0"/>
          <c:showSerName val="0"/>
          <c:showPercent val="0"/>
          <c:showBubbleSize val="0"/>
        </c:dLbls>
        <c:gapWidth val="180"/>
        <c:overlap val="-90"/>
        <c:axId val="415122000"/>
        <c:axId val="41512239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1F-47FD-9FE3-563BA55A8B03}"/>
            </c:ext>
          </c:extLst>
        </c:ser>
        <c:dLbls>
          <c:showLegendKey val="0"/>
          <c:showVal val="0"/>
          <c:showCatName val="0"/>
          <c:showSerName val="0"/>
          <c:showPercent val="0"/>
          <c:showBubbleSize val="0"/>
        </c:dLbls>
        <c:marker val="1"/>
        <c:smooth val="0"/>
        <c:axId val="415122000"/>
        <c:axId val="415122392"/>
      </c:lineChart>
      <c:catAx>
        <c:axId val="415122000"/>
        <c:scaling>
          <c:orientation val="minMax"/>
        </c:scaling>
        <c:delete val="0"/>
        <c:axPos val="b"/>
        <c:numFmt formatCode="General" sourceLinked="1"/>
        <c:majorTickMark val="none"/>
        <c:minorTickMark val="none"/>
        <c:tickLblPos val="none"/>
        <c:crossAx val="415122392"/>
        <c:crosses val="autoZero"/>
        <c:auto val="0"/>
        <c:lblAlgn val="ctr"/>
        <c:lblOffset val="100"/>
        <c:noMultiLvlLbl val="1"/>
      </c:catAx>
      <c:valAx>
        <c:axId val="415122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12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42-467B-89E3-9DFE8FA0E7ED}"/>
            </c:ext>
          </c:extLst>
        </c:ser>
        <c:dLbls>
          <c:showLegendKey val="0"/>
          <c:showVal val="0"/>
          <c:showCatName val="0"/>
          <c:showSerName val="0"/>
          <c:showPercent val="0"/>
          <c:showBubbleSize val="0"/>
        </c:dLbls>
        <c:gapWidth val="180"/>
        <c:overlap val="-90"/>
        <c:axId val="415128272"/>
        <c:axId val="41512474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42-467B-89E3-9DFE8FA0E7ED}"/>
            </c:ext>
          </c:extLst>
        </c:ser>
        <c:dLbls>
          <c:showLegendKey val="0"/>
          <c:showVal val="0"/>
          <c:showCatName val="0"/>
          <c:showSerName val="0"/>
          <c:showPercent val="0"/>
          <c:showBubbleSize val="0"/>
        </c:dLbls>
        <c:marker val="1"/>
        <c:smooth val="0"/>
        <c:axId val="415128272"/>
        <c:axId val="415124744"/>
      </c:lineChart>
      <c:catAx>
        <c:axId val="415128272"/>
        <c:scaling>
          <c:orientation val="minMax"/>
        </c:scaling>
        <c:delete val="0"/>
        <c:axPos val="b"/>
        <c:numFmt formatCode="General" sourceLinked="1"/>
        <c:majorTickMark val="none"/>
        <c:minorTickMark val="none"/>
        <c:tickLblPos val="none"/>
        <c:crossAx val="415124744"/>
        <c:crosses val="autoZero"/>
        <c:auto val="0"/>
        <c:lblAlgn val="ctr"/>
        <c:lblOffset val="100"/>
        <c:noMultiLvlLbl val="1"/>
      </c:catAx>
      <c:valAx>
        <c:axId val="415124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128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24-446C-960E-302D528F588D}"/>
            </c:ext>
          </c:extLst>
        </c:ser>
        <c:dLbls>
          <c:showLegendKey val="0"/>
          <c:showVal val="0"/>
          <c:showCatName val="0"/>
          <c:showSerName val="0"/>
          <c:showPercent val="0"/>
          <c:showBubbleSize val="0"/>
        </c:dLbls>
        <c:gapWidth val="180"/>
        <c:overlap val="-90"/>
        <c:axId val="415127488"/>
        <c:axId val="415125920"/>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24-446C-960E-302D528F588D}"/>
            </c:ext>
          </c:extLst>
        </c:ser>
        <c:dLbls>
          <c:showLegendKey val="0"/>
          <c:showVal val="0"/>
          <c:showCatName val="0"/>
          <c:showSerName val="0"/>
          <c:showPercent val="0"/>
          <c:showBubbleSize val="0"/>
        </c:dLbls>
        <c:marker val="1"/>
        <c:smooth val="0"/>
        <c:axId val="415127488"/>
        <c:axId val="415125920"/>
      </c:lineChart>
      <c:catAx>
        <c:axId val="415127488"/>
        <c:scaling>
          <c:orientation val="minMax"/>
        </c:scaling>
        <c:delete val="0"/>
        <c:axPos val="b"/>
        <c:numFmt formatCode="General" sourceLinked="1"/>
        <c:majorTickMark val="none"/>
        <c:minorTickMark val="none"/>
        <c:tickLblPos val="none"/>
        <c:crossAx val="415125920"/>
        <c:crosses val="autoZero"/>
        <c:auto val="0"/>
        <c:lblAlgn val="ctr"/>
        <c:lblOffset val="100"/>
        <c:noMultiLvlLbl val="1"/>
      </c:catAx>
      <c:valAx>
        <c:axId val="415125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1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492.2</c:v>
                </c:pt>
              </c:numCache>
            </c:numRef>
          </c:val>
          <c:extLst xmlns:c16r2="http://schemas.microsoft.com/office/drawing/2015/06/chart">
            <c:ext xmlns:c16="http://schemas.microsoft.com/office/drawing/2014/chart" uri="{C3380CC4-5D6E-409C-BE32-E72D297353CC}">
              <c16:uniqueId val="{00000000-3743-4FB2-B5DA-4A4B7BAD44DE}"/>
            </c:ext>
          </c:extLst>
        </c:ser>
        <c:dLbls>
          <c:showLegendKey val="0"/>
          <c:showVal val="0"/>
          <c:showCatName val="0"/>
          <c:showSerName val="0"/>
          <c:showPercent val="0"/>
          <c:showBubbleSize val="0"/>
        </c:dLbls>
        <c:gapWidth val="180"/>
        <c:overlap val="-90"/>
        <c:axId val="370834688"/>
        <c:axId val="371900104"/>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763.6</c:v>
                </c:pt>
              </c:numCache>
            </c:numRef>
          </c:val>
          <c:smooth val="0"/>
          <c:extLst xmlns:c16r2="http://schemas.microsoft.com/office/drawing/2015/06/chart">
            <c:ext xmlns:c16="http://schemas.microsoft.com/office/drawing/2014/chart" uri="{C3380CC4-5D6E-409C-BE32-E72D297353CC}">
              <c16:uniqueId val="{00000001-3743-4FB2-B5DA-4A4B7BAD44DE}"/>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743-4FB2-B5DA-4A4B7BAD44DE}"/>
            </c:ext>
          </c:extLst>
        </c:ser>
        <c:dLbls>
          <c:showLegendKey val="0"/>
          <c:showVal val="0"/>
          <c:showCatName val="0"/>
          <c:showSerName val="0"/>
          <c:showPercent val="0"/>
          <c:showBubbleSize val="0"/>
        </c:dLbls>
        <c:marker val="1"/>
        <c:smooth val="0"/>
        <c:axId val="370834688"/>
        <c:axId val="371900104"/>
      </c:lineChart>
      <c:catAx>
        <c:axId val="370834688"/>
        <c:scaling>
          <c:orientation val="minMax"/>
        </c:scaling>
        <c:delete val="0"/>
        <c:axPos val="b"/>
        <c:numFmt formatCode="General" sourceLinked="1"/>
        <c:majorTickMark val="none"/>
        <c:minorTickMark val="none"/>
        <c:tickLblPos val="none"/>
        <c:crossAx val="371900104"/>
        <c:crosses val="autoZero"/>
        <c:auto val="0"/>
        <c:lblAlgn val="ctr"/>
        <c:lblOffset val="100"/>
        <c:noMultiLvlLbl val="1"/>
      </c:catAx>
      <c:valAx>
        <c:axId val="371900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0834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C2-4809-8E26-4CDE028F923B}"/>
            </c:ext>
          </c:extLst>
        </c:ser>
        <c:dLbls>
          <c:showLegendKey val="0"/>
          <c:showVal val="0"/>
          <c:showCatName val="0"/>
          <c:showSerName val="0"/>
          <c:showPercent val="0"/>
          <c:showBubbleSize val="0"/>
        </c:dLbls>
        <c:gapWidth val="180"/>
        <c:overlap val="-90"/>
        <c:axId val="415929792"/>
        <c:axId val="4159239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C2-4809-8E26-4CDE028F923B}"/>
            </c:ext>
          </c:extLst>
        </c:ser>
        <c:dLbls>
          <c:showLegendKey val="0"/>
          <c:showVal val="0"/>
          <c:showCatName val="0"/>
          <c:showSerName val="0"/>
          <c:showPercent val="0"/>
          <c:showBubbleSize val="0"/>
        </c:dLbls>
        <c:marker val="1"/>
        <c:smooth val="0"/>
        <c:axId val="415929792"/>
        <c:axId val="415923912"/>
      </c:lineChart>
      <c:catAx>
        <c:axId val="415929792"/>
        <c:scaling>
          <c:orientation val="minMax"/>
        </c:scaling>
        <c:delete val="0"/>
        <c:axPos val="b"/>
        <c:numFmt formatCode="General" sourceLinked="1"/>
        <c:majorTickMark val="none"/>
        <c:minorTickMark val="none"/>
        <c:tickLblPos val="none"/>
        <c:crossAx val="415923912"/>
        <c:crosses val="autoZero"/>
        <c:auto val="0"/>
        <c:lblAlgn val="ctr"/>
        <c:lblOffset val="100"/>
        <c:noMultiLvlLbl val="1"/>
      </c:catAx>
      <c:valAx>
        <c:axId val="415923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929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#N/A</c:v>
                </c:pt>
                <c:pt idx="1">
                  <c:v>#N/A</c:v>
                </c:pt>
                <c:pt idx="2">
                  <c:v>#N/A</c:v>
                </c:pt>
                <c:pt idx="3">
                  <c:v>#N/A</c:v>
                </c:pt>
                <c:pt idx="4">
                  <c:v>12760.5</c:v>
                </c:pt>
              </c:numCache>
            </c:numRef>
          </c:val>
          <c:extLst xmlns:c16r2="http://schemas.microsoft.com/office/drawing/2015/06/chart">
            <c:ext xmlns:c16="http://schemas.microsoft.com/office/drawing/2014/chart" uri="{C3380CC4-5D6E-409C-BE32-E72D297353CC}">
              <c16:uniqueId val="{00000000-9D49-4D8A-8B22-25AC17511BDC}"/>
            </c:ext>
          </c:extLst>
        </c:ser>
        <c:dLbls>
          <c:showLegendKey val="0"/>
          <c:showVal val="0"/>
          <c:showCatName val="0"/>
          <c:showSerName val="0"/>
          <c:showPercent val="0"/>
          <c:showBubbleSize val="0"/>
        </c:dLbls>
        <c:gapWidth val="180"/>
        <c:overlap val="-90"/>
        <c:axId val="371904024"/>
        <c:axId val="37190363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#N/A</c:v>
                </c:pt>
                <c:pt idx="4">
                  <c:v>9106</c:v>
                </c:pt>
              </c:numCache>
            </c:numRef>
          </c:val>
          <c:smooth val="0"/>
          <c:extLst xmlns:c16r2="http://schemas.microsoft.com/office/drawing/2015/06/chart">
            <c:ext xmlns:c16="http://schemas.microsoft.com/office/drawing/2014/chart" uri="{C3380CC4-5D6E-409C-BE32-E72D297353CC}">
              <c16:uniqueId val="{00000001-9D49-4D8A-8B22-25AC17511BDC}"/>
            </c:ext>
          </c:extLst>
        </c:ser>
        <c:dLbls>
          <c:showLegendKey val="0"/>
          <c:showVal val="0"/>
          <c:showCatName val="0"/>
          <c:showSerName val="0"/>
          <c:showPercent val="0"/>
          <c:showBubbleSize val="0"/>
        </c:dLbls>
        <c:marker val="1"/>
        <c:smooth val="0"/>
        <c:axId val="371904024"/>
        <c:axId val="371903632"/>
      </c:lineChart>
      <c:catAx>
        <c:axId val="371904024"/>
        <c:scaling>
          <c:orientation val="minMax"/>
        </c:scaling>
        <c:delete val="0"/>
        <c:axPos val="b"/>
        <c:numFmt formatCode="General" sourceLinked="1"/>
        <c:majorTickMark val="none"/>
        <c:minorTickMark val="none"/>
        <c:tickLblPos val="none"/>
        <c:crossAx val="371903632"/>
        <c:crosses val="autoZero"/>
        <c:auto val="0"/>
        <c:lblAlgn val="ctr"/>
        <c:lblOffset val="100"/>
        <c:noMultiLvlLbl val="1"/>
      </c:catAx>
      <c:valAx>
        <c:axId val="371903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904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#N/A</c:v>
                </c:pt>
                <c:pt idx="1">
                  <c:v>#N/A</c:v>
                </c:pt>
                <c:pt idx="2">
                  <c:v>#N/A</c:v>
                </c:pt>
                <c:pt idx="3">
                  <c:v>#N/A</c:v>
                </c:pt>
                <c:pt idx="4">
                  <c:v>263919</c:v>
                </c:pt>
              </c:numCache>
            </c:numRef>
          </c:val>
          <c:extLst xmlns:c16r2="http://schemas.microsoft.com/office/drawing/2015/06/chart">
            <c:ext xmlns:c16="http://schemas.microsoft.com/office/drawing/2014/chart" uri="{C3380CC4-5D6E-409C-BE32-E72D297353CC}">
              <c16:uniqueId val="{00000000-809F-4C70-9C38-7F3316109580}"/>
            </c:ext>
          </c:extLst>
        </c:ser>
        <c:dLbls>
          <c:showLegendKey val="0"/>
          <c:showVal val="0"/>
          <c:showCatName val="0"/>
          <c:showSerName val="0"/>
          <c:showPercent val="0"/>
          <c:showBubbleSize val="0"/>
        </c:dLbls>
        <c:gapWidth val="180"/>
        <c:overlap val="-90"/>
        <c:axId val="371905592"/>
        <c:axId val="37190324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#N/A</c:v>
                </c:pt>
                <c:pt idx="4">
                  <c:v>1359753</c:v>
                </c:pt>
              </c:numCache>
            </c:numRef>
          </c:val>
          <c:smooth val="0"/>
          <c:extLst xmlns:c16r2="http://schemas.microsoft.com/office/drawing/2015/06/chart">
            <c:ext xmlns:c16="http://schemas.microsoft.com/office/drawing/2014/chart" uri="{C3380CC4-5D6E-409C-BE32-E72D297353CC}">
              <c16:uniqueId val="{00000001-809F-4C70-9C38-7F3316109580}"/>
            </c:ext>
          </c:extLst>
        </c:ser>
        <c:dLbls>
          <c:showLegendKey val="0"/>
          <c:showVal val="0"/>
          <c:showCatName val="0"/>
          <c:showSerName val="0"/>
          <c:showPercent val="0"/>
          <c:showBubbleSize val="0"/>
        </c:dLbls>
        <c:marker val="1"/>
        <c:smooth val="0"/>
        <c:axId val="371905592"/>
        <c:axId val="371903240"/>
      </c:lineChart>
      <c:catAx>
        <c:axId val="371905592"/>
        <c:scaling>
          <c:orientation val="minMax"/>
        </c:scaling>
        <c:delete val="0"/>
        <c:axPos val="b"/>
        <c:numFmt formatCode="General" sourceLinked="1"/>
        <c:majorTickMark val="none"/>
        <c:minorTickMark val="none"/>
        <c:tickLblPos val="none"/>
        <c:crossAx val="371903240"/>
        <c:crosses val="autoZero"/>
        <c:auto val="0"/>
        <c:lblAlgn val="ctr"/>
        <c:lblOffset val="100"/>
        <c:noMultiLvlLbl val="1"/>
      </c:catAx>
      <c:valAx>
        <c:axId val="37190324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905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#N/A</c:v>
                </c:pt>
                <c:pt idx="1">
                  <c:v>#N/A</c:v>
                </c:pt>
                <c:pt idx="2">
                  <c:v>#N/A</c:v>
                </c:pt>
                <c:pt idx="3">
                  <c:v>#N/A</c:v>
                </c:pt>
                <c:pt idx="4">
                  <c:v>17.3</c:v>
                </c:pt>
              </c:numCache>
            </c:numRef>
          </c:val>
          <c:extLst xmlns:c16r2="http://schemas.microsoft.com/office/drawing/2015/06/chart">
            <c:ext xmlns:c16="http://schemas.microsoft.com/office/drawing/2014/chart" uri="{C3380CC4-5D6E-409C-BE32-E72D297353CC}">
              <c16:uniqueId val="{00000000-AD95-4C57-9C11-FD11C01E1215}"/>
            </c:ext>
          </c:extLst>
        </c:ser>
        <c:dLbls>
          <c:showLegendKey val="0"/>
          <c:showVal val="0"/>
          <c:showCatName val="0"/>
          <c:showSerName val="0"/>
          <c:showPercent val="0"/>
          <c:showBubbleSize val="0"/>
        </c:dLbls>
        <c:gapWidth val="180"/>
        <c:overlap val="-90"/>
        <c:axId val="371905200"/>
        <c:axId val="37189932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#N/A</c:v>
                </c:pt>
                <c:pt idx="1">
                  <c:v>#N/A</c:v>
                </c:pt>
                <c:pt idx="2">
                  <c:v>#N/A</c:v>
                </c:pt>
                <c:pt idx="3">
                  <c:v>#N/A</c:v>
                </c:pt>
                <c:pt idx="4">
                  <c:v>35</c:v>
                </c:pt>
              </c:numCache>
            </c:numRef>
          </c:val>
          <c:smooth val="0"/>
          <c:extLst xmlns:c16r2="http://schemas.microsoft.com/office/drawing/2015/06/chart">
            <c:ext xmlns:c16="http://schemas.microsoft.com/office/drawing/2014/chart" uri="{C3380CC4-5D6E-409C-BE32-E72D297353CC}">
              <c16:uniqueId val="{00000001-AD95-4C57-9C11-FD11C01E1215}"/>
            </c:ext>
          </c:extLst>
        </c:ser>
        <c:dLbls>
          <c:showLegendKey val="0"/>
          <c:showVal val="0"/>
          <c:showCatName val="0"/>
          <c:showSerName val="0"/>
          <c:showPercent val="0"/>
          <c:showBubbleSize val="0"/>
        </c:dLbls>
        <c:marker val="1"/>
        <c:smooth val="0"/>
        <c:axId val="371905200"/>
        <c:axId val="371899320"/>
      </c:lineChart>
      <c:catAx>
        <c:axId val="371905200"/>
        <c:scaling>
          <c:orientation val="minMax"/>
        </c:scaling>
        <c:delete val="0"/>
        <c:axPos val="b"/>
        <c:numFmt formatCode="General" sourceLinked="1"/>
        <c:majorTickMark val="none"/>
        <c:minorTickMark val="none"/>
        <c:tickLblPos val="none"/>
        <c:crossAx val="371899320"/>
        <c:crosses val="autoZero"/>
        <c:auto val="0"/>
        <c:lblAlgn val="ctr"/>
        <c:lblOffset val="100"/>
        <c:noMultiLvlLbl val="1"/>
      </c:catAx>
      <c:valAx>
        <c:axId val="371899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905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#N/A</c:v>
                </c:pt>
                <c:pt idx="1">
                  <c:v>#N/A</c:v>
                </c:pt>
                <c:pt idx="2">
                  <c:v>#N/A</c:v>
                </c:pt>
                <c:pt idx="3">
                  <c:v>#N/A</c:v>
                </c:pt>
                <c:pt idx="4">
                  <c:v>33.299999999999997</c:v>
                </c:pt>
              </c:numCache>
            </c:numRef>
          </c:val>
          <c:extLst xmlns:c16r2="http://schemas.microsoft.com/office/drawing/2015/06/chart">
            <c:ext xmlns:c16="http://schemas.microsoft.com/office/drawing/2014/chart" uri="{C3380CC4-5D6E-409C-BE32-E72D297353CC}">
              <c16:uniqueId val="{00000000-3F68-4DA6-8AF8-F98579265CF9}"/>
            </c:ext>
          </c:extLst>
        </c:ser>
        <c:dLbls>
          <c:showLegendKey val="0"/>
          <c:showVal val="0"/>
          <c:showCatName val="0"/>
          <c:showSerName val="0"/>
          <c:showPercent val="0"/>
          <c:showBubbleSize val="0"/>
        </c:dLbls>
        <c:gapWidth val="180"/>
        <c:overlap val="-90"/>
        <c:axId val="371900496"/>
        <c:axId val="37190598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#N/A</c:v>
                </c:pt>
                <c:pt idx="1">
                  <c:v>#N/A</c:v>
                </c:pt>
                <c:pt idx="2">
                  <c:v>#N/A</c:v>
                </c:pt>
                <c:pt idx="3">
                  <c:v>#N/A</c:v>
                </c:pt>
                <c:pt idx="4">
                  <c:v>19</c:v>
                </c:pt>
              </c:numCache>
            </c:numRef>
          </c:val>
          <c:smooth val="0"/>
          <c:extLst xmlns:c16r2="http://schemas.microsoft.com/office/drawing/2015/06/chart">
            <c:ext xmlns:c16="http://schemas.microsoft.com/office/drawing/2014/chart" uri="{C3380CC4-5D6E-409C-BE32-E72D297353CC}">
              <c16:uniqueId val="{00000001-3F68-4DA6-8AF8-F98579265CF9}"/>
            </c:ext>
          </c:extLst>
        </c:ser>
        <c:dLbls>
          <c:showLegendKey val="0"/>
          <c:showVal val="0"/>
          <c:showCatName val="0"/>
          <c:showSerName val="0"/>
          <c:showPercent val="0"/>
          <c:showBubbleSize val="0"/>
        </c:dLbls>
        <c:marker val="1"/>
        <c:smooth val="0"/>
        <c:axId val="371900496"/>
        <c:axId val="371905984"/>
      </c:lineChart>
      <c:catAx>
        <c:axId val="371900496"/>
        <c:scaling>
          <c:orientation val="minMax"/>
        </c:scaling>
        <c:delete val="0"/>
        <c:axPos val="b"/>
        <c:numFmt formatCode="General" sourceLinked="1"/>
        <c:majorTickMark val="none"/>
        <c:minorTickMark val="none"/>
        <c:tickLblPos val="none"/>
        <c:crossAx val="371905984"/>
        <c:crosses val="autoZero"/>
        <c:auto val="0"/>
        <c:lblAlgn val="ctr"/>
        <c:lblOffset val="100"/>
        <c:noMultiLvlLbl val="1"/>
      </c:catAx>
      <c:valAx>
        <c:axId val="371905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900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7A94-406D-A663-37143A59EEAB}"/>
            </c:ext>
          </c:extLst>
        </c:ser>
        <c:dLbls>
          <c:showLegendKey val="0"/>
          <c:showVal val="0"/>
          <c:showCatName val="0"/>
          <c:showSerName val="0"/>
          <c:showPercent val="0"/>
          <c:showBubbleSize val="0"/>
        </c:dLbls>
        <c:gapWidth val="180"/>
        <c:overlap val="-90"/>
        <c:axId val="371900888"/>
        <c:axId val="37189853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#N/A</c:v>
                </c:pt>
                <c:pt idx="1">
                  <c:v>#N/A</c:v>
                </c:pt>
                <c:pt idx="2">
                  <c:v>#N/A</c:v>
                </c:pt>
                <c:pt idx="3">
                  <c:v>#N/A</c:v>
                </c:pt>
                <c:pt idx="4">
                  <c:v>92.4</c:v>
                </c:pt>
              </c:numCache>
            </c:numRef>
          </c:val>
          <c:smooth val="0"/>
          <c:extLst xmlns:c16r2="http://schemas.microsoft.com/office/drawing/2015/06/chart">
            <c:ext xmlns:c16="http://schemas.microsoft.com/office/drawing/2014/chart" uri="{C3380CC4-5D6E-409C-BE32-E72D297353CC}">
              <c16:uniqueId val="{00000001-7A94-406D-A663-37143A59EEAB}"/>
            </c:ext>
          </c:extLst>
        </c:ser>
        <c:dLbls>
          <c:showLegendKey val="0"/>
          <c:showVal val="0"/>
          <c:showCatName val="0"/>
          <c:showSerName val="0"/>
          <c:showPercent val="0"/>
          <c:showBubbleSize val="0"/>
        </c:dLbls>
        <c:marker val="1"/>
        <c:smooth val="0"/>
        <c:axId val="371900888"/>
        <c:axId val="371898536"/>
      </c:lineChart>
      <c:catAx>
        <c:axId val="371900888"/>
        <c:scaling>
          <c:orientation val="minMax"/>
        </c:scaling>
        <c:delete val="0"/>
        <c:axPos val="b"/>
        <c:numFmt formatCode="General" sourceLinked="1"/>
        <c:majorTickMark val="none"/>
        <c:minorTickMark val="none"/>
        <c:tickLblPos val="none"/>
        <c:crossAx val="371898536"/>
        <c:crosses val="autoZero"/>
        <c:auto val="0"/>
        <c:lblAlgn val="ctr"/>
        <c:lblOffset val="100"/>
        <c:noMultiLvlLbl val="1"/>
      </c:catAx>
      <c:valAx>
        <c:axId val="371898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900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67.599999999999994</c:v>
                </c:pt>
              </c:numCache>
            </c:numRef>
          </c:val>
          <c:extLst xmlns:c16r2="http://schemas.microsoft.com/office/drawing/2015/06/chart">
            <c:ext xmlns:c16="http://schemas.microsoft.com/office/drawing/2014/chart" uri="{C3380CC4-5D6E-409C-BE32-E72D297353CC}">
              <c16:uniqueId val="{00000000-3C3C-4D63-B6B1-7DFE200C60BC}"/>
            </c:ext>
          </c:extLst>
        </c:ser>
        <c:dLbls>
          <c:showLegendKey val="0"/>
          <c:showVal val="0"/>
          <c:showCatName val="0"/>
          <c:showSerName val="0"/>
          <c:showPercent val="0"/>
          <c:showBubbleSize val="0"/>
        </c:dLbls>
        <c:gapWidth val="180"/>
        <c:overlap val="-90"/>
        <c:axId val="371901280"/>
        <c:axId val="371902064"/>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61.9</c:v>
                </c:pt>
              </c:numCache>
            </c:numRef>
          </c:val>
          <c:smooth val="0"/>
          <c:extLst xmlns:c16r2="http://schemas.microsoft.com/office/drawing/2015/06/chart">
            <c:ext xmlns:c16="http://schemas.microsoft.com/office/drawing/2014/chart" uri="{C3380CC4-5D6E-409C-BE32-E72D297353CC}">
              <c16:uniqueId val="{00000001-3C3C-4D63-B6B1-7DFE200C60BC}"/>
            </c:ext>
          </c:extLst>
        </c:ser>
        <c:dLbls>
          <c:showLegendKey val="0"/>
          <c:showVal val="0"/>
          <c:showCatName val="0"/>
          <c:showSerName val="0"/>
          <c:showPercent val="0"/>
          <c:showBubbleSize val="0"/>
        </c:dLbls>
        <c:marker val="1"/>
        <c:smooth val="0"/>
        <c:axId val="371901280"/>
        <c:axId val="371902064"/>
      </c:lineChart>
      <c:catAx>
        <c:axId val="371901280"/>
        <c:scaling>
          <c:orientation val="minMax"/>
        </c:scaling>
        <c:delete val="0"/>
        <c:axPos val="b"/>
        <c:numFmt formatCode="General" sourceLinked="1"/>
        <c:majorTickMark val="none"/>
        <c:minorTickMark val="none"/>
        <c:tickLblPos val="none"/>
        <c:crossAx val="371902064"/>
        <c:crosses val="autoZero"/>
        <c:auto val="0"/>
        <c:lblAlgn val="ctr"/>
        <c:lblOffset val="100"/>
        <c:noMultiLvlLbl val="1"/>
      </c:catAx>
      <c:valAx>
        <c:axId val="371902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719012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147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147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147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147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147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148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148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148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148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148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148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148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1487"/>
                </a:ext>
              </a:extLst>
            </xdr:cNvPicPr>
          </xdr:nvPicPr>
          <xdr:blipFill>
            <a:blip xmlns:r="http://schemas.openxmlformats.org/officeDocument/2006/relationships" r:embed="rId42"/>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1488"/>
                </a:ext>
              </a:extLst>
            </xdr:cNvPicPr>
          </xdr:nvPicPr>
          <xdr:blipFill>
            <a:blip xmlns:r="http://schemas.openxmlformats.org/officeDocument/2006/relationships" r:embed="rId43"/>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1489"/>
                </a:ext>
              </a:extLst>
            </xdr:cNvPicPr>
          </xdr:nvPicPr>
          <xdr:blipFill>
            <a:blip xmlns:r="http://schemas.openxmlformats.org/officeDocument/2006/relationships" r:embed="rId41"/>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1490"/>
                </a:ext>
              </a:extLst>
            </xdr:cNvPicPr>
          </xdr:nvPicPr>
          <xdr:blipFill>
            <a:blip xmlns:r="http://schemas.openxmlformats.org/officeDocument/2006/relationships" r:embed="rId42"/>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1491"/>
                </a:ext>
              </a:extLst>
            </xdr:cNvPicPr>
          </xdr:nvPicPr>
          <xdr:blipFill>
            <a:blip xmlns:r="http://schemas.openxmlformats.org/officeDocument/2006/relationships" r:embed="rId43"/>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1492"/>
                </a:ext>
              </a:extLst>
            </xdr:cNvPicPr>
          </xdr:nvPicPr>
          <xdr:blipFill>
            <a:blip xmlns:r="http://schemas.openxmlformats.org/officeDocument/2006/relationships" r:embed="rId43"/>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1493"/>
                </a:ext>
              </a:extLst>
            </xdr:cNvPicPr>
          </xdr:nvPicPr>
          <xdr:blipFill>
            <a:blip xmlns:r="http://schemas.openxmlformats.org/officeDocument/2006/relationships" r:embed="rId43"/>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1494"/>
                </a:ext>
              </a:extLst>
            </xdr:cNvPicPr>
          </xdr:nvPicPr>
          <xdr:blipFill>
            <a:blip xmlns:r="http://schemas.openxmlformats.org/officeDocument/2006/relationships" r:embed="rId44"/>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1495"/>
                </a:ext>
              </a:extLst>
            </xdr:cNvPicPr>
          </xdr:nvPicPr>
          <xdr:blipFill>
            <a:blip xmlns:r="http://schemas.openxmlformats.org/officeDocument/2006/relationships" r:embed="rId45"/>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1496"/>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1497"/>
                </a:ext>
              </a:extLst>
            </xdr:cNvPicPr>
          </xdr:nvPicPr>
          <xdr:blipFill>
            <a:blip xmlns:r="http://schemas.openxmlformats.org/officeDocument/2006/relationships" r:embed="rId47"/>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1498"/>
                </a:ext>
              </a:extLst>
            </xdr:cNvPicPr>
          </xdr:nvPicPr>
          <xdr:blipFill>
            <a:blip xmlns:r="http://schemas.openxmlformats.org/officeDocument/2006/relationships" r:embed="rId48"/>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1499"/>
                </a:ext>
              </a:extLst>
            </xdr:cNvPicPr>
          </xdr:nvPicPr>
          <xdr:blipFill>
            <a:blip xmlns:r="http://schemas.openxmlformats.org/officeDocument/2006/relationships" r:embed="rId49"/>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1500"/>
                </a:ext>
              </a:extLst>
            </xdr:cNvPicPr>
          </xdr:nvPicPr>
          <xdr:blipFill>
            <a:blip xmlns:r="http://schemas.openxmlformats.org/officeDocument/2006/relationships" r:embed="rId50"/>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1501"/>
                </a:ext>
              </a:extLst>
            </xdr:cNvPicPr>
          </xdr:nvPicPr>
          <xdr:blipFill>
            <a:blip xmlns:r="http://schemas.openxmlformats.org/officeDocument/2006/relationships" r:embed="rId50"/>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1502"/>
                </a:ext>
              </a:extLst>
            </xdr:cNvPicPr>
          </xdr:nvPicPr>
          <xdr:blipFill>
            <a:blip xmlns:r="http://schemas.openxmlformats.org/officeDocument/2006/relationships" r:embed="rId50"/>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1503"/>
                </a:ext>
              </a:extLst>
            </xdr:cNvPicPr>
          </xdr:nvPicPr>
          <xdr:blipFill>
            <a:blip xmlns:r="http://schemas.openxmlformats.org/officeDocument/2006/relationships" r:embed="rId42"/>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1504"/>
                </a:ext>
              </a:extLst>
            </xdr:cNvPicPr>
          </xdr:nvPicPr>
          <xdr:blipFill>
            <a:blip xmlns:r="http://schemas.openxmlformats.org/officeDocument/2006/relationships" r:embed="rId51"/>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331144</xdr:colOff>
          <xdr:row>43</xdr:row>
          <xdr:rowOff>137949</xdr:rowOff>
        </xdr:from>
        <xdr:to>
          <xdr:col>14</xdr:col>
          <xdr:colOff>118873</xdr:colOff>
          <xdr:row>56</xdr:row>
          <xdr:rowOff>37256</xdr:rowOff>
        </xdr:to>
        <xdr:pic>
          <xdr:nvPicPr>
            <xdr:cNvPr id="108" name="TXT水力_設備利用率">
              <a:extLst>
                <a:ext uri="{FF2B5EF4-FFF2-40B4-BE49-F238E27FC236}">
                  <a16:creationId xmlns:a16="http://schemas.microsoft.com/office/drawing/2014/main" xmlns="" id="{00000000-0008-0000-0000-0000B0160000}"/>
                </a:ext>
              </a:extLst>
            </xdr:cNvPr>
            <xdr:cNvPicPr>
              <a:picLocks noChangeAspect="1" noChangeArrowheads="1"/>
              <a:extLst>
                <a:ext uri="{84589F7E-364E-4C9E-8A38-B11213B215E9}">
                  <a14:cameraTool cellRange="データ!$E$22:$I$35" spid="_x0000_s1505"/>
                </a:ext>
              </a:extLst>
            </xdr:cNvPicPr>
          </xdr:nvPicPr>
          <xdr:blipFill>
            <a:blip xmlns:r="http://schemas.openxmlformats.org/officeDocument/2006/relationships" r:embed="rId52"/>
            <a:srcRect/>
            <a:stretch>
              <a:fillRect/>
            </a:stretch>
          </xdr:blipFill>
          <xdr:spPr bwMode="auto">
            <a:xfrm>
              <a:off x="7053073" y="126156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58</xdr:row>
          <xdr:rowOff>85725</xdr:rowOff>
        </xdr:from>
        <xdr:to>
          <xdr:col>14</xdr:col>
          <xdr:colOff>118874</xdr:colOff>
          <xdr:row>70</xdr:row>
          <xdr:rowOff>189139</xdr:rowOff>
        </xdr:to>
        <xdr:pic>
          <xdr:nvPicPr>
            <xdr:cNvPr id="109" name="TXT水力_修繕費比率">
              <a:extLst>
                <a:ext uri="{FF2B5EF4-FFF2-40B4-BE49-F238E27FC236}">
                  <a16:creationId xmlns:a16="http://schemas.microsoft.com/office/drawing/2014/main" xmlns="" id="{00000000-0008-0000-0000-0000B1160000}"/>
                </a:ext>
              </a:extLst>
            </xdr:cNvPr>
            <xdr:cNvPicPr>
              <a:picLocks noChangeAspect="1" noChangeArrowheads="1"/>
              <a:extLst>
                <a:ext uri="{84589F7E-364E-4C9E-8A38-B11213B215E9}">
                  <a14:cameraTool cellRange="データ!$E$22:$I$35" spid="_x0000_s1506"/>
                </a:ext>
              </a:extLst>
            </xdr:cNvPicPr>
          </xdr:nvPicPr>
          <xdr:blipFill>
            <a:blip xmlns:r="http://schemas.openxmlformats.org/officeDocument/2006/relationships" r:embed="rId52"/>
            <a:srcRect/>
            <a:stretch>
              <a:fillRect/>
            </a:stretch>
          </xdr:blipFill>
          <xdr:spPr bwMode="auto">
            <a:xfrm>
              <a:off x="7053074"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73</xdr:row>
          <xdr:rowOff>70756</xdr:rowOff>
        </xdr:from>
        <xdr:to>
          <xdr:col>14</xdr:col>
          <xdr:colOff>118874</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B2160000}"/>
                </a:ext>
              </a:extLst>
            </xdr:cNvPr>
            <xdr:cNvPicPr>
              <a:picLocks noChangeAspect="1" noChangeArrowheads="1"/>
              <a:extLst>
                <a:ext uri="{84589F7E-364E-4C9E-8A38-B11213B215E9}">
                  <a14:cameraTool cellRange="データ!$E$22:$I$35" spid="_x0000_s1507"/>
                </a:ext>
              </a:extLst>
            </xdr:cNvPicPr>
          </xdr:nvPicPr>
          <xdr:blipFill>
            <a:blip xmlns:r="http://schemas.openxmlformats.org/officeDocument/2006/relationships" r:embed="rId52"/>
            <a:srcRect/>
            <a:stretch>
              <a:fillRect/>
            </a:stretch>
          </xdr:blipFill>
          <xdr:spPr bwMode="auto">
            <a:xfrm>
              <a:off x="7053074"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88</xdr:row>
          <xdr:rowOff>9524</xdr:rowOff>
        </xdr:from>
        <xdr:to>
          <xdr:col>14</xdr:col>
          <xdr:colOff>118874</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B3160000}"/>
                </a:ext>
              </a:extLst>
            </xdr:cNvPr>
            <xdr:cNvPicPr>
              <a:picLocks noChangeAspect="1" noChangeArrowheads="1"/>
              <a:extLst>
                <a:ext uri="{84589F7E-364E-4C9E-8A38-B11213B215E9}">
                  <a14:cameraTool cellRange="データ!$E$22:$I$35" spid="_x0000_s1508"/>
                </a:ext>
              </a:extLst>
            </xdr:cNvPicPr>
          </xdr:nvPicPr>
          <xdr:blipFill>
            <a:blip xmlns:r="http://schemas.openxmlformats.org/officeDocument/2006/relationships" r:embed="rId52"/>
            <a:srcRect/>
            <a:stretch>
              <a:fillRect/>
            </a:stretch>
          </xdr:blipFill>
          <xdr:spPr bwMode="auto">
            <a:xfrm>
              <a:off x="7053074" y="21672095"/>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102</xdr:row>
          <xdr:rowOff>123824</xdr:rowOff>
        </xdr:from>
        <xdr:to>
          <xdr:col>14</xdr:col>
          <xdr:colOff>118874</xdr:colOff>
          <xdr:row>115</xdr:row>
          <xdr:rowOff>23131</xdr:rowOff>
        </xdr:to>
        <xdr:pic>
          <xdr:nvPicPr>
            <xdr:cNvPr id="112" name="TXT水力_FIT収入割合">
              <a:extLst>
                <a:ext uri="{FF2B5EF4-FFF2-40B4-BE49-F238E27FC236}">
                  <a16:creationId xmlns:a16="http://schemas.microsoft.com/office/drawing/2014/main" xmlns="" id="{00000000-0008-0000-0000-0000B4160000}"/>
                </a:ext>
              </a:extLst>
            </xdr:cNvPr>
            <xdr:cNvPicPr>
              <a:picLocks noChangeAspect="1" noChangeArrowheads="1"/>
              <a:extLst>
                <a:ext uri="{84589F7E-364E-4C9E-8A38-B11213B215E9}">
                  <a14:cameraTool cellRange="データ!$E$22:$I$35" spid="_x0000_s1509"/>
                </a:ext>
              </a:extLst>
            </xdr:cNvPicPr>
          </xdr:nvPicPr>
          <xdr:blipFill>
            <a:blip xmlns:r="http://schemas.openxmlformats.org/officeDocument/2006/relationships" r:embed="rId52"/>
            <a:srcRect/>
            <a:stretch>
              <a:fillRect/>
            </a:stretch>
          </xdr:blipFill>
          <xdr:spPr bwMode="auto">
            <a:xfrm>
              <a:off x="7053074" y="24643895"/>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1510"/>
                </a:ext>
              </a:extLst>
            </xdr:cNvPicPr>
          </xdr:nvPicPr>
          <xdr:blipFill>
            <a:blip xmlns:r="http://schemas.openxmlformats.org/officeDocument/2006/relationships" r:embed="rId52"/>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1511"/>
                </a:ext>
              </a:extLst>
            </xdr:cNvPicPr>
          </xdr:nvPicPr>
          <xdr:blipFill>
            <a:blip xmlns:r="http://schemas.openxmlformats.org/officeDocument/2006/relationships" r:embed="rId52"/>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1512"/>
                </a:ext>
              </a:extLst>
            </xdr:cNvPicPr>
          </xdr:nvPicPr>
          <xdr:blipFill>
            <a:blip xmlns:r="http://schemas.openxmlformats.org/officeDocument/2006/relationships" r:embed="rId52"/>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1513"/>
                </a:ext>
              </a:extLst>
            </xdr:cNvPicPr>
          </xdr:nvPicPr>
          <xdr:blipFill>
            <a:blip xmlns:r="http://schemas.openxmlformats.org/officeDocument/2006/relationships" r:embed="rId52"/>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1514"/>
                </a:ext>
              </a:extLst>
            </xdr:cNvPicPr>
          </xdr:nvPicPr>
          <xdr:blipFill>
            <a:blip xmlns:r="http://schemas.openxmlformats.org/officeDocument/2006/relationships" r:embed="rId52"/>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xmlns="" id="{00000000-0008-0000-0000-0000BF160000}"/>
                </a:ext>
              </a:extLst>
            </xdr:cNvPr>
            <xdr:cNvPicPr>
              <a:picLocks noChangeAspect="1" noChangeArrowheads="1"/>
              <a:extLst>
                <a:ext uri="{84589F7E-364E-4C9E-8A38-B11213B215E9}">
                  <a14:cameraTool cellRange="データ!$E$22:$I$35" spid="_x0000_s1515"/>
                </a:ext>
              </a:extLst>
            </xdr:cNvPicPr>
          </xdr:nvPicPr>
          <xdr:blipFill>
            <a:blip xmlns:r="http://schemas.openxmlformats.org/officeDocument/2006/relationships" r:embed="rId52"/>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xmlns="" id="{00000000-0008-0000-0000-0000C0160000}"/>
                </a:ext>
              </a:extLst>
            </xdr:cNvPr>
            <xdr:cNvPicPr>
              <a:picLocks noChangeAspect="1" noChangeArrowheads="1"/>
              <a:extLst>
                <a:ext uri="{84589F7E-364E-4C9E-8A38-B11213B215E9}">
                  <a14:cameraTool cellRange="データ!$E$22:$I$35" spid="_x0000_s1516"/>
                </a:ext>
              </a:extLst>
            </xdr:cNvPicPr>
          </xdr:nvPicPr>
          <xdr:blipFill>
            <a:blip xmlns:r="http://schemas.openxmlformats.org/officeDocument/2006/relationships" r:embed="rId52"/>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C1160000}"/>
                </a:ext>
              </a:extLst>
            </xdr:cNvPr>
            <xdr:cNvPicPr>
              <a:picLocks noChangeAspect="1" noChangeArrowheads="1"/>
              <a:extLst>
                <a:ext uri="{84589F7E-364E-4C9E-8A38-B11213B215E9}">
                  <a14:cameraTool cellRange="データ!$E$22:$I$35" spid="_x0000_s1517"/>
                </a:ext>
              </a:extLst>
            </xdr:cNvPicPr>
          </xdr:nvPicPr>
          <xdr:blipFill>
            <a:blip xmlns:r="http://schemas.openxmlformats.org/officeDocument/2006/relationships" r:embed="rId52"/>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C2160000}"/>
                </a:ext>
              </a:extLst>
            </xdr:cNvPr>
            <xdr:cNvPicPr>
              <a:picLocks noChangeAspect="1" noChangeArrowheads="1"/>
              <a:extLst>
                <a:ext uri="{84589F7E-364E-4C9E-8A38-B11213B215E9}">
                  <a14:cameraTool cellRange="データ!$E$22:$I$35" spid="_x0000_s1518"/>
                </a:ext>
              </a:extLst>
            </xdr:cNvPicPr>
          </xdr:nvPicPr>
          <xdr:blipFill>
            <a:blip xmlns:r="http://schemas.openxmlformats.org/officeDocument/2006/relationships" r:embed="rId52"/>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xmlns="" id="{00000000-0008-0000-0000-0000C3160000}"/>
                </a:ext>
              </a:extLst>
            </xdr:cNvPr>
            <xdr:cNvPicPr>
              <a:picLocks noChangeAspect="1" noChangeArrowheads="1"/>
              <a:extLst>
                <a:ext uri="{84589F7E-364E-4C9E-8A38-B11213B215E9}">
                  <a14:cameraTool cellRange="データ!$E$22:$I$35" spid="_x0000_s1519"/>
                </a:ext>
              </a:extLst>
            </xdr:cNvPicPr>
          </xdr:nvPicPr>
          <xdr:blipFill>
            <a:blip xmlns:r="http://schemas.openxmlformats.org/officeDocument/2006/relationships" r:embed="rId52"/>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A4" zoomScale="70" zoomScaleNormal="70" workbookViewId="0">
      <selection activeCell="AJ21" sqref="A3:AJ2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　北栄町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非設置</v>
      </c>
      <c r="K3" s="128"/>
      <c r="L3" s="128"/>
      <c r="M3" s="128"/>
      <c r="N3" s="129">
        <f>データ!L6</f>
        <v>96.9</v>
      </c>
      <c r="O3" s="129"/>
      <c r="P3" s="129"/>
      <c r="Q3" s="130"/>
      <c r="R3" s="1"/>
      <c r="S3" s="131" t="s">
        <v>8</v>
      </c>
      <c r="T3" s="132"/>
      <c r="U3" s="132"/>
      <c r="V3" s="132"/>
      <c r="W3" s="132"/>
      <c r="X3" s="132"/>
      <c r="Y3" s="132"/>
      <c r="Z3" s="132"/>
      <c r="AA3" s="132"/>
      <c r="AB3" s="132"/>
      <c r="AC3" s="132"/>
      <c r="AD3" s="132"/>
      <c r="AE3" s="132"/>
      <c r="AF3" s="132"/>
      <c r="AG3" s="132"/>
      <c r="AH3" s="133"/>
      <c r="AI3" s="1"/>
      <c r="AJ3" s="1"/>
      <c r="AK3" s="118" t="s">
        <v>267</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130</v>
      </c>
      <c r="G7" s="146"/>
      <c r="H7" s="146"/>
      <c r="I7" s="146"/>
      <c r="J7" s="147" t="s">
        <v>130</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132</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f>データ!AK6</f>
        <v>20465</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t="str">
        <f>データ!AQ6</f>
        <v>-</v>
      </c>
      <c r="G16" s="177"/>
      <c r="H16" s="177" t="str">
        <f>データ!AR6</f>
        <v>-</v>
      </c>
      <c r="I16" s="177"/>
      <c r="J16" s="177" t="str">
        <f>データ!AS6</f>
        <v>-</v>
      </c>
      <c r="K16" s="177"/>
      <c r="L16" s="177" t="str">
        <f>データ!AT6</f>
        <v>-</v>
      </c>
      <c r="M16" s="177"/>
      <c r="N16" s="166">
        <f>データ!AU6</f>
        <v>20465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419937</v>
      </c>
      <c r="J19" s="180"/>
      <c r="K19" s="180"/>
      <c r="L19" s="180">
        <f>データ!AX6</f>
        <v>419937</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265</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266</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（最大出力合計13,500kW）</v>
      </c>
      <c r="D123" s="5" t="str">
        <f>データ!EX9</f>
        <v>（最大出力合計-kW）</v>
      </c>
      <c r="E123" s="5" t="str">
        <f>データ!GW9</f>
        <v>（最大出力合計-kW）</v>
      </c>
      <c r="F123" s="5" t="str">
        <f>データ!IV9</f>
        <v>（最大出力合計13,500kW）</v>
      </c>
      <c r="G123" s="5" t="str">
        <f>データ!KU9</f>
        <v>（最大出力合計-kW）</v>
      </c>
    </row>
  </sheetData>
  <sheetProtection algorithmName="SHA-512" hashValue="ZTDIPcNlaYfQOlzt1PBDe3IIrioyX2A2MYNtXxB49SOrOj/QsxnJW49Mavxy1tKhAhYwai5lZGjGP3EEfCMqfQ==" saltValue="/JnFGFtAAqXOjewyQDDS9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2019</v>
      </c>
      <c r="C6" s="67" t="str">
        <f t="shared" ref="C6:AX6" si="6">C7</f>
        <v>313726</v>
      </c>
      <c r="D6" s="67" t="str">
        <f t="shared" si="6"/>
        <v>46</v>
      </c>
      <c r="E6" s="67" t="str">
        <f t="shared" si="6"/>
        <v>04</v>
      </c>
      <c r="F6" s="67" t="str">
        <f t="shared" si="6"/>
        <v>0</v>
      </c>
      <c r="G6" s="67" t="str">
        <f t="shared" si="6"/>
        <v>000</v>
      </c>
      <c r="H6" s="67" t="str">
        <f t="shared" si="6"/>
        <v>鳥取県　北栄町</v>
      </c>
      <c r="I6" s="67" t="str">
        <f t="shared" si="6"/>
        <v>法適用</v>
      </c>
      <c r="J6" s="67" t="str">
        <f t="shared" si="6"/>
        <v>電気事業</v>
      </c>
      <c r="K6" s="67" t="str">
        <f t="shared" si="6"/>
        <v>非設置</v>
      </c>
      <c r="L6" s="68">
        <f t="shared" si="6"/>
        <v>96.9</v>
      </c>
      <c r="M6" s="69" t="str">
        <f t="shared" si="6"/>
        <v>-</v>
      </c>
      <c r="N6" s="69" t="str">
        <f t="shared" si="6"/>
        <v>-</v>
      </c>
      <c r="O6" s="69">
        <f t="shared" si="6"/>
        <v>1</v>
      </c>
      <c r="P6" s="69" t="str">
        <f t="shared" si="6"/>
        <v>-</v>
      </c>
      <c r="Q6" s="69" t="str">
        <f t="shared" si="6"/>
        <v>-</v>
      </c>
      <c r="R6" s="70" t="str">
        <f>R7</f>
        <v>令和8年3月31日　北条砂丘風力発電所</v>
      </c>
      <c r="S6" s="71" t="str">
        <f t="shared" si="6"/>
        <v>令和8年3月31日　北条砂丘風力発電所</v>
      </c>
      <c r="T6" s="67" t="str">
        <f t="shared" si="6"/>
        <v>無</v>
      </c>
      <c r="U6" s="71" t="str">
        <f t="shared" si="6"/>
        <v>中国電力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f t="shared" si="6"/>
        <v>20465</v>
      </c>
      <c r="AL6" s="69" t="str">
        <f t="shared" si="6"/>
        <v>-</v>
      </c>
      <c r="AM6" s="69" t="str">
        <f t="shared" si="6"/>
        <v>-</v>
      </c>
      <c r="AN6" s="69" t="str">
        <f t="shared" si="6"/>
        <v>-</v>
      </c>
      <c r="AO6" s="69" t="str">
        <f t="shared" si="6"/>
        <v>-</v>
      </c>
      <c r="AP6" s="69" t="str">
        <f t="shared" si="6"/>
        <v>-</v>
      </c>
      <c r="AQ6" s="69" t="str">
        <f t="shared" si="6"/>
        <v>-</v>
      </c>
      <c r="AR6" s="69" t="str">
        <f t="shared" si="6"/>
        <v>-</v>
      </c>
      <c r="AS6" s="69" t="str">
        <f t="shared" si="6"/>
        <v>-</v>
      </c>
      <c r="AT6" s="69" t="str">
        <f t="shared" si="6"/>
        <v>-</v>
      </c>
      <c r="AU6" s="69">
        <f t="shared" si="6"/>
        <v>20465</v>
      </c>
      <c r="AV6" s="69" t="str">
        <f t="shared" si="6"/>
        <v>-</v>
      </c>
      <c r="AW6" s="69">
        <f t="shared" si="6"/>
        <v>419937</v>
      </c>
      <c r="AX6" s="69">
        <f t="shared" si="6"/>
        <v>419937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v>96.9</v>
      </c>
      <c r="M7" s="79" t="s">
        <v>129</v>
      </c>
      <c r="N7" s="79" t="s">
        <v>129</v>
      </c>
      <c r="O7" s="80">
        <v>1</v>
      </c>
      <c r="P7" s="80" t="s">
        <v>129</v>
      </c>
      <c r="Q7" s="80" t="s">
        <v>129</v>
      </c>
      <c r="R7" s="81" t="s">
        <v>130</v>
      </c>
      <c r="S7" s="81" t="s">
        <v>130</v>
      </c>
      <c r="T7" s="82" t="s">
        <v>131</v>
      </c>
      <c r="U7" s="81" t="s">
        <v>132</v>
      </c>
      <c r="V7" s="78" t="s">
        <v>129</v>
      </c>
      <c r="W7" s="80" t="s">
        <v>129</v>
      </c>
      <c r="X7" s="80" t="s">
        <v>129</v>
      </c>
      <c r="Y7" s="80" t="s">
        <v>129</v>
      </c>
      <c r="Z7" s="80" t="s">
        <v>129</v>
      </c>
      <c r="AA7" s="80" t="s">
        <v>129</v>
      </c>
      <c r="AB7" s="80" t="s">
        <v>129</v>
      </c>
      <c r="AC7" s="80" t="s">
        <v>129</v>
      </c>
      <c r="AD7" s="80" t="s">
        <v>129</v>
      </c>
      <c r="AE7" s="80" t="s">
        <v>129</v>
      </c>
      <c r="AF7" s="80" t="s">
        <v>129</v>
      </c>
      <c r="AG7" s="80" t="s">
        <v>129</v>
      </c>
      <c r="AH7" s="80" t="s">
        <v>129</v>
      </c>
      <c r="AI7" s="80" t="s">
        <v>129</v>
      </c>
      <c r="AJ7" s="80" t="s">
        <v>129</v>
      </c>
      <c r="AK7" s="80">
        <v>20465</v>
      </c>
      <c r="AL7" s="80" t="s">
        <v>129</v>
      </c>
      <c r="AM7" s="80" t="s">
        <v>129</v>
      </c>
      <c r="AN7" s="80" t="s">
        <v>129</v>
      </c>
      <c r="AO7" s="80" t="s">
        <v>129</v>
      </c>
      <c r="AP7" s="80" t="s">
        <v>129</v>
      </c>
      <c r="AQ7" s="80" t="s">
        <v>129</v>
      </c>
      <c r="AR7" s="80" t="s">
        <v>129</v>
      </c>
      <c r="AS7" s="80" t="s">
        <v>129</v>
      </c>
      <c r="AT7" s="80" t="s">
        <v>129</v>
      </c>
      <c r="AU7" s="80">
        <v>20465</v>
      </c>
      <c r="AV7" s="80" t="s">
        <v>129</v>
      </c>
      <c r="AW7" s="80">
        <v>419937</v>
      </c>
      <c r="AX7" s="80">
        <v>419937</v>
      </c>
      <c r="AY7" s="83" t="s">
        <v>129</v>
      </c>
      <c r="AZ7" s="83" t="s">
        <v>129</v>
      </c>
      <c r="BA7" s="83" t="s">
        <v>129</v>
      </c>
      <c r="BB7" s="83" t="s">
        <v>129</v>
      </c>
      <c r="BC7" s="83">
        <v>157.69999999999999</v>
      </c>
      <c r="BD7" s="83" t="s">
        <v>129</v>
      </c>
      <c r="BE7" s="83" t="s">
        <v>129</v>
      </c>
      <c r="BF7" s="83" t="s">
        <v>129</v>
      </c>
      <c r="BG7" s="83" t="s">
        <v>129</v>
      </c>
      <c r="BH7" s="83">
        <v>130.19999999999999</v>
      </c>
      <c r="BI7" s="83">
        <v>100</v>
      </c>
      <c r="BJ7" s="83" t="s">
        <v>129</v>
      </c>
      <c r="BK7" s="83" t="s">
        <v>129</v>
      </c>
      <c r="BL7" s="83" t="s">
        <v>129</v>
      </c>
      <c r="BM7" s="83" t="s">
        <v>129</v>
      </c>
      <c r="BN7" s="83">
        <v>142.19999999999999</v>
      </c>
      <c r="BO7" s="83" t="s">
        <v>129</v>
      </c>
      <c r="BP7" s="83" t="s">
        <v>129</v>
      </c>
      <c r="BQ7" s="83" t="s">
        <v>129</v>
      </c>
      <c r="BR7" s="83" t="s">
        <v>129</v>
      </c>
      <c r="BS7" s="83">
        <v>129.30000000000001</v>
      </c>
      <c r="BT7" s="83">
        <v>100</v>
      </c>
      <c r="BU7" s="83" t="s">
        <v>129</v>
      </c>
      <c r="BV7" s="83" t="s">
        <v>129</v>
      </c>
      <c r="BW7" s="83" t="s">
        <v>129</v>
      </c>
      <c r="BX7" s="83" t="s">
        <v>129</v>
      </c>
      <c r="BY7" s="83">
        <v>492.2</v>
      </c>
      <c r="BZ7" s="83" t="s">
        <v>129</v>
      </c>
      <c r="CA7" s="83" t="s">
        <v>129</v>
      </c>
      <c r="CB7" s="83" t="s">
        <v>129</v>
      </c>
      <c r="CC7" s="83" t="s">
        <v>129</v>
      </c>
      <c r="CD7" s="83">
        <v>763.6</v>
      </c>
      <c r="CE7" s="83">
        <v>100</v>
      </c>
      <c r="CF7" s="83" t="s">
        <v>129</v>
      </c>
      <c r="CG7" s="83" t="s">
        <v>129</v>
      </c>
      <c r="CH7" s="83" t="s">
        <v>129</v>
      </c>
      <c r="CI7" s="83" t="s">
        <v>129</v>
      </c>
      <c r="CJ7" s="83">
        <v>12760.5</v>
      </c>
      <c r="CK7" s="83" t="s">
        <v>129</v>
      </c>
      <c r="CL7" s="83" t="s">
        <v>129</v>
      </c>
      <c r="CM7" s="83" t="s">
        <v>129</v>
      </c>
      <c r="CN7" s="83" t="s">
        <v>129</v>
      </c>
      <c r="CO7" s="83">
        <v>9106</v>
      </c>
      <c r="CP7" s="80" t="s">
        <v>129</v>
      </c>
      <c r="CQ7" s="80" t="s">
        <v>129</v>
      </c>
      <c r="CR7" s="80" t="s">
        <v>129</v>
      </c>
      <c r="CS7" s="80" t="s">
        <v>129</v>
      </c>
      <c r="CT7" s="80">
        <v>263919</v>
      </c>
      <c r="CU7" s="80" t="s">
        <v>129</v>
      </c>
      <c r="CV7" s="80" t="s">
        <v>129</v>
      </c>
      <c r="CW7" s="80" t="s">
        <v>129</v>
      </c>
      <c r="CX7" s="80" t="s">
        <v>129</v>
      </c>
      <c r="CY7" s="80">
        <v>1359753</v>
      </c>
      <c r="CZ7" s="80">
        <v>13500</v>
      </c>
      <c r="DA7" s="83" t="s">
        <v>129</v>
      </c>
      <c r="DB7" s="83" t="s">
        <v>129</v>
      </c>
      <c r="DC7" s="83" t="s">
        <v>129</v>
      </c>
      <c r="DD7" s="83" t="s">
        <v>129</v>
      </c>
      <c r="DE7" s="83">
        <v>17.3</v>
      </c>
      <c r="DF7" s="83" t="s">
        <v>129</v>
      </c>
      <c r="DG7" s="83" t="s">
        <v>129</v>
      </c>
      <c r="DH7" s="83" t="s">
        <v>129</v>
      </c>
      <c r="DI7" s="83" t="s">
        <v>129</v>
      </c>
      <c r="DJ7" s="83">
        <v>35</v>
      </c>
      <c r="DK7" s="83" t="s">
        <v>129</v>
      </c>
      <c r="DL7" s="83" t="s">
        <v>129</v>
      </c>
      <c r="DM7" s="83" t="s">
        <v>129</v>
      </c>
      <c r="DN7" s="83" t="s">
        <v>129</v>
      </c>
      <c r="DO7" s="83">
        <v>33.299999999999997</v>
      </c>
      <c r="DP7" s="83" t="s">
        <v>129</v>
      </c>
      <c r="DQ7" s="83" t="s">
        <v>129</v>
      </c>
      <c r="DR7" s="83" t="s">
        <v>129</v>
      </c>
      <c r="DS7" s="83" t="s">
        <v>129</v>
      </c>
      <c r="DT7" s="83">
        <v>19</v>
      </c>
      <c r="DU7" s="83" t="s">
        <v>129</v>
      </c>
      <c r="DV7" s="83" t="s">
        <v>129</v>
      </c>
      <c r="DW7" s="83" t="s">
        <v>129</v>
      </c>
      <c r="DX7" s="83" t="s">
        <v>129</v>
      </c>
      <c r="DY7" s="83">
        <v>0</v>
      </c>
      <c r="DZ7" s="83" t="s">
        <v>129</v>
      </c>
      <c r="EA7" s="83" t="s">
        <v>129</v>
      </c>
      <c r="EB7" s="83" t="s">
        <v>129</v>
      </c>
      <c r="EC7" s="83" t="s">
        <v>129</v>
      </c>
      <c r="ED7" s="83">
        <v>92.4</v>
      </c>
      <c r="EE7" s="83" t="s">
        <v>129</v>
      </c>
      <c r="EF7" s="83" t="s">
        <v>129</v>
      </c>
      <c r="EG7" s="83" t="s">
        <v>129</v>
      </c>
      <c r="EH7" s="83" t="s">
        <v>129</v>
      </c>
      <c r="EI7" s="83">
        <v>67.599999999999994</v>
      </c>
      <c r="EJ7" s="83" t="s">
        <v>129</v>
      </c>
      <c r="EK7" s="83" t="s">
        <v>129</v>
      </c>
      <c r="EL7" s="83" t="s">
        <v>129</v>
      </c>
      <c r="EM7" s="83" t="s">
        <v>129</v>
      </c>
      <c r="EN7" s="83">
        <v>61.9</v>
      </c>
      <c r="EO7" s="83" t="s">
        <v>129</v>
      </c>
      <c r="EP7" s="83" t="s">
        <v>129</v>
      </c>
      <c r="EQ7" s="83" t="s">
        <v>129</v>
      </c>
      <c r="ER7" s="83" t="s">
        <v>129</v>
      </c>
      <c r="ES7" s="83">
        <v>100</v>
      </c>
      <c r="ET7" s="83" t="s">
        <v>129</v>
      </c>
      <c r="EU7" s="83" t="s">
        <v>129</v>
      </c>
      <c r="EV7" s="83" t="s">
        <v>129</v>
      </c>
      <c r="EW7" s="83" t="s">
        <v>129</v>
      </c>
      <c r="EX7" s="83">
        <v>22.2</v>
      </c>
      <c r="EY7" s="80" t="s">
        <v>129</v>
      </c>
      <c r="EZ7" s="83" t="s">
        <v>129</v>
      </c>
      <c r="FA7" s="83" t="s">
        <v>129</v>
      </c>
      <c r="FB7" s="83" t="s">
        <v>129</v>
      </c>
      <c r="FC7" s="83" t="s">
        <v>129</v>
      </c>
      <c r="FD7" s="83" t="s">
        <v>129</v>
      </c>
      <c r="FE7" s="83" t="s">
        <v>129</v>
      </c>
      <c r="FF7" s="83" t="s">
        <v>129</v>
      </c>
      <c r="FG7" s="83" t="s">
        <v>129</v>
      </c>
      <c r="FH7" s="83" t="s">
        <v>129</v>
      </c>
      <c r="FI7" s="83">
        <v>36.6</v>
      </c>
      <c r="FJ7" s="83" t="s">
        <v>129</v>
      </c>
      <c r="FK7" s="83" t="s">
        <v>129</v>
      </c>
      <c r="FL7" s="83" t="s">
        <v>129</v>
      </c>
      <c r="FM7" s="83" t="s">
        <v>129</v>
      </c>
      <c r="FN7" s="83" t="s">
        <v>129</v>
      </c>
      <c r="FO7" s="83" t="s">
        <v>129</v>
      </c>
      <c r="FP7" s="83" t="s">
        <v>129</v>
      </c>
      <c r="FQ7" s="83" t="s">
        <v>129</v>
      </c>
      <c r="FR7" s="83" t="s">
        <v>129</v>
      </c>
      <c r="FS7" s="83">
        <v>20</v>
      </c>
      <c r="FT7" s="83" t="s">
        <v>129</v>
      </c>
      <c r="FU7" s="83" t="s">
        <v>129</v>
      </c>
      <c r="FV7" s="83" t="s">
        <v>129</v>
      </c>
      <c r="FW7" s="83" t="s">
        <v>129</v>
      </c>
      <c r="FX7" s="83" t="s">
        <v>129</v>
      </c>
      <c r="FY7" s="83" t="s">
        <v>129</v>
      </c>
      <c r="FZ7" s="83" t="s">
        <v>129</v>
      </c>
      <c r="GA7" s="83" t="s">
        <v>129</v>
      </c>
      <c r="GB7" s="83" t="s">
        <v>129</v>
      </c>
      <c r="GC7" s="83">
        <v>82</v>
      </c>
      <c r="GD7" s="83" t="s">
        <v>129</v>
      </c>
      <c r="GE7" s="83" t="s">
        <v>129</v>
      </c>
      <c r="GF7" s="83" t="s">
        <v>129</v>
      </c>
      <c r="GG7" s="83" t="s">
        <v>129</v>
      </c>
      <c r="GH7" s="83" t="s">
        <v>129</v>
      </c>
      <c r="GI7" s="83" t="s">
        <v>129</v>
      </c>
      <c r="GJ7" s="83" t="s">
        <v>129</v>
      </c>
      <c r="GK7" s="83" t="s">
        <v>129</v>
      </c>
      <c r="GL7" s="83" t="s">
        <v>129</v>
      </c>
      <c r="GM7" s="83">
        <v>63.8</v>
      </c>
      <c r="GN7" s="83" t="s">
        <v>129</v>
      </c>
      <c r="GO7" s="83" t="s">
        <v>129</v>
      </c>
      <c r="GP7" s="83" t="s">
        <v>129</v>
      </c>
      <c r="GQ7" s="83" t="s">
        <v>129</v>
      </c>
      <c r="GR7" s="83" t="s">
        <v>129</v>
      </c>
      <c r="GS7" s="83" t="s">
        <v>129</v>
      </c>
      <c r="GT7" s="83" t="s">
        <v>129</v>
      </c>
      <c r="GU7" s="83" t="s">
        <v>129</v>
      </c>
      <c r="GV7" s="83" t="s">
        <v>129</v>
      </c>
      <c r="GW7" s="83">
        <v>15.2</v>
      </c>
      <c r="GX7" s="80" t="s">
        <v>129</v>
      </c>
      <c r="GY7" s="83" t="s">
        <v>129</v>
      </c>
      <c r="GZ7" s="83" t="s">
        <v>129</v>
      </c>
      <c r="HA7" s="83" t="s">
        <v>129</v>
      </c>
      <c r="HB7" s="83" t="s">
        <v>129</v>
      </c>
      <c r="HC7" s="83" t="s">
        <v>129</v>
      </c>
      <c r="HD7" s="83" t="s">
        <v>129</v>
      </c>
      <c r="HE7" s="83" t="s">
        <v>129</v>
      </c>
      <c r="HF7" s="83" t="s">
        <v>129</v>
      </c>
      <c r="HG7" s="83" t="s">
        <v>129</v>
      </c>
      <c r="HH7" s="83">
        <v>21.3</v>
      </c>
      <c r="HI7" s="83" t="s">
        <v>129</v>
      </c>
      <c r="HJ7" s="83" t="s">
        <v>129</v>
      </c>
      <c r="HK7" s="83" t="s">
        <v>129</v>
      </c>
      <c r="HL7" s="83" t="s">
        <v>129</v>
      </c>
      <c r="HM7" s="83" t="s">
        <v>129</v>
      </c>
      <c r="HN7" s="83" t="s">
        <v>129</v>
      </c>
      <c r="HO7" s="83" t="s">
        <v>129</v>
      </c>
      <c r="HP7" s="83" t="s">
        <v>129</v>
      </c>
      <c r="HQ7" s="83" t="s">
        <v>129</v>
      </c>
      <c r="HR7" s="83">
        <v>28.3</v>
      </c>
      <c r="HS7" s="83" t="s">
        <v>129</v>
      </c>
      <c r="HT7" s="83" t="s">
        <v>129</v>
      </c>
      <c r="HU7" s="83" t="s">
        <v>129</v>
      </c>
      <c r="HV7" s="83" t="s">
        <v>129</v>
      </c>
      <c r="HW7" s="83" t="s">
        <v>129</v>
      </c>
      <c r="HX7" s="83" t="s">
        <v>129</v>
      </c>
      <c r="HY7" s="83" t="s">
        <v>129</v>
      </c>
      <c r="HZ7" s="83" t="s">
        <v>129</v>
      </c>
      <c r="IA7" s="83" t="s">
        <v>129</v>
      </c>
      <c r="IB7" s="83">
        <v>0</v>
      </c>
      <c r="IC7" s="83" t="s">
        <v>129</v>
      </c>
      <c r="ID7" s="83" t="s">
        <v>129</v>
      </c>
      <c r="IE7" s="83" t="s">
        <v>129</v>
      </c>
      <c r="IF7" s="83" t="s">
        <v>129</v>
      </c>
      <c r="IG7" s="83" t="s">
        <v>129</v>
      </c>
      <c r="IH7" s="83" t="s">
        <v>129</v>
      </c>
      <c r="II7" s="83" t="s">
        <v>129</v>
      </c>
      <c r="IJ7" s="83" t="s">
        <v>129</v>
      </c>
      <c r="IK7" s="83" t="s">
        <v>129</v>
      </c>
      <c r="IL7" s="83">
        <v>76.900000000000006</v>
      </c>
      <c r="IM7" s="83" t="s">
        <v>129</v>
      </c>
      <c r="IN7" s="83" t="s">
        <v>129</v>
      </c>
      <c r="IO7" s="83" t="s">
        <v>129</v>
      </c>
      <c r="IP7" s="83" t="s">
        <v>129</v>
      </c>
      <c r="IQ7" s="83" t="s">
        <v>129</v>
      </c>
      <c r="IR7" s="83" t="s">
        <v>129</v>
      </c>
      <c r="IS7" s="83" t="s">
        <v>129</v>
      </c>
      <c r="IT7" s="83" t="s">
        <v>129</v>
      </c>
      <c r="IU7" s="83" t="s">
        <v>129</v>
      </c>
      <c r="IV7" s="83">
        <v>28.2</v>
      </c>
      <c r="IW7" s="80">
        <v>13500</v>
      </c>
      <c r="IX7" s="83" t="s">
        <v>129</v>
      </c>
      <c r="IY7" s="83" t="s">
        <v>129</v>
      </c>
      <c r="IZ7" s="83" t="s">
        <v>129</v>
      </c>
      <c r="JA7" s="83" t="s">
        <v>129</v>
      </c>
      <c r="JB7" s="83">
        <v>17.3</v>
      </c>
      <c r="JC7" s="83" t="s">
        <v>129</v>
      </c>
      <c r="JD7" s="83" t="s">
        <v>129</v>
      </c>
      <c r="JE7" s="83" t="s">
        <v>129</v>
      </c>
      <c r="JF7" s="83" t="s">
        <v>129</v>
      </c>
      <c r="JG7" s="83">
        <v>16.899999999999999</v>
      </c>
      <c r="JH7" s="83" t="s">
        <v>129</v>
      </c>
      <c r="JI7" s="83" t="s">
        <v>129</v>
      </c>
      <c r="JJ7" s="83" t="s">
        <v>129</v>
      </c>
      <c r="JK7" s="83" t="s">
        <v>129</v>
      </c>
      <c r="JL7" s="83">
        <v>33.299999999999997</v>
      </c>
      <c r="JM7" s="83" t="s">
        <v>129</v>
      </c>
      <c r="JN7" s="83" t="s">
        <v>129</v>
      </c>
      <c r="JO7" s="83" t="s">
        <v>129</v>
      </c>
      <c r="JP7" s="83" t="s">
        <v>129</v>
      </c>
      <c r="JQ7" s="83">
        <v>14</v>
      </c>
      <c r="JR7" s="83" t="s">
        <v>129</v>
      </c>
      <c r="JS7" s="83" t="s">
        <v>129</v>
      </c>
      <c r="JT7" s="83" t="s">
        <v>129</v>
      </c>
      <c r="JU7" s="83" t="s">
        <v>129</v>
      </c>
      <c r="JV7" s="83">
        <v>0</v>
      </c>
      <c r="JW7" s="83" t="s">
        <v>129</v>
      </c>
      <c r="JX7" s="83" t="s">
        <v>129</v>
      </c>
      <c r="JY7" s="83" t="s">
        <v>129</v>
      </c>
      <c r="JZ7" s="83" t="s">
        <v>129</v>
      </c>
      <c r="KA7" s="83">
        <v>121</v>
      </c>
      <c r="KB7" s="83" t="s">
        <v>129</v>
      </c>
      <c r="KC7" s="83" t="s">
        <v>129</v>
      </c>
      <c r="KD7" s="83" t="s">
        <v>129</v>
      </c>
      <c r="KE7" s="83" t="s">
        <v>129</v>
      </c>
      <c r="KF7" s="83">
        <v>67.599999999999994</v>
      </c>
      <c r="KG7" s="83" t="s">
        <v>129</v>
      </c>
      <c r="KH7" s="83" t="s">
        <v>129</v>
      </c>
      <c r="KI7" s="83" t="s">
        <v>129</v>
      </c>
      <c r="KJ7" s="83" t="s">
        <v>129</v>
      </c>
      <c r="KK7" s="83">
        <v>42.4</v>
      </c>
      <c r="KL7" s="83" t="s">
        <v>129</v>
      </c>
      <c r="KM7" s="83" t="s">
        <v>129</v>
      </c>
      <c r="KN7" s="83" t="s">
        <v>129</v>
      </c>
      <c r="KO7" s="83" t="s">
        <v>129</v>
      </c>
      <c r="KP7" s="83">
        <v>100</v>
      </c>
      <c r="KQ7" s="83" t="s">
        <v>129</v>
      </c>
      <c r="KR7" s="83" t="s">
        <v>129</v>
      </c>
      <c r="KS7" s="83" t="s">
        <v>129</v>
      </c>
      <c r="KT7" s="83" t="s">
        <v>129</v>
      </c>
      <c r="KU7" s="83">
        <v>100</v>
      </c>
      <c r="KV7" s="80" t="s">
        <v>129</v>
      </c>
      <c r="KW7" s="83" t="s">
        <v>129</v>
      </c>
      <c r="KX7" s="83" t="s">
        <v>129</v>
      </c>
      <c r="KY7" s="83" t="s">
        <v>129</v>
      </c>
      <c r="KZ7" s="83" t="s">
        <v>129</v>
      </c>
      <c r="LA7" s="83" t="s">
        <v>129</v>
      </c>
      <c r="LB7" s="83" t="s">
        <v>129</v>
      </c>
      <c r="LC7" s="83" t="s">
        <v>129</v>
      </c>
      <c r="LD7" s="83" t="s">
        <v>129</v>
      </c>
      <c r="LE7" s="83" t="s">
        <v>129</v>
      </c>
      <c r="LF7" s="83">
        <v>15.5</v>
      </c>
      <c r="LG7" s="83" t="s">
        <v>129</v>
      </c>
      <c r="LH7" s="83" t="s">
        <v>129</v>
      </c>
      <c r="LI7" s="83" t="s">
        <v>129</v>
      </c>
      <c r="LJ7" s="83" t="s">
        <v>129</v>
      </c>
      <c r="LK7" s="83" t="s">
        <v>129</v>
      </c>
      <c r="LL7" s="83" t="s">
        <v>129</v>
      </c>
      <c r="LM7" s="83" t="s">
        <v>129</v>
      </c>
      <c r="LN7" s="83" t="s">
        <v>129</v>
      </c>
      <c r="LO7" s="83" t="s">
        <v>129</v>
      </c>
      <c r="LP7" s="83">
        <v>2.4</v>
      </c>
      <c r="LQ7" s="83" t="s">
        <v>129</v>
      </c>
      <c r="LR7" s="83" t="s">
        <v>129</v>
      </c>
      <c r="LS7" s="83" t="s">
        <v>129</v>
      </c>
      <c r="LT7" s="83" t="s">
        <v>129</v>
      </c>
      <c r="LU7" s="83" t="s">
        <v>129</v>
      </c>
      <c r="LV7" s="83" t="s">
        <v>129</v>
      </c>
      <c r="LW7" s="83" t="s">
        <v>129</v>
      </c>
      <c r="LX7" s="83" t="s">
        <v>129</v>
      </c>
      <c r="LY7" s="83" t="s">
        <v>129</v>
      </c>
      <c r="LZ7" s="83">
        <v>270.5</v>
      </c>
      <c r="MA7" s="83" t="s">
        <v>129</v>
      </c>
      <c r="MB7" s="83" t="s">
        <v>129</v>
      </c>
      <c r="MC7" s="83" t="s">
        <v>129</v>
      </c>
      <c r="MD7" s="83" t="s">
        <v>129</v>
      </c>
      <c r="ME7" s="83" t="s">
        <v>129</v>
      </c>
      <c r="MF7" s="83" t="s">
        <v>129</v>
      </c>
      <c r="MG7" s="83" t="s">
        <v>129</v>
      </c>
      <c r="MH7" s="83" t="s">
        <v>129</v>
      </c>
      <c r="MI7" s="83" t="s">
        <v>129</v>
      </c>
      <c r="MJ7" s="83">
        <v>27.3</v>
      </c>
      <c r="MK7" s="83" t="s">
        <v>129</v>
      </c>
      <c r="ML7" s="83" t="s">
        <v>129</v>
      </c>
      <c r="MM7" s="83" t="s">
        <v>129</v>
      </c>
      <c r="MN7" s="83" t="s">
        <v>129</v>
      </c>
      <c r="MO7" s="83" t="s">
        <v>129</v>
      </c>
      <c r="MP7" s="83" t="s">
        <v>129</v>
      </c>
      <c r="MQ7" s="83" t="s">
        <v>129</v>
      </c>
      <c r="MR7" s="83" t="s">
        <v>129</v>
      </c>
      <c r="MS7" s="83" t="s">
        <v>129</v>
      </c>
      <c r="MT7" s="83">
        <v>100</v>
      </c>
      <c r="MU7" s="83" t="s">
        <v>129</v>
      </c>
      <c r="MV7" s="83" t="s">
        <v>129</v>
      </c>
      <c r="MW7" s="83" t="s">
        <v>129</v>
      </c>
      <c r="MX7" s="83" t="s">
        <v>129</v>
      </c>
      <c r="MY7" s="83" t="s">
        <v>129</v>
      </c>
      <c r="MZ7" s="83" t="s">
        <v>129</v>
      </c>
      <c r="NA7" s="83" t="s">
        <v>129</v>
      </c>
      <c r="NB7" s="83" t="s">
        <v>129</v>
      </c>
      <c r="NC7" s="83" t="s">
        <v>129</v>
      </c>
      <c r="ND7" s="83" t="s">
        <v>129</v>
      </c>
      <c r="NE7" s="83" t="s">
        <v>129</v>
      </c>
      <c r="NF7" s="83" t="s">
        <v>129</v>
      </c>
      <c r="NG7" s="83" t="s">
        <v>129</v>
      </c>
      <c r="NH7" s="83" t="s">
        <v>129</v>
      </c>
      <c r="NI7" s="83" t="s">
        <v>129</v>
      </c>
      <c r="NJ7" s="83" t="s">
        <v>129</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133</v>
      </c>
      <c r="FB8" s="85"/>
      <c r="FC8" s="85"/>
      <c r="FD8" s="85"/>
      <c r="FE8" s="85"/>
      <c r="FF8" s="86"/>
      <c r="FG8" s="85"/>
      <c r="FH8" s="85"/>
      <c r="FI8" s="85" t="str">
        <f>FJ4</f>
        <v>修繕費比率（％）</v>
      </c>
      <c r="FJ8" s="85" t="b">
        <f>IF(SUM($M$6,$MU$7:$MX$7)=0,FALSE,TRUE)</f>
        <v>0</v>
      </c>
      <c r="FK8" s="87" t="s">
        <v>133</v>
      </c>
      <c r="FL8" s="85"/>
      <c r="FM8" s="85"/>
      <c r="FN8" s="85"/>
      <c r="FO8" s="85"/>
      <c r="FP8" s="85"/>
      <c r="FQ8" s="86"/>
      <c r="FR8" s="85"/>
      <c r="FS8" s="85" t="str">
        <f>FT4</f>
        <v>企業債残高対料金収入比率（％）</v>
      </c>
      <c r="FT8" s="85" t="b">
        <f>IF(SUM($M$6,$MU$7:$MX$7)=0,FALSE,TRUE)</f>
        <v>0</v>
      </c>
      <c r="FU8" s="87" t="s">
        <v>133</v>
      </c>
      <c r="FV8" s="85"/>
      <c r="FW8" s="85"/>
      <c r="FX8" s="85"/>
      <c r="FY8" s="85"/>
      <c r="FZ8" s="85"/>
      <c r="GA8" s="85"/>
      <c r="GB8" s="86"/>
      <c r="GC8" s="85" t="str">
        <f>GD4</f>
        <v>有形固定資産減価償却率（％）</v>
      </c>
      <c r="GD8" s="85" t="b">
        <f>IF(SUM($M$6,$MU$7:$MX$7)=0,FALSE,TRUE)</f>
        <v>0</v>
      </c>
      <c r="GE8" s="87" t="s">
        <v>133</v>
      </c>
      <c r="GF8" s="85"/>
      <c r="GG8" s="85"/>
      <c r="GH8" s="85"/>
      <c r="GI8" s="85"/>
      <c r="GJ8" s="85"/>
      <c r="GK8" s="85"/>
      <c r="GL8" s="85"/>
      <c r="GM8" s="85" t="str">
        <f>GN4</f>
        <v>FIT収入割合（％）</v>
      </c>
      <c r="GN8" s="85" t="b">
        <f>IF(SUM($M$6,$MU$7:$MX$7)=0,FALSE,TRUE)</f>
        <v>0</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f>IF(SUM($N$7,$MY$7:$NB$7)=0,FALSE,TRUE)</f>
        <v>0</v>
      </c>
      <c r="ID8" s="87" t="s">
        <v>133</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1</v>
      </c>
      <c r="IY8" s="87" t="s">
        <v>133</v>
      </c>
      <c r="IZ8" s="85"/>
      <c r="JA8" s="85"/>
      <c r="JB8" s="85"/>
      <c r="JC8" s="85"/>
      <c r="JD8" s="86"/>
      <c r="JE8" s="85"/>
      <c r="JF8" s="85"/>
      <c r="JG8" s="85" t="str">
        <f>JH4</f>
        <v>修繕費比率（％）</v>
      </c>
      <c r="JH8" s="85" t="b">
        <f>IF(SUM($O$7,$NC$7:$NF$7)=0,FALSE,TRUE)</f>
        <v>1</v>
      </c>
      <c r="JI8" s="87" t="s">
        <v>133</v>
      </c>
      <c r="JJ8" s="85"/>
      <c r="JK8" s="85"/>
      <c r="JL8" s="85"/>
      <c r="JM8" s="85"/>
      <c r="JN8" s="85"/>
      <c r="JO8" s="86"/>
      <c r="JP8" s="85"/>
      <c r="JQ8" s="85" t="str">
        <f>JR4</f>
        <v>企業債残高対料金収入比率（％）</v>
      </c>
      <c r="JR8" s="85" t="b">
        <f>IF(SUM($O$7,$NC$7:$NF$7)=0,FALSE,TRUE)</f>
        <v>1</v>
      </c>
      <c r="JS8" s="87" t="s">
        <v>133</v>
      </c>
      <c r="JT8" s="85"/>
      <c r="JU8" s="85"/>
      <c r="JV8" s="85"/>
      <c r="JW8" s="85"/>
      <c r="JX8" s="85"/>
      <c r="JY8" s="85"/>
      <c r="JZ8" s="86"/>
      <c r="KA8" s="85" t="str">
        <f>KB4</f>
        <v>有形固定資産減価償却率（％）</v>
      </c>
      <c r="KB8" s="85" t="b">
        <f>IF(SUM($O$7,$NC$7:$NF$7)=0,FALSE,TRUE)</f>
        <v>1</v>
      </c>
      <c r="KC8" s="87" t="s">
        <v>133</v>
      </c>
      <c r="KD8" s="85"/>
      <c r="KE8" s="85"/>
      <c r="KF8" s="85"/>
      <c r="KG8" s="85"/>
      <c r="KH8" s="85"/>
      <c r="KI8" s="85"/>
      <c r="KJ8" s="85"/>
      <c r="KK8" s="85" t="str">
        <f>KL4</f>
        <v>FIT収入割合（％）</v>
      </c>
      <c r="KL8" s="85" t="b">
        <f>IF(SUM($O$7,$NC$7:$NF$7)=0,FALSE,TRUE)</f>
        <v>1</v>
      </c>
      <c r="KM8" s="87" t="s">
        <v>133</v>
      </c>
      <c r="KN8" s="85"/>
      <c r="KO8" s="85"/>
      <c r="KP8" s="85"/>
      <c r="KQ8" s="84"/>
      <c r="KR8" s="84"/>
      <c r="KS8" s="84"/>
      <c r="KT8" s="84"/>
      <c r="KU8" s="85" t="str">
        <f>KV5</f>
        <v>最大出力合計</v>
      </c>
      <c r="KV8" s="85" t="str">
        <f>KW4</f>
        <v>設備利用率（％）</v>
      </c>
      <c r="KW8" s="85" t="b">
        <f>IF(SUM($P$7,$NG$7:$NJ$7)=0,FALSE,TRUE)</f>
        <v>0</v>
      </c>
      <c r="KX8" s="87" t="s">
        <v>133</v>
      </c>
      <c r="KY8" s="85"/>
      <c r="KZ8" s="85"/>
      <c r="LA8" s="85"/>
      <c r="LB8" s="85"/>
      <c r="LC8" s="86"/>
      <c r="LD8" s="85"/>
      <c r="LE8" s="85"/>
      <c r="LF8" s="85" t="str">
        <f>LG4</f>
        <v>修繕費比率（％）</v>
      </c>
      <c r="LG8" s="85" t="b">
        <f>IF(SUM($P$7,$NG$7:$NJ$7)=0,FALSE,TRUE)</f>
        <v>0</v>
      </c>
      <c r="LH8" s="87" t="s">
        <v>133</v>
      </c>
      <c r="LI8" s="85"/>
      <c r="LJ8" s="85"/>
      <c r="LK8" s="85"/>
      <c r="LL8" s="85"/>
      <c r="LM8" s="85"/>
      <c r="LN8" s="86"/>
      <c r="LO8" s="85"/>
      <c r="LP8" s="85" t="str">
        <f>LQ4</f>
        <v>企業債残高対料金収入比率（％）</v>
      </c>
      <c r="LQ8" s="85" t="b">
        <f>IF(SUM($P$7,$NG$7:$NJ$7)=0,FALSE,TRUE)</f>
        <v>0</v>
      </c>
      <c r="LR8" s="87" t="s">
        <v>133</v>
      </c>
      <c r="LS8" s="85"/>
      <c r="LT8" s="85"/>
      <c r="LU8" s="85"/>
      <c r="LV8" s="85"/>
      <c r="LW8" s="85"/>
      <c r="LX8" s="85"/>
      <c r="LY8" s="86"/>
      <c r="LZ8" s="85" t="str">
        <f>MA4</f>
        <v>有形固定資産減価償却率（％）</v>
      </c>
      <c r="MA8" s="85" t="b">
        <f>IF(SUM($P$7,$NG$7:$NJ$7)=0,FALSE,TRUE)</f>
        <v>0</v>
      </c>
      <c r="MB8" s="87" t="s">
        <v>133</v>
      </c>
      <c r="MC8" s="85"/>
      <c r="MD8" s="85"/>
      <c r="ME8" s="85"/>
      <c r="MF8" s="85"/>
      <c r="MG8" s="85"/>
      <c r="MH8" s="85"/>
      <c r="MI8" s="85"/>
      <c r="MJ8" s="85" t="str">
        <f>MK4</f>
        <v>FIT収入割合（％）</v>
      </c>
      <c r="MK8" s="85" t="b">
        <f>IF(SUM($P$7,$NG$7:$NJ$7)=0,FALSE,TRUE)</f>
        <v>0</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（最大出力合計13,500kW）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（最大出力合計13,500kW）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140</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t="str">
        <f>AY7</f>
        <v>-</v>
      </c>
      <c r="AZ11" s="95" t="str">
        <f>AZ7</f>
        <v>-</v>
      </c>
      <c r="BA11" s="95" t="str">
        <f>BA7</f>
        <v>-</v>
      </c>
      <c r="BB11" s="95" t="str">
        <f>BB7</f>
        <v>-</v>
      </c>
      <c r="BC11" s="95">
        <f>BC7</f>
        <v>157.69999999999999</v>
      </c>
      <c r="BD11" s="84"/>
      <c r="BE11" s="84"/>
      <c r="BF11" s="84"/>
      <c r="BG11" s="84"/>
      <c r="BH11" s="84"/>
      <c r="BI11" s="94" t="s">
        <v>142</v>
      </c>
      <c r="BJ11" s="95" t="str">
        <f>BJ7</f>
        <v>-</v>
      </c>
      <c r="BK11" s="95" t="str">
        <f>BK7</f>
        <v>-</v>
      </c>
      <c r="BL11" s="95" t="str">
        <f>BL7</f>
        <v>-</v>
      </c>
      <c r="BM11" s="95" t="str">
        <f>BM7</f>
        <v>-</v>
      </c>
      <c r="BN11" s="95">
        <f>BN7</f>
        <v>142.19999999999999</v>
      </c>
      <c r="BO11" s="84"/>
      <c r="BP11" s="84"/>
      <c r="BQ11" s="84"/>
      <c r="BR11" s="84"/>
      <c r="BS11" s="84"/>
      <c r="BT11" s="94" t="s">
        <v>141</v>
      </c>
      <c r="BU11" s="95" t="str">
        <f>BU7</f>
        <v>-</v>
      </c>
      <c r="BV11" s="95" t="str">
        <f>BV7</f>
        <v>-</v>
      </c>
      <c r="BW11" s="95" t="str">
        <f>BW7</f>
        <v>-</v>
      </c>
      <c r="BX11" s="95" t="str">
        <f>BX7</f>
        <v>-</v>
      </c>
      <c r="BY11" s="95">
        <f>BY7</f>
        <v>492.2</v>
      </c>
      <c r="BZ11" s="84"/>
      <c r="CA11" s="84"/>
      <c r="CB11" s="84"/>
      <c r="CC11" s="84"/>
      <c r="CD11" s="84"/>
      <c r="CE11" s="94" t="s">
        <v>143</v>
      </c>
      <c r="CF11" s="95" t="str">
        <f>CF7</f>
        <v>-</v>
      </c>
      <c r="CG11" s="95" t="str">
        <f>CG7</f>
        <v>-</v>
      </c>
      <c r="CH11" s="95" t="str">
        <f>CH7</f>
        <v>-</v>
      </c>
      <c r="CI11" s="95" t="str">
        <f>CI7</f>
        <v>-</v>
      </c>
      <c r="CJ11" s="95">
        <f>CJ7</f>
        <v>12760.5</v>
      </c>
      <c r="CK11" s="84"/>
      <c r="CL11" s="84"/>
      <c r="CM11" s="84"/>
      <c r="CN11" s="84"/>
      <c r="CO11" s="94" t="s">
        <v>141</v>
      </c>
      <c r="CP11" s="96" t="str">
        <f>CP7</f>
        <v>-</v>
      </c>
      <c r="CQ11" s="96" t="str">
        <f>CQ7</f>
        <v>-</v>
      </c>
      <c r="CR11" s="96" t="str">
        <f>CR7</f>
        <v>-</v>
      </c>
      <c r="CS11" s="96" t="str">
        <f>CS7</f>
        <v>-</v>
      </c>
      <c r="CT11" s="96">
        <f>CT7</f>
        <v>263919</v>
      </c>
      <c r="CU11" s="84"/>
      <c r="CV11" s="84"/>
      <c r="CW11" s="84"/>
      <c r="CX11" s="84"/>
      <c r="CY11" s="84"/>
      <c r="CZ11" s="94" t="s">
        <v>141</v>
      </c>
      <c r="DA11" s="95" t="str">
        <f>DA7</f>
        <v>-</v>
      </c>
      <c r="DB11" s="95" t="str">
        <f>DB7</f>
        <v>-</v>
      </c>
      <c r="DC11" s="95" t="str">
        <f>DC7</f>
        <v>-</v>
      </c>
      <c r="DD11" s="95" t="str">
        <f>DD7</f>
        <v>-</v>
      </c>
      <c r="DE11" s="95">
        <f>DE7</f>
        <v>17.3</v>
      </c>
      <c r="DF11" s="84"/>
      <c r="DG11" s="84"/>
      <c r="DH11" s="84"/>
      <c r="DI11" s="84"/>
      <c r="DJ11" s="94" t="s">
        <v>144</v>
      </c>
      <c r="DK11" s="95" t="str">
        <f>DK7</f>
        <v>-</v>
      </c>
      <c r="DL11" s="95" t="str">
        <f>DL7</f>
        <v>-</v>
      </c>
      <c r="DM11" s="95" t="str">
        <f>DM7</f>
        <v>-</v>
      </c>
      <c r="DN11" s="95" t="str">
        <f>DN7</f>
        <v>-</v>
      </c>
      <c r="DO11" s="95">
        <f>DO7</f>
        <v>33.299999999999997</v>
      </c>
      <c r="DP11" s="84"/>
      <c r="DQ11" s="84"/>
      <c r="DR11" s="84"/>
      <c r="DS11" s="84"/>
      <c r="DT11" s="94" t="s">
        <v>141</v>
      </c>
      <c r="DU11" s="95" t="str">
        <f>DU7</f>
        <v>-</v>
      </c>
      <c r="DV11" s="95" t="str">
        <f>DV7</f>
        <v>-</v>
      </c>
      <c r="DW11" s="95" t="str">
        <f>DW7</f>
        <v>-</v>
      </c>
      <c r="DX11" s="95" t="str">
        <f>DX7</f>
        <v>-</v>
      </c>
      <c r="DY11" s="95">
        <f>DY7</f>
        <v>0</v>
      </c>
      <c r="DZ11" s="84"/>
      <c r="EA11" s="84"/>
      <c r="EB11" s="84"/>
      <c r="EC11" s="84"/>
      <c r="ED11" s="94" t="s">
        <v>141</v>
      </c>
      <c r="EE11" s="95" t="str">
        <f>EE7</f>
        <v>-</v>
      </c>
      <c r="EF11" s="95" t="str">
        <f>EF7</f>
        <v>-</v>
      </c>
      <c r="EG11" s="95" t="str">
        <f>EG7</f>
        <v>-</v>
      </c>
      <c r="EH11" s="95" t="str">
        <f>EH7</f>
        <v>-</v>
      </c>
      <c r="EI11" s="95">
        <f>EI7</f>
        <v>67.599999999999994</v>
      </c>
      <c r="EJ11" s="84"/>
      <c r="EK11" s="84"/>
      <c r="EL11" s="84"/>
      <c r="EM11" s="84"/>
      <c r="EN11" s="94" t="s">
        <v>145</v>
      </c>
      <c r="EO11" s="95" t="str">
        <f>EO7</f>
        <v>-</v>
      </c>
      <c r="EP11" s="95" t="str">
        <f>EP7</f>
        <v>-</v>
      </c>
      <c r="EQ11" s="95" t="str">
        <f>EQ7</f>
        <v>-</v>
      </c>
      <c r="ER11" s="95" t="str">
        <f>ER7</f>
        <v>-</v>
      </c>
      <c r="ES11" s="95">
        <f>ES7</f>
        <v>100</v>
      </c>
      <c r="ET11" s="84"/>
      <c r="EU11" s="84"/>
      <c r="EV11" s="84"/>
      <c r="EW11" s="84"/>
      <c r="EX11" s="84"/>
      <c r="EY11" s="94" t="s">
        <v>141</v>
      </c>
      <c r="EZ11" s="95" t="str">
        <f>EZ7</f>
        <v>-</v>
      </c>
      <c r="FA11" s="95" t="str">
        <f>FA7</f>
        <v>-</v>
      </c>
      <c r="FB11" s="95" t="str">
        <f>FB7</f>
        <v>-</v>
      </c>
      <c r="FC11" s="95" t="str">
        <f>FC7</f>
        <v>-</v>
      </c>
      <c r="FD11" s="95" t="str">
        <f>FD7</f>
        <v>-</v>
      </c>
      <c r="FE11" s="84"/>
      <c r="FF11" s="84"/>
      <c r="FG11" s="84"/>
      <c r="FH11" s="84"/>
      <c r="FI11" s="94" t="s">
        <v>145</v>
      </c>
      <c r="FJ11" s="95" t="str">
        <f>FJ7</f>
        <v>-</v>
      </c>
      <c r="FK11" s="95" t="str">
        <f>FK7</f>
        <v>-</v>
      </c>
      <c r="FL11" s="95" t="str">
        <f>FL7</f>
        <v>-</v>
      </c>
      <c r="FM11" s="95" t="str">
        <f>FM7</f>
        <v>-</v>
      </c>
      <c r="FN11" s="95" t="str">
        <f>FN7</f>
        <v>-</v>
      </c>
      <c r="FO11" s="84"/>
      <c r="FP11" s="84"/>
      <c r="FQ11" s="84"/>
      <c r="FR11" s="84"/>
      <c r="FS11" s="94" t="s">
        <v>141</v>
      </c>
      <c r="FT11" s="95" t="str">
        <f>FT7</f>
        <v>-</v>
      </c>
      <c r="FU11" s="95" t="str">
        <f>FU7</f>
        <v>-</v>
      </c>
      <c r="FV11" s="95" t="str">
        <f>FV7</f>
        <v>-</v>
      </c>
      <c r="FW11" s="95" t="str">
        <f>FW7</f>
        <v>-</v>
      </c>
      <c r="FX11" s="95" t="str">
        <f>FX7</f>
        <v>-</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146</v>
      </c>
      <c r="GN11" s="95" t="str">
        <f>GN7</f>
        <v>-</v>
      </c>
      <c r="GO11" s="95" t="str">
        <f>GO7</f>
        <v>-</v>
      </c>
      <c r="GP11" s="95" t="str">
        <f>GP7</f>
        <v>-</v>
      </c>
      <c r="GQ11" s="95" t="str">
        <f>GQ7</f>
        <v>-</v>
      </c>
      <c r="GR11" s="95" t="str">
        <f>GR7</f>
        <v>-</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f>JB7</f>
        <v>17.3</v>
      </c>
      <c r="JC11" s="84"/>
      <c r="JD11" s="84"/>
      <c r="JE11" s="84"/>
      <c r="JF11" s="84"/>
      <c r="JG11" s="94" t="s">
        <v>141</v>
      </c>
      <c r="JH11" s="95" t="str">
        <f>JH7</f>
        <v>-</v>
      </c>
      <c r="JI11" s="95" t="str">
        <f>JI7</f>
        <v>-</v>
      </c>
      <c r="JJ11" s="95" t="str">
        <f>JJ7</f>
        <v>-</v>
      </c>
      <c r="JK11" s="95" t="str">
        <f>JK7</f>
        <v>-</v>
      </c>
      <c r="JL11" s="95">
        <f>JL7</f>
        <v>33.299999999999997</v>
      </c>
      <c r="JM11" s="84"/>
      <c r="JN11" s="84"/>
      <c r="JO11" s="84"/>
      <c r="JP11" s="84"/>
      <c r="JQ11" s="94" t="s">
        <v>143</v>
      </c>
      <c r="JR11" s="95" t="str">
        <f>JR7</f>
        <v>-</v>
      </c>
      <c r="JS11" s="95" t="str">
        <f>JS7</f>
        <v>-</v>
      </c>
      <c r="JT11" s="95" t="str">
        <f>JT7</f>
        <v>-</v>
      </c>
      <c r="JU11" s="95" t="str">
        <f>JU7</f>
        <v>-</v>
      </c>
      <c r="JV11" s="95">
        <f>JV7</f>
        <v>0</v>
      </c>
      <c r="JW11" s="84"/>
      <c r="JX11" s="84"/>
      <c r="JY11" s="84"/>
      <c r="JZ11" s="84"/>
      <c r="KA11" s="94" t="s">
        <v>141</v>
      </c>
      <c r="KB11" s="95" t="str">
        <f>KB7</f>
        <v>-</v>
      </c>
      <c r="KC11" s="95" t="str">
        <f>KC7</f>
        <v>-</v>
      </c>
      <c r="KD11" s="95" t="str">
        <f>KD7</f>
        <v>-</v>
      </c>
      <c r="KE11" s="95" t="str">
        <f>KE7</f>
        <v>-</v>
      </c>
      <c r="KF11" s="95">
        <f>KF7</f>
        <v>67.599999999999994</v>
      </c>
      <c r="KG11" s="84"/>
      <c r="KH11" s="84"/>
      <c r="KI11" s="84"/>
      <c r="KJ11" s="84"/>
      <c r="KK11" s="94" t="s">
        <v>141</v>
      </c>
      <c r="KL11" s="95" t="str">
        <f>KL7</f>
        <v>-</v>
      </c>
      <c r="KM11" s="95" t="str">
        <f>KM7</f>
        <v>-</v>
      </c>
      <c r="KN11" s="95" t="str">
        <f>KN7</f>
        <v>-</v>
      </c>
      <c r="KO11" s="95" t="str">
        <f>KO7</f>
        <v>-</v>
      </c>
      <c r="KP11" s="95">
        <f>KP7</f>
        <v>100</v>
      </c>
      <c r="KQ11" s="84"/>
      <c r="KR11" s="84"/>
      <c r="KS11" s="84"/>
      <c r="KT11" s="84"/>
      <c r="KU11" s="84"/>
      <c r="KV11" s="94" t="s">
        <v>141</v>
      </c>
      <c r="KW11" s="95" t="str">
        <f>KW7</f>
        <v>-</v>
      </c>
      <c r="KX11" s="95" t="str">
        <f>KX7</f>
        <v>-</v>
      </c>
      <c r="KY11" s="95" t="str">
        <f>KY7</f>
        <v>-</v>
      </c>
      <c r="KZ11" s="95" t="str">
        <f>KZ7</f>
        <v>-</v>
      </c>
      <c r="LA11" s="95" t="str">
        <f>LA7</f>
        <v>-</v>
      </c>
      <c r="LB11" s="84"/>
      <c r="LC11" s="84"/>
      <c r="LD11" s="84"/>
      <c r="LE11" s="84"/>
      <c r="LF11" s="94" t="s">
        <v>141</v>
      </c>
      <c r="LG11" s="95" t="str">
        <f>LG7</f>
        <v>-</v>
      </c>
      <c r="LH11" s="95" t="str">
        <f>LH7</f>
        <v>-</v>
      </c>
      <c r="LI11" s="95" t="str">
        <f>LI7</f>
        <v>-</v>
      </c>
      <c r="LJ11" s="95" t="str">
        <f>LJ7</f>
        <v>-</v>
      </c>
      <c r="LK11" s="95" t="str">
        <f>LK7</f>
        <v>-</v>
      </c>
      <c r="LL11" s="84"/>
      <c r="LM11" s="84"/>
      <c r="LN11" s="84"/>
      <c r="LO11" s="84"/>
      <c r="LP11" s="94" t="s">
        <v>141</v>
      </c>
      <c r="LQ11" s="95" t="str">
        <f>LQ7</f>
        <v>-</v>
      </c>
      <c r="LR11" s="95" t="str">
        <f>LR7</f>
        <v>-</v>
      </c>
      <c r="LS11" s="95" t="str">
        <f>LS7</f>
        <v>-</v>
      </c>
      <c r="LT11" s="95" t="str">
        <f>LT7</f>
        <v>-</v>
      </c>
      <c r="LU11" s="95" t="str">
        <f>LU7</f>
        <v>-</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141</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t="str">
        <f>BD7</f>
        <v>-</v>
      </c>
      <c r="AZ12" s="95" t="str">
        <f>BE7</f>
        <v>-</v>
      </c>
      <c r="BA12" s="95" t="str">
        <f>BF7</f>
        <v>-</v>
      </c>
      <c r="BB12" s="95" t="str">
        <f>BG7</f>
        <v>-</v>
      </c>
      <c r="BC12" s="95">
        <f>BH7</f>
        <v>130.19999999999999</v>
      </c>
      <c r="BD12" s="84"/>
      <c r="BE12" s="84"/>
      <c r="BF12" s="84"/>
      <c r="BG12" s="84"/>
      <c r="BH12" s="84"/>
      <c r="BI12" s="94" t="s">
        <v>147</v>
      </c>
      <c r="BJ12" s="95" t="str">
        <f>BO7</f>
        <v>-</v>
      </c>
      <c r="BK12" s="95" t="str">
        <f>BP7</f>
        <v>-</v>
      </c>
      <c r="BL12" s="95" t="str">
        <f>BQ7</f>
        <v>-</v>
      </c>
      <c r="BM12" s="95" t="str">
        <f>BR7</f>
        <v>-</v>
      </c>
      <c r="BN12" s="95">
        <f>BS7</f>
        <v>129.30000000000001</v>
      </c>
      <c r="BO12" s="84"/>
      <c r="BP12" s="84"/>
      <c r="BQ12" s="84"/>
      <c r="BR12" s="84"/>
      <c r="BS12" s="84"/>
      <c r="BT12" s="94" t="s">
        <v>147</v>
      </c>
      <c r="BU12" s="95" t="str">
        <f>BZ7</f>
        <v>-</v>
      </c>
      <c r="BV12" s="95" t="str">
        <f>CA7</f>
        <v>-</v>
      </c>
      <c r="BW12" s="95" t="str">
        <f>CB7</f>
        <v>-</v>
      </c>
      <c r="BX12" s="95" t="str">
        <f>CC7</f>
        <v>-</v>
      </c>
      <c r="BY12" s="95">
        <f>CD7</f>
        <v>763.6</v>
      </c>
      <c r="BZ12" s="84"/>
      <c r="CA12" s="84"/>
      <c r="CB12" s="84"/>
      <c r="CC12" s="84"/>
      <c r="CD12" s="84"/>
      <c r="CE12" s="94" t="s">
        <v>147</v>
      </c>
      <c r="CF12" s="95" t="str">
        <f>CK7</f>
        <v>-</v>
      </c>
      <c r="CG12" s="95" t="str">
        <f>CL7</f>
        <v>-</v>
      </c>
      <c r="CH12" s="95" t="str">
        <f>CM7</f>
        <v>-</v>
      </c>
      <c r="CI12" s="95" t="str">
        <f>CN7</f>
        <v>-</v>
      </c>
      <c r="CJ12" s="95">
        <f>CO7</f>
        <v>9106</v>
      </c>
      <c r="CK12" s="84"/>
      <c r="CL12" s="84"/>
      <c r="CM12" s="84"/>
      <c r="CN12" s="84"/>
      <c r="CO12" s="94" t="s">
        <v>147</v>
      </c>
      <c r="CP12" s="96" t="str">
        <f>CU7</f>
        <v>-</v>
      </c>
      <c r="CQ12" s="96" t="str">
        <f>CV7</f>
        <v>-</v>
      </c>
      <c r="CR12" s="96" t="str">
        <f>CW7</f>
        <v>-</v>
      </c>
      <c r="CS12" s="96" t="str">
        <f>CX7</f>
        <v>-</v>
      </c>
      <c r="CT12" s="96">
        <f>CY7</f>
        <v>1359753</v>
      </c>
      <c r="CU12" s="84"/>
      <c r="CV12" s="84"/>
      <c r="CW12" s="84"/>
      <c r="CX12" s="84"/>
      <c r="CY12" s="84"/>
      <c r="CZ12" s="94" t="s">
        <v>147</v>
      </c>
      <c r="DA12" s="95" t="str">
        <f>DF7</f>
        <v>-</v>
      </c>
      <c r="DB12" s="95" t="str">
        <f>DG7</f>
        <v>-</v>
      </c>
      <c r="DC12" s="95" t="str">
        <f>DH7</f>
        <v>-</v>
      </c>
      <c r="DD12" s="95" t="str">
        <f>DI7</f>
        <v>-</v>
      </c>
      <c r="DE12" s="95">
        <f>DJ7</f>
        <v>35</v>
      </c>
      <c r="DF12" s="84"/>
      <c r="DG12" s="84"/>
      <c r="DH12" s="84"/>
      <c r="DI12" s="84"/>
      <c r="DJ12" s="94" t="s">
        <v>147</v>
      </c>
      <c r="DK12" s="95" t="str">
        <f>DP7</f>
        <v>-</v>
      </c>
      <c r="DL12" s="95" t="str">
        <f>DQ7</f>
        <v>-</v>
      </c>
      <c r="DM12" s="95" t="str">
        <f>DR7</f>
        <v>-</v>
      </c>
      <c r="DN12" s="95" t="str">
        <f>DS7</f>
        <v>-</v>
      </c>
      <c r="DO12" s="95">
        <f>DT7</f>
        <v>19</v>
      </c>
      <c r="DP12" s="84"/>
      <c r="DQ12" s="84"/>
      <c r="DR12" s="84"/>
      <c r="DS12" s="84"/>
      <c r="DT12" s="94" t="s">
        <v>147</v>
      </c>
      <c r="DU12" s="95" t="str">
        <f>DZ7</f>
        <v>-</v>
      </c>
      <c r="DV12" s="95" t="str">
        <f>EA7</f>
        <v>-</v>
      </c>
      <c r="DW12" s="95" t="str">
        <f>EB7</f>
        <v>-</v>
      </c>
      <c r="DX12" s="95" t="str">
        <f>EC7</f>
        <v>-</v>
      </c>
      <c r="DY12" s="95">
        <f>ED7</f>
        <v>92.4</v>
      </c>
      <c r="DZ12" s="84"/>
      <c r="EA12" s="84"/>
      <c r="EB12" s="84"/>
      <c r="EC12" s="84"/>
      <c r="ED12" s="94" t="s">
        <v>147</v>
      </c>
      <c r="EE12" s="95" t="str">
        <f>EJ7</f>
        <v>-</v>
      </c>
      <c r="EF12" s="95" t="str">
        <f>EK7</f>
        <v>-</v>
      </c>
      <c r="EG12" s="95" t="str">
        <f>EL7</f>
        <v>-</v>
      </c>
      <c r="EH12" s="95" t="str">
        <f>EM7</f>
        <v>-</v>
      </c>
      <c r="EI12" s="95">
        <f>EN7</f>
        <v>61.9</v>
      </c>
      <c r="EJ12" s="84"/>
      <c r="EK12" s="84"/>
      <c r="EL12" s="84"/>
      <c r="EM12" s="84"/>
      <c r="EN12" s="94" t="s">
        <v>147</v>
      </c>
      <c r="EO12" s="95" t="str">
        <f>ET7</f>
        <v>-</v>
      </c>
      <c r="EP12" s="95" t="str">
        <f>EU7</f>
        <v>-</v>
      </c>
      <c r="EQ12" s="95" t="str">
        <f>EV7</f>
        <v>-</v>
      </c>
      <c r="ER12" s="95" t="str">
        <f>EW7</f>
        <v>-</v>
      </c>
      <c r="ES12" s="95">
        <f>EX7</f>
        <v>22.2</v>
      </c>
      <c r="ET12" s="84"/>
      <c r="EU12" s="84"/>
      <c r="EV12" s="84"/>
      <c r="EW12" s="84"/>
      <c r="EX12" s="84"/>
      <c r="EY12" s="94" t="s">
        <v>147</v>
      </c>
      <c r="EZ12" s="95" t="str">
        <f>IF($EZ$8,FE7,"-")</f>
        <v>-</v>
      </c>
      <c r="FA12" s="95" t="str">
        <f>IF($EZ$8,FF7,"-")</f>
        <v>-</v>
      </c>
      <c r="FB12" s="95" t="str">
        <f>IF($EZ$8,FG7,"-")</f>
        <v>-</v>
      </c>
      <c r="FC12" s="95" t="str">
        <f>IF($EZ$8,FH7,"-")</f>
        <v>-</v>
      </c>
      <c r="FD12" s="95" t="str">
        <f>IF($EZ$8,FI7,"-")</f>
        <v>-</v>
      </c>
      <c r="FE12" s="84"/>
      <c r="FF12" s="84"/>
      <c r="FG12" s="84"/>
      <c r="FH12" s="84"/>
      <c r="FI12" s="94" t="s">
        <v>147</v>
      </c>
      <c r="FJ12" s="95" t="str">
        <f>IF($FJ$8,FO7,"-")</f>
        <v>-</v>
      </c>
      <c r="FK12" s="95" t="str">
        <f>IF($FJ$8,FP7,"-")</f>
        <v>-</v>
      </c>
      <c r="FL12" s="95" t="str">
        <f>IF($FJ$8,FQ7,"-")</f>
        <v>-</v>
      </c>
      <c r="FM12" s="95" t="str">
        <f>IF($FJ$8,FR7,"-")</f>
        <v>-</v>
      </c>
      <c r="FN12" s="95" t="str">
        <f>IF($FJ$8,FS7,"-")</f>
        <v>-</v>
      </c>
      <c r="FO12" s="84"/>
      <c r="FP12" s="84"/>
      <c r="FQ12" s="84"/>
      <c r="FR12" s="84"/>
      <c r="FS12" s="94" t="s">
        <v>147</v>
      </c>
      <c r="FT12" s="95" t="str">
        <f>IF($FT$8,FY7,"-")</f>
        <v>-</v>
      </c>
      <c r="FU12" s="95" t="str">
        <f>IF($FT$8,FZ7,"-")</f>
        <v>-</v>
      </c>
      <c r="FV12" s="95" t="str">
        <f>IF($FT$8,GA7,"-")</f>
        <v>-</v>
      </c>
      <c r="FW12" s="95" t="str">
        <f>IF($FT$8,GB7,"-")</f>
        <v>-</v>
      </c>
      <c r="FX12" s="95" t="str">
        <f>IF($FT$8,GC7,"-")</f>
        <v>-</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147</v>
      </c>
      <c r="GN12" s="95" t="str">
        <f>IF($GN$8,GS7,"-")</f>
        <v>-</v>
      </c>
      <c r="GO12" s="95" t="str">
        <f>IF($GN$8,GT7,"-")</f>
        <v>-</v>
      </c>
      <c r="GP12" s="95" t="str">
        <f>IF($GN$8,GU7,"-")</f>
        <v>-</v>
      </c>
      <c r="GQ12" s="95" t="str">
        <f>IF($GN$8,GV7,"-")</f>
        <v>-</v>
      </c>
      <c r="GR12" s="95" t="str">
        <f>IF($GN$8,GW7,"-")</f>
        <v>-</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t="str">
        <f>IF($IX$8,JC7,"-")</f>
        <v>-</v>
      </c>
      <c r="IY12" s="95" t="str">
        <f>IF($IX$8,JD7,"-")</f>
        <v>-</v>
      </c>
      <c r="IZ12" s="95" t="str">
        <f>IF($IX$8,JE7,"-")</f>
        <v>-</v>
      </c>
      <c r="JA12" s="95" t="str">
        <f>IF($IX$8,JF7,"-")</f>
        <v>-</v>
      </c>
      <c r="JB12" s="95">
        <f>IF($IX$8,JG7,"-")</f>
        <v>16.899999999999999</v>
      </c>
      <c r="JC12" s="84"/>
      <c r="JD12" s="84"/>
      <c r="JE12" s="84"/>
      <c r="JF12" s="84"/>
      <c r="JG12" s="94" t="s">
        <v>147</v>
      </c>
      <c r="JH12" s="95" t="str">
        <f>IF($JH$8,JM7,"-")</f>
        <v>-</v>
      </c>
      <c r="JI12" s="95" t="str">
        <f>IF($JH$8,JN7,"-")</f>
        <v>-</v>
      </c>
      <c r="JJ12" s="95" t="str">
        <f>IF($JH$8,JO7,"-")</f>
        <v>-</v>
      </c>
      <c r="JK12" s="95" t="str">
        <f>IF($JH$8,JP7,"-")</f>
        <v>-</v>
      </c>
      <c r="JL12" s="95">
        <f>IF($JH$8,JQ7,"-")</f>
        <v>14</v>
      </c>
      <c r="JM12" s="84"/>
      <c r="JN12" s="84"/>
      <c r="JO12" s="84"/>
      <c r="JP12" s="84"/>
      <c r="JQ12" s="94" t="s">
        <v>147</v>
      </c>
      <c r="JR12" s="95" t="str">
        <f>IF($JR$8,JW7,"-")</f>
        <v>-</v>
      </c>
      <c r="JS12" s="95" t="str">
        <f>IF($JR$8,JX7,"-")</f>
        <v>-</v>
      </c>
      <c r="JT12" s="95" t="str">
        <f>IF($JR$8,JY7,"-")</f>
        <v>-</v>
      </c>
      <c r="JU12" s="95" t="str">
        <f>IF($JR$8,JZ7,"-")</f>
        <v>-</v>
      </c>
      <c r="JV12" s="95">
        <f>IF($JR$8,KA7,"-")</f>
        <v>121</v>
      </c>
      <c r="JW12" s="84"/>
      <c r="JX12" s="84"/>
      <c r="JY12" s="84"/>
      <c r="JZ12" s="84"/>
      <c r="KA12" s="94" t="s">
        <v>147</v>
      </c>
      <c r="KB12" s="95" t="str">
        <f>IF($KB$8,KG7,"-")</f>
        <v>-</v>
      </c>
      <c r="KC12" s="95" t="str">
        <f>IF($KB$8,KH7,"-")</f>
        <v>-</v>
      </c>
      <c r="KD12" s="95" t="str">
        <f>IF($KB$8,KI7,"-")</f>
        <v>-</v>
      </c>
      <c r="KE12" s="95" t="str">
        <f>IF($KB$8,KJ7,"-")</f>
        <v>-</v>
      </c>
      <c r="KF12" s="95">
        <f>IF($KB$8,KK7,"-")</f>
        <v>42.4</v>
      </c>
      <c r="KG12" s="84"/>
      <c r="KH12" s="84"/>
      <c r="KI12" s="84"/>
      <c r="KJ12" s="84"/>
      <c r="KK12" s="94" t="s">
        <v>147</v>
      </c>
      <c r="KL12" s="95" t="str">
        <f>IF($KL$8,KQ7,"-")</f>
        <v>-</v>
      </c>
      <c r="KM12" s="95" t="str">
        <f>IF($KL$8,KR7,"-")</f>
        <v>-</v>
      </c>
      <c r="KN12" s="95" t="str">
        <f>IF($KL$8,KS7,"-")</f>
        <v>-</v>
      </c>
      <c r="KO12" s="95" t="str">
        <f>IF($KL$8,KT7,"-")</f>
        <v>-</v>
      </c>
      <c r="KP12" s="95">
        <f>IF($KL$8,KU7,"-")</f>
        <v>100</v>
      </c>
      <c r="KQ12" s="84"/>
      <c r="KR12" s="84"/>
      <c r="KS12" s="84"/>
      <c r="KT12" s="84"/>
      <c r="KU12" s="84"/>
      <c r="KV12" s="94" t="s">
        <v>147</v>
      </c>
      <c r="KW12" s="95" t="str">
        <f>IF($KW$8,LB7,"-")</f>
        <v>-</v>
      </c>
      <c r="KX12" s="95" t="str">
        <f>IF($KW$8,LC7,"-")</f>
        <v>-</v>
      </c>
      <c r="KY12" s="95" t="str">
        <f>IF($KW$8,LD7,"-")</f>
        <v>-</v>
      </c>
      <c r="KZ12" s="95" t="str">
        <f>IF($KW$8,LE7,"-")</f>
        <v>-</v>
      </c>
      <c r="LA12" s="95" t="str">
        <f>IF($KW$8,LF7,"-")</f>
        <v>-</v>
      </c>
      <c r="LB12" s="84"/>
      <c r="LC12" s="84"/>
      <c r="LD12" s="84"/>
      <c r="LE12" s="84"/>
      <c r="LF12" s="94" t="s">
        <v>147</v>
      </c>
      <c r="LG12" s="95" t="str">
        <f>IF($LG$8,LL7,"-")</f>
        <v>-</v>
      </c>
      <c r="LH12" s="95" t="str">
        <f>IF($LG$8,LM7,"-")</f>
        <v>-</v>
      </c>
      <c r="LI12" s="95" t="str">
        <f>IF($LG$8,LN7,"-")</f>
        <v>-</v>
      </c>
      <c r="LJ12" s="95" t="str">
        <f>IF($LG$8,LO7,"-")</f>
        <v>-</v>
      </c>
      <c r="LK12" s="95" t="str">
        <f>IF($LG$8,LP7,"-")</f>
        <v>-</v>
      </c>
      <c r="LL12" s="84"/>
      <c r="LM12" s="84"/>
      <c r="LN12" s="84"/>
      <c r="LO12" s="84"/>
      <c r="LP12" s="94" t="s">
        <v>147</v>
      </c>
      <c r="LQ12" s="95" t="str">
        <f>IF($LQ$8,LV7,"-")</f>
        <v>-</v>
      </c>
      <c r="LR12" s="95" t="str">
        <f>IF($LQ$8,LW7,"-")</f>
        <v>-</v>
      </c>
      <c r="LS12" s="95" t="str">
        <f>IF($LQ$8,LX7,"-")</f>
        <v>-</v>
      </c>
      <c r="LT12" s="95" t="str">
        <f>IF($LQ$8,LY7,"-")</f>
        <v>-</v>
      </c>
      <c r="LU12" s="95" t="str">
        <f>IF($LQ$8,LZ7,"-")</f>
        <v>-</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149</v>
      </c>
      <c r="C14" s="99"/>
      <c r="D14" s="100"/>
      <c r="E14" s="99"/>
      <c r="F14" s="197" t="s">
        <v>150</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t="e">
        <f>IF(AY7="-",NA(),AY7)</f>
        <v>#N/A</v>
      </c>
      <c r="AZ17" s="106" t="e">
        <f t="shared" ref="AZ17:BC17" si="9">IF(AZ7="-",NA(),AZ7)</f>
        <v>#N/A</v>
      </c>
      <c r="BA17" s="106" t="e">
        <f t="shared" si="9"/>
        <v>#N/A</v>
      </c>
      <c r="BB17" s="106" t="e">
        <f t="shared" si="9"/>
        <v>#N/A</v>
      </c>
      <c r="BC17" s="106">
        <f t="shared" si="9"/>
        <v>157.69999999999999</v>
      </c>
      <c r="BD17" s="100"/>
      <c r="BE17" s="100"/>
      <c r="BF17" s="100"/>
      <c r="BG17" s="100"/>
      <c r="BH17" s="100"/>
      <c r="BI17" s="105" t="s">
        <v>162</v>
      </c>
      <c r="BJ17" s="106" t="e">
        <f>IF(BJ7="-",NA(),BJ7)</f>
        <v>#N/A</v>
      </c>
      <c r="BK17" s="106" t="e">
        <f t="shared" ref="BK17:BN17" si="10">IF(BK7="-",NA(),BK7)</f>
        <v>#N/A</v>
      </c>
      <c r="BL17" s="106" t="e">
        <f t="shared" si="10"/>
        <v>#N/A</v>
      </c>
      <c r="BM17" s="106" t="e">
        <f t="shared" si="10"/>
        <v>#N/A</v>
      </c>
      <c r="BN17" s="106">
        <f t="shared" si="10"/>
        <v>142.19999999999999</v>
      </c>
      <c r="BO17" s="100"/>
      <c r="BP17" s="100"/>
      <c r="BQ17" s="100"/>
      <c r="BR17" s="100"/>
      <c r="BS17" s="100"/>
      <c r="BT17" s="105" t="s">
        <v>162</v>
      </c>
      <c r="BU17" s="106" t="e">
        <f>IF(BU7="-",NA(),BU7)</f>
        <v>#N/A</v>
      </c>
      <c r="BV17" s="106" t="e">
        <f t="shared" ref="BV17:BY17" si="11">IF(BV7="-",NA(),BV7)</f>
        <v>#N/A</v>
      </c>
      <c r="BW17" s="106" t="e">
        <f t="shared" si="11"/>
        <v>#N/A</v>
      </c>
      <c r="BX17" s="106" t="e">
        <f t="shared" si="11"/>
        <v>#N/A</v>
      </c>
      <c r="BY17" s="106">
        <f t="shared" si="11"/>
        <v>492.2</v>
      </c>
      <c r="BZ17" s="100"/>
      <c r="CA17" s="100"/>
      <c r="CB17" s="100"/>
      <c r="CC17" s="100"/>
      <c r="CD17" s="100"/>
      <c r="CE17" s="105" t="s">
        <v>162</v>
      </c>
      <c r="CF17" s="106" t="e">
        <f>IF(CF7="-",NA(),CF7)</f>
        <v>#N/A</v>
      </c>
      <c r="CG17" s="106" t="e">
        <f t="shared" ref="CG17:CJ17" si="12">IF(CG7="-",NA(),CG7)</f>
        <v>#N/A</v>
      </c>
      <c r="CH17" s="106" t="e">
        <f t="shared" si="12"/>
        <v>#N/A</v>
      </c>
      <c r="CI17" s="106" t="e">
        <f t="shared" si="12"/>
        <v>#N/A</v>
      </c>
      <c r="CJ17" s="106">
        <f t="shared" si="12"/>
        <v>12760.5</v>
      </c>
      <c r="CK17" s="100"/>
      <c r="CL17" s="100"/>
      <c r="CM17" s="100"/>
      <c r="CN17" s="100"/>
      <c r="CO17" s="105" t="s">
        <v>162</v>
      </c>
      <c r="CP17" s="107" t="e">
        <f>IF(CP7="-",NA(),CP7)</f>
        <v>#N/A</v>
      </c>
      <c r="CQ17" s="107" t="e">
        <f t="shared" ref="CQ17:CT17" si="13">IF(CQ7="-",NA(),CQ7)</f>
        <v>#N/A</v>
      </c>
      <c r="CR17" s="107" t="e">
        <f t="shared" si="13"/>
        <v>#N/A</v>
      </c>
      <c r="CS17" s="107" t="e">
        <f t="shared" si="13"/>
        <v>#N/A</v>
      </c>
      <c r="CT17" s="107">
        <f t="shared" si="13"/>
        <v>263919</v>
      </c>
      <c r="CU17" s="100"/>
      <c r="CV17" s="100"/>
      <c r="CW17" s="100"/>
      <c r="CX17" s="100"/>
      <c r="CY17" s="100"/>
      <c r="CZ17" s="105" t="s">
        <v>162</v>
      </c>
      <c r="DA17" s="106" t="e">
        <f>IF(DA7="-",NA(),DA7)</f>
        <v>#N/A</v>
      </c>
      <c r="DB17" s="106" t="e">
        <f t="shared" ref="DB17:DE17" si="14">IF(DB7="-",NA(),DB7)</f>
        <v>#N/A</v>
      </c>
      <c r="DC17" s="106" t="e">
        <f t="shared" si="14"/>
        <v>#N/A</v>
      </c>
      <c r="DD17" s="106" t="e">
        <f t="shared" si="14"/>
        <v>#N/A</v>
      </c>
      <c r="DE17" s="106">
        <f t="shared" si="14"/>
        <v>17.3</v>
      </c>
      <c r="DF17" s="100"/>
      <c r="DG17" s="100"/>
      <c r="DH17" s="100"/>
      <c r="DI17" s="100"/>
      <c r="DJ17" s="105" t="s">
        <v>162</v>
      </c>
      <c r="DK17" s="106" t="e">
        <f>IF(DK7="-",NA(),DK7)</f>
        <v>#N/A</v>
      </c>
      <c r="DL17" s="106" t="e">
        <f t="shared" ref="DL17:DO17" si="15">IF(DL7="-",NA(),DL7)</f>
        <v>#N/A</v>
      </c>
      <c r="DM17" s="106" t="e">
        <f t="shared" si="15"/>
        <v>#N/A</v>
      </c>
      <c r="DN17" s="106" t="e">
        <f t="shared" si="15"/>
        <v>#N/A</v>
      </c>
      <c r="DO17" s="106">
        <f t="shared" si="15"/>
        <v>33.299999999999997</v>
      </c>
      <c r="DP17" s="100"/>
      <c r="DQ17" s="100"/>
      <c r="DR17" s="100"/>
      <c r="DS17" s="100"/>
      <c r="DT17" s="105" t="s">
        <v>162</v>
      </c>
      <c r="DU17" s="106" t="e">
        <f>IF(DU7="-",NA(),DU7)</f>
        <v>#N/A</v>
      </c>
      <c r="DV17" s="106" t="e">
        <f t="shared" ref="DV17:DY17" si="16">IF(DV7="-",NA(),DV7)</f>
        <v>#N/A</v>
      </c>
      <c r="DW17" s="106" t="e">
        <f t="shared" si="16"/>
        <v>#N/A</v>
      </c>
      <c r="DX17" s="106" t="e">
        <f t="shared" si="16"/>
        <v>#N/A</v>
      </c>
      <c r="DY17" s="106">
        <f t="shared" si="16"/>
        <v>0</v>
      </c>
      <c r="DZ17" s="100"/>
      <c r="EA17" s="100"/>
      <c r="EB17" s="100"/>
      <c r="EC17" s="100"/>
      <c r="ED17" s="105" t="s">
        <v>162</v>
      </c>
      <c r="EE17" s="106" t="e">
        <f>IF(EE7="-",NA(),EE7)</f>
        <v>#N/A</v>
      </c>
      <c r="EF17" s="106" t="e">
        <f t="shared" ref="EF17:EI17" si="17">IF(EF7="-",NA(),EF7)</f>
        <v>#N/A</v>
      </c>
      <c r="EG17" s="106" t="e">
        <f t="shared" si="17"/>
        <v>#N/A</v>
      </c>
      <c r="EH17" s="106" t="e">
        <f t="shared" si="17"/>
        <v>#N/A</v>
      </c>
      <c r="EI17" s="106">
        <f t="shared" si="17"/>
        <v>67.599999999999994</v>
      </c>
      <c r="EJ17" s="100"/>
      <c r="EK17" s="100"/>
      <c r="EL17" s="100"/>
      <c r="EM17" s="100"/>
      <c r="EN17" s="105" t="s">
        <v>162</v>
      </c>
      <c r="EO17" s="106" t="e">
        <f>IF(EO7="-",NA(),EO7)</f>
        <v>#N/A</v>
      </c>
      <c r="EP17" s="106" t="e">
        <f t="shared" ref="EP17:ES17" si="18">IF(EP7="-",NA(),EP7)</f>
        <v>#N/A</v>
      </c>
      <c r="EQ17" s="106" t="e">
        <f t="shared" si="18"/>
        <v>#N/A</v>
      </c>
      <c r="ER17" s="106" t="e">
        <f t="shared" si="18"/>
        <v>#N/A</v>
      </c>
      <c r="ES17" s="106">
        <f t="shared" si="18"/>
        <v>100</v>
      </c>
      <c r="ET17" s="100"/>
      <c r="EU17" s="100"/>
      <c r="EV17" s="100"/>
      <c r="EW17" s="100"/>
      <c r="EX17" s="100"/>
      <c r="EY17" s="105" t="s">
        <v>162</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163</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162</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f t="shared" si="29"/>
        <v>17.3</v>
      </c>
      <c r="JC17" s="100"/>
      <c r="JD17" s="100"/>
      <c r="JE17" s="100"/>
      <c r="JF17" s="100"/>
      <c r="JG17" s="105" t="s">
        <v>162</v>
      </c>
      <c r="JH17" s="106" t="e">
        <f>IF(JH7="-",NA(),JH7)</f>
        <v>#N/A</v>
      </c>
      <c r="JI17" s="106" t="e">
        <f t="shared" ref="JI17:JL17" si="30">IF(JI7="-",NA(),JI7)</f>
        <v>#N/A</v>
      </c>
      <c r="JJ17" s="106" t="e">
        <f t="shared" si="30"/>
        <v>#N/A</v>
      </c>
      <c r="JK17" s="106" t="e">
        <f t="shared" si="30"/>
        <v>#N/A</v>
      </c>
      <c r="JL17" s="106">
        <f t="shared" si="30"/>
        <v>33.299999999999997</v>
      </c>
      <c r="JM17" s="100"/>
      <c r="JN17" s="100"/>
      <c r="JO17" s="100"/>
      <c r="JP17" s="100"/>
      <c r="JQ17" s="105" t="s">
        <v>162</v>
      </c>
      <c r="JR17" s="106" t="e">
        <f>IF(JR7="-",NA(),JR7)</f>
        <v>#N/A</v>
      </c>
      <c r="JS17" s="106" t="e">
        <f t="shared" ref="JS17:JV17" si="31">IF(JS7="-",NA(),JS7)</f>
        <v>#N/A</v>
      </c>
      <c r="JT17" s="106" t="e">
        <f t="shared" si="31"/>
        <v>#N/A</v>
      </c>
      <c r="JU17" s="106" t="e">
        <f t="shared" si="31"/>
        <v>#N/A</v>
      </c>
      <c r="JV17" s="106">
        <f t="shared" si="31"/>
        <v>0</v>
      </c>
      <c r="JW17" s="100"/>
      <c r="JX17" s="100"/>
      <c r="JY17" s="100"/>
      <c r="JZ17" s="100"/>
      <c r="KA17" s="105" t="s">
        <v>162</v>
      </c>
      <c r="KB17" s="106" t="e">
        <f>IF(KB7="-",NA(),KB7)</f>
        <v>#N/A</v>
      </c>
      <c r="KC17" s="106" t="e">
        <f t="shared" ref="KC17:KF17" si="32">IF(KC7="-",NA(),KC7)</f>
        <v>#N/A</v>
      </c>
      <c r="KD17" s="106" t="e">
        <f t="shared" si="32"/>
        <v>#N/A</v>
      </c>
      <c r="KE17" s="106" t="e">
        <f t="shared" si="32"/>
        <v>#N/A</v>
      </c>
      <c r="KF17" s="106">
        <f t="shared" si="32"/>
        <v>67.599999999999994</v>
      </c>
      <c r="KG17" s="100"/>
      <c r="KH17" s="100"/>
      <c r="KI17" s="100"/>
      <c r="KJ17" s="100"/>
      <c r="KK17" s="105" t="s">
        <v>162</v>
      </c>
      <c r="KL17" s="106" t="e">
        <f>IF(KL7="-",NA(),KL7)</f>
        <v>#N/A</v>
      </c>
      <c r="KM17" s="106" t="e">
        <f t="shared" ref="KM17:KP17" si="33">IF(KM7="-",NA(),KM7)</f>
        <v>#N/A</v>
      </c>
      <c r="KN17" s="106" t="e">
        <f t="shared" si="33"/>
        <v>#N/A</v>
      </c>
      <c r="KO17" s="106" t="e">
        <f t="shared" si="33"/>
        <v>#N/A</v>
      </c>
      <c r="KP17" s="106">
        <f t="shared" si="33"/>
        <v>100</v>
      </c>
      <c r="KQ17" s="100"/>
      <c r="KR17" s="100"/>
      <c r="KS17" s="100"/>
      <c r="KT17" s="100"/>
      <c r="KU17" s="100"/>
      <c r="KV17" s="105" t="s">
        <v>162</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162</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162</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t="e">
        <f>IF(BD7="-",NA(),BD7)</f>
        <v>#N/A</v>
      </c>
      <c r="AZ18" s="106" t="e">
        <f t="shared" ref="AZ18:BC18" si="39">IF(BE7="-",NA(),BE7)</f>
        <v>#N/A</v>
      </c>
      <c r="BA18" s="106" t="e">
        <f t="shared" si="39"/>
        <v>#N/A</v>
      </c>
      <c r="BB18" s="106" t="e">
        <f t="shared" si="39"/>
        <v>#N/A</v>
      </c>
      <c r="BC18" s="106">
        <f t="shared" si="39"/>
        <v>130.19999999999999</v>
      </c>
      <c r="BD18" s="100"/>
      <c r="BE18" s="100"/>
      <c r="BF18" s="100"/>
      <c r="BG18" s="100"/>
      <c r="BH18" s="100"/>
      <c r="BI18" s="105" t="s">
        <v>165</v>
      </c>
      <c r="BJ18" s="106" t="e">
        <f>IF(BO7="-",NA(),BO7)</f>
        <v>#N/A</v>
      </c>
      <c r="BK18" s="106" t="e">
        <f t="shared" ref="BK18:BN18" si="40">IF(BP7="-",NA(),BP7)</f>
        <v>#N/A</v>
      </c>
      <c r="BL18" s="106" t="e">
        <f t="shared" si="40"/>
        <v>#N/A</v>
      </c>
      <c r="BM18" s="106" t="e">
        <f t="shared" si="40"/>
        <v>#N/A</v>
      </c>
      <c r="BN18" s="106">
        <f t="shared" si="40"/>
        <v>129.30000000000001</v>
      </c>
      <c r="BO18" s="100"/>
      <c r="BP18" s="100"/>
      <c r="BQ18" s="100"/>
      <c r="BR18" s="100"/>
      <c r="BS18" s="100"/>
      <c r="BT18" s="105" t="s">
        <v>165</v>
      </c>
      <c r="BU18" s="106" t="e">
        <f>IF(BZ7="-",NA(),BZ7)</f>
        <v>#N/A</v>
      </c>
      <c r="BV18" s="106" t="e">
        <f t="shared" ref="BV18:BY18" si="41">IF(CA7="-",NA(),CA7)</f>
        <v>#N/A</v>
      </c>
      <c r="BW18" s="106" t="e">
        <f t="shared" si="41"/>
        <v>#N/A</v>
      </c>
      <c r="BX18" s="106" t="e">
        <f t="shared" si="41"/>
        <v>#N/A</v>
      </c>
      <c r="BY18" s="106">
        <f t="shared" si="41"/>
        <v>763.6</v>
      </c>
      <c r="BZ18" s="100"/>
      <c r="CA18" s="100"/>
      <c r="CB18" s="100"/>
      <c r="CC18" s="100"/>
      <c r="CD18" s="100"/>
      <c r="CE18" s="105" t="s">
        <v>165</v>
      </c>
      <c r="CF18" s="106" t="e">
        <f>IF(CK7="-",NA(),CK7)</f>
        <v>#N/A</v>
      </c>
      <c r="CG18" s="106" t="e">
        <f t="shared" ref="CG18:CJ18" si="42">IF(CL7="-",NA(),CL7)</f>
        <v>#N/A</v>
      </c>
      <c r="CH18" s="106" t="e">
        <f t="shared" si="42"/>
        <v>#N/A</v>
      </c>
      <c r="CI18" s="106" t="e">
        <f t="shared" si="42"/>
        <v>#N/A</v>
      </c>
      <c r="CJ18" s="106">
        <f t="shared" si="42"/>
        <v>9106</v>
      </c>
      <c r="CK18" s="100"/>
      <c r="CL18" s="100"/>
      <c r="CM18" s="100"/>
      <c r="CN18" s="100"/>
      <c r="CO18" s="105" t="s">
        <v>165</v>
      </c>
      <c r="CP18" s="107" t="e">
        <f>IF(CU7="-",NA(),CU7)</f>
        <v>#N/A</v>
      </c>
      <c r="CQ18" s="107" t="e">
        <f t="shared" ref="CQ18:CT18" si="43">IF(CV7="-",NA(),CV7)</f>
        <v>#N/A</v>
      </c>
      <c r="CR18" s="107" t="e">
        <f t="shared" si="43"/>
        <v>#N/A</v>
      </c>
      <c r="CS18" s="107" t="e">
        <f t="shared" si="43"/>
        <v>#N/A</v>
      </c>
      <c r="CT18" s="107">
        <f t="shared" si="43"/>
        <v>1359753</v>
      </c>
      <c r="CU18" s="100"/>
      <c r="CV18" s="100"/>
      <c r="CW18" s="100"/>
      <c r="CX18" s="100"/>
      <c r="CY18" s="100"/>
      <c r="CZ18" s="105" t="s">
        <v>165</v>
      </c>
      <c r="DA18" s="106" t="e">
        <f>IF(DF7="-",NA(),DF7)</f>
        <v>#N/A</v>
      </c>
      <c r="DB18" s="106" t="e">
        <f t="shared" ref="DB18:DE18" si="44">IF(DG7="-",NA(),DG7)</f>
        <v>#N/A</v>
      </c>
      <c r="DC18" s="106" t="e">
        <f t="shared" si="44"/>
        <v>#N/A</v>
      </c>
      <c r="DD18" s="106" t="e">
        <f t="shared" si="44"/>
        <v>#N/A</v>
      </c>
      <c r="DE18" s="106">
        <f t="shared" si="44"/>
        <v>35</v>
      </c>
      <c r="DF18" s="100"/>
      <c r="DG18" s="100"/>
      <c r="DH18" s="100"/>
      <c r="DI18" s="100"/>
      <c r="DJ18" s="105" t="s">
        <v>165</v>
      </c>
      <c r="DK18" s="106" t="e">
        <f>IF(DP7="-",NA(),DP7)</f>
        <v>#N/A</v>
      </c>
      <c r="DL18" s="106" t="e">
        <f t="shared" ref="DL18:DO18" si="45">IF(DQ7="-",NA(),DQ7)</f>
        <v>#N/A</v>
      </c>
      <c r="DM18" s="106" t="e">
        <f t="shared" si="45"/>
        <v>#N/A</v>
      </c>
      <c r="DN18" s="106" t="e">
        <f t="shared" si="45"/>
        <v>#N/A</v>
      </c>
      <c r="DO18" s="106">
        <f t="shared" si="45"/>
        <v>19</v>
      </c>
      <c r="DP18" s="100"/>
      <c r="DQ18" s="100"/>
      <c r="DR18" s="100"/>
      <c r="DS18" s="100"/>
      <c r="DT18" s="105" t="s">
        <v>165</v>
      </c>
      <c r="DU18" s="106" t="e">
        <f>IF(DZ7="-",NA(),DZ7)</f>
        <v>#N/A</v>
      </c>
      <c r="DV18" s="106" t="e">
        <f t="shared" ref="DV18:DY18" si="46">IF(EA7="-",NA(),EA7)</f>
        <v>#N/A</v>
      </c>
      <c r="DW18" s="106" t="e">
        <f t="shared" si="46"/>
        <v>#N/A</v>
      </c>
      <c r="DX18" s="106" t="e">
        <f t="shared" si="46"/>
        <v>#N/A</v>
      </c>
      <c r="DY18" s="106">
        <f t="shared" si="46"/>
        <v>92.4</v>
      </c>
      <c r="DZ18" s="100"/>
      <c r="EA18" s="100"/>
      <c r="EB18" s="100"/>
      <c r="EC18" s="100"/>
      <c r="ED18" s="105" t="s">
        <v>166</v>
      </c>
      <c r="EE18" s="106" t="e">
        <f>IF(EJ7="-",NA(),EJ7)</f>
        <v>#N/A</v>
      </c>
      <c r="EF18" s="106" t="e">
        <f t="shared" ref="EF18:EI18" si="47">IF(EK7="-",NA(),EK7)</f>
        <v>#N/A</v>
      </c>
      <c r="EG18" s="106" t="e">
        <f t="shared" si="47"/>
        <v>#N/A</v>
      </c>
      <c r="EH18" s="106" t="e">
        <f t="shared" si="47"/>
        <v>#N/A</v>
      </c>
      <c r="EI18" s="106">
        <f t="shared" si="47"/>
        <v>61.9</v>
      </c>
      <c r="EJ18" s="100"/>
      <c r="EK18" s="100"/>
      <c r="EL18" s="100"/>
      <c r="EM18" s="100"/>
      <c r="EN18" s="105" t="s">
        <v>165</v>
      </c>
      <c r="EO18" s="106" t="e">
        <f>IF(ET7="-",NA(),ET7)</f>
        <v>#N/A</v>
      </c>
      <c r="EP18" s="106" t="e">
        <f t="shared" ref="EP18:ES18" si="48">IF(EU7="-",NA(),EU7)</f>
        <v>#N/A</v>
      </c>
      <c r="EQ18" s="106" t="e">
        <f t="shared" si="48"/>
        <v>#N/A</v>
      </c>
      <c r="ER18" s="106" t="e">
        <f t="shared" si="48"/>
        <v>#N/A</v>
      </c>
      <c r="ES18" s="106">
        <f t="shared" si="48"/>
        <v>22.2</v>
      </c>
      <c r="ET18" s="100"/>
      <c r="EU18" s="100"/>
      <c r="EV18" s="100"/>
      <c r="EW18" s="100"/>
      <c r="EX18" s="100"/>
      <c r="EY18" s="105" t="s">
        <v>165</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165</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165</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f>IF(OR(NOT($IX$8),JG7="-"),NA(),JG7)</f>
        <v>16.899999999999999</v>
      </c>
      <c r="JC18" s="100"/>
      <c r="JD18" s="100"/>
      <c r="JE18" s="100"/>
      <c r="JF18" s="100"/>
      <c r="JG18" s="105" t="s">
        <v>165</v>
      </c>
      <c r="JH18" s="106" t="e">
        <f>IF(OR(NOT($JH$8),JM7="-"),NA(),JM7)</f>
        <v>#N/A</v>
      </c>
      <c r="JI18" s="106" t="e">
        <f>IF(OR(NOT($JH$8),JN7="-"),NA(),JN7)</f>
        <v>#N/A</v>
      </c>
      <c r="JJ18" s="106" t="e">
        <f>IF(OR(NOT($JH$8),JO7="-"),NA(),JO7)</f>
        <v>#N/A</v>
      </c>
      <c r="JK18" s="106" t="e">
        <f>IF(OR(NOT($JH$8),JP7="-"),NA(),JP7)</f>
        <v>#N/A</v>
      </c>
      <c r="JL18" s="106">
        <f>IF(OR(NOT($JH$8),JQ7="-"),NA(),JQ7)</f>
        <v>14</v>
      </c>
      <c r="JM18" s="100"/>
      <c r="JN18" s="100"/>
      <c r="JO18" s="100"/>
      <c r="JP18" s="100"/>
      <c r="JQ18" s="105" t="s">
        <v>165</v>
      </c>
      <c r="JR18" s="106" t="e">
        <f>IF(OR(NOT($JR$8),JW7="-"),NA(),JW7)</f>
        <v>#N/A</v>
      </c>
      <c r="JS18" s="106" t="e">
        <f>IF(OR(NOT($JR$8),JX7="-"),NA(),JX7)</f>
        <v>#N/A</v>
      </c>
      <c r="JT18" s="106" t="e">
        <f>IF(OR(NOT($JR$8),JY7="-"),NA(),JY7)</f>
        <v>#N/A</v>
      </c>
      <c r="JU18" s="106" t="e">
        <f>IF(OR(NOT($JR$8),JZ7="-"),NA(),JZ7)</f>
        <v>#N/A</v>
      </c>
      <c r="JV18" s="106">
        <f>IF(OR(NOT($JR$8),KA7="-"),NA(),KA7)</f>
        <v>121</v>
      </c>
      <c r="JW18" s="100"/>
      <c r="JX18" s="100"/>
      <c r="JY18" s="100"/>
      <c r="JZ18" s="100"/>
      <c r="KA18" s="105" t="s">
        <v>165</v>
      </c>
      <c r="KB18" s="106" t="e">
        <f>IF(OR(NOT($KB$8),KG7="-"),NA(),KG7)</f>
        <v>#N/A</v>
      </c>
      <c r="KC18" s="106" t="e">
        <f>IF(OR(NOT($KB$8),KH7="-"),NA(),KH7)</f>
        <v>#N/A</v>
      </c>
      <c r="KD18" s="106" t="e">
        <f>IF(OR(NOT($KB$8),KI7="-"),NA(),KI7)</f>
        <v>#N/A</v>
      </c>
      <c r="KE18" s="106" t="e">
        <f>IF(OR(NOT($KB$8),KJ7="-"),NA(),KJ7)</f>
        <v>#N/A</v>
      </c>
      <c r="KF18" s="106">
        <f>IF(OR(NOT($KB$8),KK7="-"),NA(),KK7)</f>
        <v>42.4</v>
      </c>
      <c r="KG18" s="100"/>
      <c r="KH18" s="100"/>
      <c r="KI18" s="100"/>
      <c r="KJ18" s="100"/>
      <c r="KK18" s="105" t="s">
        <v>165</v>
      </c>
      <c r="KL18" s="106" t="e">
        <f>IF(OR(NOT($KL$8),KQ7="-"),NA(),KQ7)</f>
        <v>#N/A</v>
      </c>
      <c r="KM18" s="106" t="e">
        <f>IF(OR(NOT($KL$8),KR7="-"),NA(),KR7)</f>
        <v>#N/A</v>
      </c>
      <c r="KN18" s="106" t="e">
        <f>IF(OR(NOT($KL$8),KS7="-"),NA(),KS7)</f>
        <v>#N/A</v>
      </c>
      <c r="KO18" s="106" t="e">
        <f>IF(OR(NOT($KL$8),KT7="-"),NA(),KT7)</f>
        <v>#N/A</v>
      </c>
      <c r="KP18" s="106">
        <f>IF(OR(NOT($KL$8),KU7="-"),NA(),KU7)</f>
        <v>100</v>
      </c>
      <c r="KQ18" s="100"/>
      <c r="KR18" s="100"/>
      <c r="KS18" s="100"/>
      <c r="KT18" s="100"/>
      <c r="KU18" s="100"/>
      <c r="KV18" s="105" t="s">
        <v>165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168</v>
      </c>
      <c r="C20" s="196"/>
      <c r="D20" s="100"/>
    </row>
    <row r="21" spans="1:374" x14ac:dyDescent="0.15">
      <c r="A21" s="97">
        <f t="shared" si="7"/>
        <v>7</v>
      </c>
      <c r="B21" s="196" t="s">
        <v>169</v>
      </c>
      <c r="C21" s="196"/>
      <c r="D21" s="100"/>
    </row>
    <row r="22" spans="1:374" x14ac:dyDescent="0.15">
      <c r="A22" s="97">
        <f t="shared" si="7"/>
        <v>8</v>
      </c>
      <c r="B22" s="196" t="s">
        <v>170</v>
      </c>
      <c r="C22" s="196"/>
      <c r="D22" s="100"/>
      <c r="E22" s="198" t="s">
        <v>171</v>
      </c>
      <c r="F22" s="199"/>
      <c r="G22" s="199"/>
      <c r="H22" s="199"/>
      <c r="I22" s="200"/>
    </row>
    <row r="23" spans="1:374" x14ac:dyDescent="0.15">
      <c r="A23" s="97">
        <f t="shared" si="7"/>
        <v>9</v>
      </c>
      <c r="B23" s="196" t="s">
        <v>172</v>
      </c>
      <c r="C23" s="196"/>
      <c r="D23" s="100"/>
      <c r="E23" s="201"/>
      <c r="F23" s="202"/>
      <c r="G23" s="202"/>
      <c r="H23" s="202"/>
      <c r="I23" s="203"/>
    </row>
    <row r="24" spans="1:374" x14ac:dyDescent="0.15">
      <c r="A24" s="97">
        <f t="shared" si="7"/>
        <v>10</v>
      </c>
      <c r="B24" s="196" t="s">
        <v>173</v>
      </c>
      <c r="C24" s="196"/>
      <c r="D24" s="100"/>
      <c r="E24" s="201"/>
      <c r="F24" s="202"/>
      <c r="G24" s="202"/>
      <c r="H24" s="202"/>
      <c r="I24" s="203"/>
    </row>
    <row r="25" spans="1:374" x14ac:dyDescent="0.15">
      <c r="A25" s="97">
        <f t="shared" si="7"/>
        <v>11</v>
      </c>
      <c r="B25" s="196" t="s">
        <v>174</v>
      </c>
      <c r="C25" s="196"/>
      <c r="D25" s="100"/>
      <c r="E25" s="201"/>
      <c r="F25" s="202"/>
      <c r="G25" s="202"/>
      <c r="H25" s="202"/>
      <c r="I25" s="203"/>
    </row>
    <row r="26" spans="1:374" x14ac:dyDescent="0.15">
      <c r="A26" s="97">
        <f t="shared" si="7"/>
        <v>12</v>
      </c>
      <c r="B26" s="196" t="s">
        <v>175</v>
      </c>
      <c r="C26" s="196"/>
      <c r="D26" s="100"/>
      <c r="E26" s="201"/>
      <c r="F26" s="202"/>
      <c r="G26" s="202"/>
      <c r="H26" s="202"/>
      <c r="I26" s="203"/>
    </row>
    <row r="27" spans="1:374" x14ac:dyDescent="0.15">
      <c r="A27" s="97">
        <f t="shared" si="7"/>
        <v>13</v>
      </c>
      <c r="B27" s="196" t="s">
        <v>176</v>
      </c>
      <c r="C27" s="196"/>
      <c r="D27" s="100"/>
      <c r="E27" s="201"/>
      <c r="F27" s="202"/>
      <c r="G27" s="202"/>
      <c r="H27" s="202"/>
      <c r="I27" s="203"/>
    </row>
    <row r="28" spans="1:374" x14ac:dyDescent="0.15">
      <c r="A28" s="97">
        <f t="shared" si="7"/>
        <v>14</v>
      </c>
      <c r="B28" s="196" t="s">
        <v>177</v>
      </c>
      <c r="C28" s="196"/>
      <c r="D28" s="100"/>
      <c r="E28" s="201"/>
      <c r="F28" s="202"/>
      <c r="G28" s="202"/>
      <c r="H28" s="202"/>
      <c r="I28" s="203"/>
    </row>
    <row r="29" spans="1:374" x14ac:dyDescent="0.15">
      <c r="A29" s="97">
        <f t="shared" si="7"/>
        <v>15</v>
      </c>
      <c r="B29" s="196" t="s">
        <v>178</v>
      </c>
      <c r="C29" s="196"/>
      <c r="D29" s="100"/>
      <c r="E29" s="201"/>
      <c r="F29" s="202"/>
      <c r="G29" s="202"/>
      <c r="H29" s="202"/>
      <c r="I29" s="203"/>
    </row>
    <row r="30" spans="1:374" x14ac:dyDescent="0.15">
      <c r="A30" s="97">
        <f t="shared" si="7"/>
        <v>16</v>
      </c>
      <c r="B30" s="196" t="s">
        <v>179</v>
      </c>
      <c r="C30" s="196"/>
      <c r="D30" s="100"/>
      <c r="E30" s="201"/>
      <c r="F30" s="202"/>
      <c r="G30" s="202"/>
      <c r="H30" s="202"/>
      <c r="I30" s="203"/>
    </row>
    <row r="31" spans="1:374" x14ac:dyDescent="0.15">
      <c r="A31" s="97">
        <f t="shared" si="7"/>
        <v>17</v>
      </c>
      <c r="B31" s="196" t="s">
        <v>180</v>
      </c>
      <c r="C31" s="196"/>
      <c r="D31" s="100"/>
      <c r="E31" s="201"/>
      <c r="F31" s="202"/>
      <c r="G31" s="202"/>
      <c r="H31" s="202"/>
      <c r="I31" s="203"/>
    </row>
    <row r="32" spans="1:374" x14ac:dyDescent="0.15">
      <c r="A32" s="97">
        <f t="shared" si="7"/>
        <v>18</v>
      </c>
      <c r="B32" s="196" t="s">
        <v>181</v>
      </c>
      <c r="C32" s="196"/>
      <c r="D32" s="100"/>
      <c r="E32" s="201"/>
      <c r="F32" s="202"/>
      <c r="G32" s="202"/>
      <c r="H32" s="202"/>
      <c r="I32" s="203"/>
    </row>
    <row r="33" spans="1:9" x14ac:dyDescent="0.15">
      <c r="A33" s="97">
        <f t="shared" si="7"/>
        <v>19</v>
      </c>
      <c r="B33" s="196" t="s">
        <v>182</v>
      </c>
      <c r="C33" s="196"/>
      <c r="D33" s="100"/>
      <c r="E33" s="201"/>
      <c r="F33" s="202"/>
      <c r="G33" s="202"/>
      <c r="H33" s="202"/>
      <c r="I33" s="203"/>
    </row>
    <row r="34" spans="1:9" x14ac:dyDescent="0.15">
      <c r="A34" s="97">
        <f t="shared" si="7"/>
        <v>20</v>
      </c>
      <c r="B34" s="196" t="s">
        <v>183</v>
      </c>
      <c r="C34" s="196"/>
      <c r="D34" s="100"/>
      <c r="E34" s="201"/>
      <c r="F34" s="202"/>
      <c r="G34" s="202"/>
      <c r="H34" s="202"/>
      <c r="I34" s="203"/>
    </row>
    <row r="35" spans="1:9" ht="25.5" customHeight="1" x14ac:dyDescent="0.15">
      <c r="E35" s="204"/>
      <c r="F35" s="205"/>
      <c r="G35" s="205"/>
      <c r="H35" s="205"/>
      <c r="I35" s="206"/>
    </row>
    <row r="36" spans="1:9" x14ac:dyDescent="0.15">
      <c r="A36" t="s">
        <v>184</v>
      </c>
      <c r="B36" t="s">
        <v>185</v>
      </c>
    </row>
    <row r="37" spans="1:9" x14ac:dyDescent="0.15">
      <c r="A37" t="s">
        <v>186</v>
      </c>
      <c r="B37" t="s">
        <v>187</v>
      </c>
    </row>
    <row r="38" spans="1:9" x14ac:dyDescent="0.15">
      <c r="A38" t="s">
        <v>188</v>
      </c>
      <c r="B38" t="s">
        <v>189</v>
      </c>
    </row>
    <row r="39" spans="1:9" x14ac:dyDescent="0.15">
      <c r="A39" t="s">
        <v>190</v>
      </c>
      <c r="B39" t="s">
        <v>191</v>
      </c>
    </row>
    <row r="40" spans="1:9" x14ac:dyDescent="0.15">
      <c r="A40" t="s">
        <v>192</v>
      </c>
      <c r="B40" t="s">
        <v>193</v>
      </c>
    </row>
    <row r="41" spans="1:9" x14ac:dyDescent="0.15">
      <c r="A41" t="s">
        <v>194</v>
      </c>
      <c r="B41" t="s">
        <v>195</v>
      </c>
    </row>
    <row r="42" spans="1:9" x14ac:dyDescent="0.15">
      <c r="A42" t="s">
        <v>196</v>
      </c>
      <c r="B42" t="s">
        <v>197</v>
      </c>
    </row>
    <row r="43" spans="1:9" x14ac:dyDescent="0.15">
      <c r="A43" t="s">
        <v>198</v>
      </c>
      <c r="B43" t="s">
        <v>199</v>
      </c>
    </row>
    <row r="44" spans="1:9" x14ac:dyDescent="0.15">
      <c r="A44" t="s">
        <v>200</v>
      </c>
      <c r="B44" t="s">
        <v>201</v>
      </c>
    </row>
    <row r="45" spans="1:9" x14ac:dyDescent="0.15">
      <c r="A45" t="s">
        <v>202</v>
      </c>
      <c r="B45" t="s">
        <v>203</v>
      </c>
    </row>
    <row r="46" spans="1:9" x14ac:dyDescent="0.15">
      <c r="A46" t="s">
        <v>204</v>
      </c>
      <c r="B46" t="s">
        <v>205</v>
      </c>
    </row>
    <row r="47" spans="1:9" x14ac:dyDescent="0.15">
      <c r="A47" t="s">
        <v>206</v>
      </c>
      <c r="B47" t="s">
        <v>207</v>
      </c>
    </row>
    <row r="48" spans="1:9" x14ac:dyDescent="0.15">
      <c r="A48" t="s">
        <v>208</v>
      </c>
      <c r="B48" t="s">
        <v>209</v>
      </c>
    </row>
    <row r="49" spans="1:2" x14ac:dyDescent="0.15">
      <c r="A49" t="s">
        <v>210</v>
      </c>
      <c r="B49" t="s">
        <v>211</v>
      </c>
    </row>
    <row r="50" spans="1:2" x14ac:dyDescent="0.15">
      <c r="A50" t="s">
        <v>212</v>
      </c>
      <c r="B50" t="s">
        <v>213</v>
      </c>
    </row>
    <row r="51" spans="1:2" x14ac:dyDescent="0.15">
      <c r="A51" t="s">
        <v>214</v>
      </c>
      <c r="B51" t="s">
        <v>215</v>
      </c>
    </row>
    <row r="52" spans="1:2" x14ac:dyDescent="0.15">
      <c r="A52" t="s">
        <v>216</v>
      </c>
      <c r="B52" t="s">
        <v>217</v>
      </c>
    </row>
    <row r="53" spans="1:2" x14ac:dyDescent="0.15">
      <c r="A53" t="s">
        <v>218</v>
      </c>
      <c r="B53" t="s">
        <v>219</v>
      </c>
    </row>
    <row r="54" spans="1:2" x14ac:dyDescent="0.15">
      <c r="A54" t="s">
        <v>220</v>
      </c>
      <c r="B54" t="s">
        <v>221</v>
      </c>
    </row>
    <row r="55" spans="1:2" x14ac:dyDescent="0.15">
      <c r="A55" t="s">
        <v>222</v>
      </c>
      <c r="B55" t="s">
        <v>223</v>
      </c>
    </row>
    <row r="56" spans="1:2" x14ac:dyDescent="0.15">
      <c r="A56" t="s">
        <v>224</v>
      </c>
      <c r="B56" t="s">
        <v>225</v>
      </c>
    </row>
    <row r="57" spans="1:2" x14ac:dyDescent="0.15">
      <c r="A57" t="s">
        <v>226</v>
      </c>
      <c r="B57" t="s">
        <v>227</v>
      </c>
    </row>
    <row r="58" spans="1:2" x14ac:dyDescent="0.15">
      <c r="A58" t="s">
        <v>228</v>
      </c>
      <c r="B58" t="s">
        <v>229</v>
      </c>
    </row>
    <row r="59" spans="1:2" x14ac:dyDescent="0.15">
      <c r="A59" t="s">
        <v>230</v>
      </c>
      <c r="B59" t="s">
        <v>231</v>
      </c>
    </row>
    <row r="60" spans="1:2" x14ac:dyDescent="0.15">
      <c r="A60" t="s">
        <v>232</v>
      </c>
      <c r="B60" t="s">
        <v>233</v>
      </c>
    </row>
    <row r="61" spans="1:2" x14ac:dyDescent="0.15">
      <c r="A61" t="s">
        <v>234</v>
      </c>
      <c r="B61" t="s">
        <v>235</v>
      </c>
    </row>
    <row r="62" spans="1:2" x14ac:dyDescent="0.15">
      <c r="A62" t="s">
        <v>236</v>
      </c>
      <c r="B62" t="s">
        <v>237</v>
      </c>
    </row>
    <row r="63" spans="1:2" x14ac:dyDescent="0.15">
      <c r="A63" t="s">
        <v>238</v>
      </c>
      <c r="B63" t="s">
        <v>239</v>
      </c>
    </row>
    <row r="64" spans="1:2" x14ac:dyDescent="0.15">
      <c r="A64" t="s">
        <v>240</v>
      </c>
      <c r="B64" t="s">
        <v>241</v>
      </c>
    </row>
    <row r="65" spans="1:2" x14ac:dyDescent="0.15">
      <c r="A65" t="s">
        <v>242</v>
      </c>
      <c r="B65" t="s">
        <v>243</v>
      </c>
    </row>
    <row r="66" spans="1:2" x14ac:dyDescent="0.15">
      <c r="A66" t="s">
        <v>244</v>
      </c>
      <c r="B66" t="s">
        <v>245</v>
      </c>
    </row>
    <row r="67" spans="1:2" x14ac:dyDescent="0.15">
      <c r="A67" t="s">
        <v>246</v>
      </c>
      <c r="B67" t="s">
        <v>245</v>
      </c>
    </row>
    <row r="68" spans="1:2" x14ac:dyDescent="0.15">
      <c r="A68" t="s">
        <v>247</v>
      </c>
      <c r="B68" t="s">
        <v>245</v>
      </c>
    </row>
    <row r="69" spans="1:2" x14ac:dyDescent="0.15">
      <c r="A69" t="s">
        <v>248</v>
      </c>
      <c r="B69" t="s">
        <v>245</v>
      </c>
    </row>
    <row r="70" spans="1:2" x14ac:dyDescent="0.15">
      <c r="A70" t="s">
        <v>249</v>
      </c>
      <c r="B70" t="s">
        <v>245</v>
      </c>
    </row>
    <row r="71" spans="1:2" x14ac:dyDescent="0.15">
      <c r="A71" t="s">
        <v>250</v>
      </c>
      <c r="B71" t="s">
        <v>245</v>
      </c>
    </row>
    <row r="72" spans="1:2" x14ac:dyDescent="0.15">
      <c r="A72" t="s">
        <v>251</v>
      </c>
      <c r="B72" t="s">
        <v>245</v>
      </c>
    </row>
    <row r="73" spans="1:2" x14ac:dyDescent="0.15">
      <c r="A73" t="s">
        <v>252</v>
      </c>
      <c r="B73" t="s">
        <v>245</v>
      </c>
    </row>
    <row r="74" spans="1:2" x14ac:dyDescent="0.15">
      <c r="A74" t="s">
        <v>253</v>
      </c>
      <c r="B74" t="s">
        <v>245</v>
      </c>
    </row>
    <row r="75" spans="1:2" x14ac:dyDescent="0.15">
      <c r="A75" t="s">
        <v>254</v>
      </c>
      <c r="B75" t="s">
        <v>245</v>
      </c>
    </row>
    <row r="76" spans="1:2" x14ac:dyDescent="0.15">
      <c r="A76" t="s">
        <v>255</v>
      </c>
      <c r="B76" t="s">
        <v>245</v>
      </c>
    </row>
    <row r="77" spans="1:2" x14ac:dyDescent="0.15">
      <c r="A77" t="s">
        <v>256</v>
      </c>
      <c r="B77" t="s">
        <v>245</v>
      </c>
    </row>
    <row r="78" spans="1:2" x14ac:dyDescent="0.15">
      <c r="A78" t="s">
        <v>257</v>
      </c>
      <c r="B78" t="s">
        <v>245</v>
      </c>
    </row>
    <row r="79" spans="1:2" x14ac:dyDescent="0.15">
      <c r="A79" t="s">
        <v>258</v>
      </c>
      <c r="B79" t="s">
        <v>245</v>
      </c>
    </row>
    <row r="80" spans="1:2" x14ac:dyDescent="0.15">
      <c r="A80" t="s">
        <v>259</v>
      </c>
      <c r="B80" t="s">
        <v>245</v>
      </c>
    </row>
    <row r="81" spans="1:2" x14ac:dyDescent="0.15">
      <c r="A81" t="s">
        <v>260</v>
      </c>
      <c r="B81" t="s">
        <v>245</v>
      </c>
    </row>
    <row r="82" spans="1:2" x14ac:dyDescent="0.15">
      <c r="A82" t="s">
        <v>261</v>
      </c>
      <c r="B82" t="s">
        <v>245</v>
      </c>
    </row>
    <row r="83" spans="1:2" x14ac:dyDescent="0.15">
      <c r="A83" t="s">
        <v>262</v>
      </c>
      <c r="B83" t="s">
        <v>245</v>
      </c>
    </row>
    <row r="84" spans="1:2" x14ac:dyDescent="0.15">
      <c r="A84" t="s">
        <v>263</v>
      </c>
      <c r="B84" t="s">
        <v>245</v>
      </c>
    </row>
    <row r="85" spans="1:2" x14ac:dyDescent="0.15">
      <c r="A85" t="s">
        <v>264</v>
      </c>
      <c r="B85" t="s">
        <v>245</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2021-02-15T02:11:21Z</cp:lastPrinted>
  <dcterms:created xsi:type="dcterms:W3CDTF">2020-12-15T03:35:08Z</dcterms:created>
  <dcterms:modified xsi:type="dcterms:W3CDTF">2021-02-15T02:12:00Z</dcterms:modified>
  <cp:category/>
</cp:coreProperties>
</file>