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12北栄町\"/>
    </mc:Choice>
  </mc:AlternateContent>
  <workbookProtection workbookAlgorithmName="SHA-512" workbookHashValue="qEUABsCCYc2mi3fc7VQbIdhcE6b5+FrvOCwVEUROdepcLJUPor7e9vsKCG5RbnuECoJsXlsEtp9BGoPSo4zQcg==" workbookSaltValue="O8iJOYSRFizQPgw0QTSgcg=="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<sst xmlns="http://schemas.openxmlformats.org/spreadsheetml/2006/main" count="228" uniqueCount="113">
  <si>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</si>
  <si>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</si>
  <si>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</si>
  <si>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</si>
  <si>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</si>
  <si>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</si>
  <si>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</si>
  <si>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</si>
  <si>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</si>
  <si>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</si>
  <si>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</si>
  <si>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</si>
  <si>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</si>
  <si>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</si>
  <si>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</si>
  <si>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</si>
  <si>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</si>
  <si>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</si>
  <si>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</si>
  <si>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</si>
  <si>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</si>
  <si>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</si>
  <si>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</si>
  <si>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</si>
  <si>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</si>
  <si>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</si>
  <si>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</si>
  <si>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</si>
  <si>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</si>
  <si>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</si>
  <si>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</si>
  <si>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</si>
  <si>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</si>
  <si>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</si>
  <si>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</si>
  <si>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</si>
  <si>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</si>
  <si>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</si>
  <si>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</si>
  <si>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</si>
  <si>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</si>
  <si>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</si>
  <si>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</si>
  <si>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</si>
  <si>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</si>
  <si>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</si>
  <si>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</si>
  <si>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</si>
  <si>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</si>
  <si>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</si>
  <si>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</si>
  <si>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</si>
  <si>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</si>
  <si>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</si>
  <si>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</si>
  <si>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</si>
  <si>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</si>
  <si>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</si>
  <si>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</si>
  <si>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</si>
  <si>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</si>
  <si>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</si>
  <si>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</si>
  <si>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</si>
  <si>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</si>
  <si>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</si>
  <si>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</si>
  <si>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</si>
  <si>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</si>
  <si>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</si>
  <si>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</si>
  <si>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</si>
  <si>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</si>
  <si>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</si>
  <si>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</si>
  <si>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</si>
  <si>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</si>
  <si>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</si>
  <si>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</si>
  <si>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</si>
  <si>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</si>
  <si>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</si>
  <si>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</si>
  <si>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</si>
  <si>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</si>
  <si>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</si>
  <si>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</si>
  <si>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</si>
  <si>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</si>
  <si>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</si>
  <si>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</si>
  <si>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</si>
  <si>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</si>
  <si>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</si>
  <si>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</si>
  <si>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</si>
  <si>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</si>
  <si>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</si>
  <si>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</si>
  <si>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</si>
  <si>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</si>
  <si>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</si>
  <si>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</si>
  <si>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</si>
  <si>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</si>
  <si>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</si>
  <si>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</si>
  <si>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</si>
  <si>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</si>
  <si>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</si>
  <si>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・本町の水道事業は、「①経常収支比率」と「⑤料金回収率」の数値より、給水収益等で給水に係る費用が十分に賄えており、類似団体の平均値と比較しても高い数値であり、健全な経営ができている。
・「②累積欠損金比率」も発生しておらず、経営上問題はない。</t>
    </r>
    <r>
      <rPr>
        <sz val="11"/>
        <color rgb="FFFF0000"/>
        <rFont val="ＭＳ ゴシック"/>
        <family val="3"/>
        <charset val="128"/>
      </rPr>
      <t xml:space="preserve">
</t>
    </r>
    <r>
      <rPr>
        <sz val="11"/>
        <rFont val="ＭＳ ゴシック"/>
        <family val="3"/>
        <charset val="128"/>
      </rPr>
      <t>・「③流動比率」で短期的な債務に対する支払能力はある(100%以上）と表示されており、現金について言えば、年々増加傾向にある。</t>
    </r>
    <r>
      <rPr>
        <sz val="11"/>
        <color rgb="FFFF0000"/>
        <rFont val="ＭＳ ゴシック"/>
        <family val="3"/>
        <charset val="128"/>
      </rPr>
      <t xml:space="preserve">
</t>
    </r>
    <r>
      <rPr>
        <sz val="11"/>
        <rFont val="ＭＳ ゴシック"/>
        <family val="3"/>
        <charset val="128"/>
      </rPr>
      <t>・「④企業債残高対給水収益比率」は、近年同水準で推移しており、企業債を一定水準になるよう抑えている。</t>
    </r>
    <r>
      <rPr>
        <sz val="11"/>
        <color rgb="FFFF0000"/>
        <rFont val="ＭＳ ゴシック"/>
        <family val="3"/>
        <charset val="128"/>
      </rPr>
      <t xml:space="preserve">
</t>
    </r>
    <r>
      <rPr>
        <sz val="11"/>
        <rFont val="ＭＳ ゴシック"/>
        <family val="3"/>
        <charset val="128"/>
      </rPr>
      <t>・「⑥給水原価」は、全国平均と類似団体より低い状態にある。ただし、今後の設備更新状況で流動的であり、投資の効率化・維持管理費等の削減といった部分において検討が必要である。</t>
    </r>
    <r>
      <rPr>
        <sz val="11"/>
        <color rgb="FFFF0000"/>
        <rFont val="ＭＳ ゴシック"/>
        <family val="3"/>
        <charset val="128"/>
      </rPr>
      <t xml:space="preserve">
</t>
    </r>
    <r>
      <rPr>
        <sz val="11"/>
        <rFont val="ＭＳ ゴシック"/>
        <family val="3"/>
        <charset val="128"/>
      </rPr>
      <t>・「⑦施設利用率」は年々減少傾向にあり、人口減に伴うものと考える。</t>
    </r>
    <r>
      <rPr>
        <sz val="11"/>
        <color rgb="FFFF0000"/>
        <rFont val="ＭＳ ゴシック"/>
        <family val="3"/>
        <charset val="128"/>
      </rPr>
      <t xml:space="preserve">
</t>
    </r>
    <r>
      <rPr>
        <sz val="11"/>
        <rFont val="ＭＳ ゴシック"/>
        <family val="3"/>
        <charset val="128"/>
      </rPr>
      <t xml:space="preserve">・「⑧有収率」は高い状況にあり、施設稼働が収益に反映され、良好な状況である。
</t>
    </r>
    <rPh sb="1" eb="2">
      <t>ホン</t>
    </rPh>
    <rPh sb="204" eb="206">
      <t>キンネン</t>
    </rPh>
    <rPh sb="210" eb="212">
      <t>スイイ</t>
    </rPh>
    <rPh sb="217" eb="219">
      <t>キギョウ</t>
    </rPh>
    <rPh sb="219" eb="220">
      <t>サイ</t>
    </rPh>
    <rPh sb="221" eb="223">
      <t>イッテイ</t>
    </rPh>
    <rPh sb="223" eb="225">
      <t>スイジュン</t>
    </rPh>
    <rPh sb="230" eb="231">
      <t>オサ</t>
    </rPh>
    <rPh sb="273" eb="275">
      <t>セツビ</t>
    </rPh>
    <rPh sb="275" eb="277">
      <t>コウシン</t>
    </rPh>
    <rPh sb="277" eb="279">
      <t>ジョウキョウ</t>
    </rPh>
    <rPh sb="280" eb="282">
      <t>リュウドウ</t>
    </rPh>
    <rPh sb="282" eb="283">
      <t>テキ</t>
    </rPh>
    <phoneticPr fontId="4"/>
  </si>
  <si>
    <t>・「①有形固定資産減価償却率」は、年々増加傾向にあり、資産の老朽化度合が顕著に見て取れる。将来の施設更新に向けて財源確保や施設の計画的な更新に取り組んでいるが、より実効性の高いものとして、ストックマネジメント計画の策定を検討している。</t>
    <rPh sb="36" eb="38">
      <t>ケンチョ</t>
    </rPh>
    <rPh sb="39" eb="40">
      <t>ミ</t>
    </rPh>
    <rPh sb="41" eb="42">
      <t>ト</t>
    </rPh>
    <rPh sb="45" eb="47">
      <t>ショウライ</t>
    </rPh>
    <rPh sb="48" eb="50">
      <t>シセツ</t>
    </rPh>
    <rPh sb="50" eb="52">
      <t>コウシン</t>
    </rPh>
    <rPh sb="53" eb="54">
      <t>ム</t>
    </rPh>
    <rPh sb="56" eb="58">
      <t>ザイゲン</t>
    </rPh>
    <rPh sb="58" eb="60">
      <t>カクホ</t>
    </rPh>
    <rPh sb="61" eb="63">
      <t>シセツ</t>
    </rPh>
    <rPh sb="64" eb="67">
      <t>ケイカクテキ</t>
    </rPh>
    <rPh sb="68" eb="70">
      <t>コウシン</t>
    </rPh>
    <rPh sb="71" eb="72">
      <t>ト</t>
    </rPh>
    <rPh sb="73" eb="74">
      <t>ク</t>
    </rPh>
    <rPh sb="82" eb="85">
      <t>ジッコウセイ</t>
    </rPh>
    <rPh sb="86" eb="87">
      <t>タカ</t>
    </rPh>
    <rPh sb="104" eb="106">
      <t>ケイカク</t>
    </rPh>
    <rPh sb="107" eb="109">
      <t>サクテイ</t>
    </rPh>
    <rPh sb="110" eb="112">
      <t>ケントウ</t>
    </rPh>
    <phoneticPr fontId="4"/>
  </si>
  <si>
    <r>
      <rPr>
        <sz val="11"/>
        <rFont val="ＭＳ ゴシック"/>
        <family val="3"/>
        <charset val="128"/>
      </rPr>
      <t>・本町の水道事業は、現在のところ経営上の問題はなく、健全であると判断できる。</t>
    </r>
    <r>
      <rPr>
        <sz val="11"/>
        <color rgb="FFFF0000"/>
        <rFont val="ＭＳ ゴシック"/>
        <family val="3"/>
        <charset val="128"/>
      </rPr>
      <t xml:space="preserve">
</t>
    </r>
    <r>
      <rPr>
        <sz val="11"/>
        <rFont val="ＭＳ ゴシック"/>
        <family val="3"/>
        <charset val="128"/>
      </rPr>
      <t>　ただし、人口減少の影響による収益の低下、施設等の老朽化に伴う設備更新及び維持管理費等の増加が見込まれ、厳しい状況が予想される。</t>
    </r>
    <r>
      <rPr>
        <sz val="11"/>
        <color rgb="FFFF0000"/>
        <rFont val="ＭＳ ゴシック"/>
        <family val="3"/>
        <charset val="128"/>
      </rPr>
      <t xml:space="preserve">
　</t>
    </r>
    <r>
      <rPr>
        <sz val="11"/>
        <rFont val="ＭＳ ゴシック"/>
        <family val="3"/>
        <charset val="128"/>
      </rPr>
      <t>将来にわたって安心、安全な水を供給するために、施設の適正規模や広域化検討による収益の確保等、引き続き効率的な経営を目指し検討を実施していく。</t>
    </r>
    <rPh sb="1" eb="2">
      <t>ホン</t>
    </rPh>
    <rPh sb="44" eb="45">
      <t>ジン</t>
    </rPh>
    <rPh sb="46" eb="48">
      <t>ゲンショウ</t>
    </rPh>
    <rPh sb="68" eb="69">
      <t>トモナ</t>
    </rPh>
    <rPh sb="70" eb="72">
      <t>セツビ</t>
    </rPh>
    <rPh sb="72" eb="74">
      <t>コウシン</t>
    </rPh>
    <rPh sb="74" eb="75">
      <t>オヨ</t>
    </rPh>
    <rPh sb="83" eb="85">
      <t>ゾウカ</t>
    </rPh>
    <rPh sb="105" eb="107">
      <t>ショウライ</t>
    </rPh>
    <rPh sb="112" eb="114">
      <t>アンシン</t>
    </rPh>
    <rPh sb="115" eb="117">
      <t>アンゼン</t>
    </rPh>
    <rPh sb="118" eb="119">
      <t>ミズ</t>
    </rPh>
    <rPh sb="120" eb="122">
      <t>キョウキュウ</t>
    </rPh>
    <rPh sb="131" eb="133">
      <t>テキセイ</t>
    </rPh>
    <rPh sb="133" eb="135">
      <t>キボ</t>
    </rPh>
    <rPh sb="136" eb="139">
      <t>コウイキカ</t>
    </rPh>
    <rPh sb="139" eb="141">
      <t>ケントウ</t>
    </rPh>
    <rPh sb="144" eb="146">
      <t>シュウエキ</t>
    </rPh>
    <rPh sb="147" eb="149">
      <t>カクホ</t>
    </rPh>
    <rPh sb="149" eb="150">
      <t>トウ</t>
    </rPh>
    <rPh sb="151" eb="152">
      <t>ヒ</t>
    </rPh>
    <rPh sb="153" eb="154">
      <t>ツヅ</t>
    </rPh>
    <rPh sb="159" eb="161">
      <t>ケイエイ</t>
    </rPh>
    <rPh sb="162" eb="164">
      <t>メザ</t>
    </rPh>
    <rPh sb="165" eb="167">
      <t>ケントウ</t>
    </rPh>
    <rPh sb="168" eb="17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</si>
</sst>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0.53</c:v>
                </c:pt>
                <c:pt idx="1">
                  <c:v>0.86</c:v>
                </c:pt>
                <c:pt idx="2">
                  <c:v>1.19</c:v>
                </c:pt>
                <c:pt idx="3">
                  <c:v>0.94</c:v>
                </c:pt>
                <c:pt idx="4">
                  <c:v>1</c:v>
                </c:pt>
              </c:numCache>
            </c:numRef>
          </c:val>
          <c:extLst xmlns:c16r2="http://schemas.microsoft.com/office/drawing/2015/06/chart">
            <c:ext xmlns:c16="http://schemas.microsoft.com/office/drawing/2014/chart" uri="{C3380CC4-5D6E-409C-BE32-E72D297353CC}">
              <c16:uniqueId val="{00000000-0867-4504-8B6D-45D31B69FE57}"/>
            </c:ext>
          </c:extLst>
        </c:ser>
        <c:dLbls>
          <c:showLegendKey val="0"/>
          <c:showVal val="0"/>
          <c:showCatName val="0"/>
          <c:showSerName val="0"/>
          <c:showPercent val="0"/>
          <c:showBubbleSize val="0"/>
        </c:dLbls>
        <c:gapWidth val="150"/>
        <c:axId val="375920328"/>
        <c:axId val="37592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0.43</c:v>
                </c:pt>
                <c:pt idx="4">
                  <c:v>0.42</c:v>
                </c:pt>
              </c:numCache>
            </c:numRef>
          </c:val>
          <c:smooth val="0"/>
          <c:extLst xmlns:c16r2="http://schemas.microsoft.com/office/drawing/2015/06/chart">
            <c:ext xmlns:c16="http://schemas.microsoft.com/office/drawing/2014/chart" uri="{C3380CC4-5D6E-409C-BE32-E72D297353CC}">
              <c16:uniqueId val="{00000001-0867-4504-8B6D-45D31B69FE57}"/>
            </c:ext>
          </c:extLst>
        </c:ser>
        <c:dLbls>
          <c:showLegendKey val="0"/>
          <c:showVal val="0"/>
          <c:showCatName val="0"/>
          <c:showSerName val="0"/>
          <c:showPercent val="0"/>
          <c:showBubbleSize val="0"/>
        </c:dLbls>
        <c:marker val="1"/>
        <c:smooth val="0"/>
        <c:axId val="375920328"/>
        <c:axId val="375920712"/>
      </c:lineChart>
      <c:dateAx>
        <c:axId val="375920328"/>
        <c:scaling>
          <c:orientation val="minMax"/>
        </c:scaling>
        <c:delete val="1"/>
        <c:axPos val="b"/>
        <c:numFmt formatCode="&quot;H&quot;yy" sourceLinked="1"/>
        <c:majorTickMark val="none"/>
        <c:minorTickMark val="none"/>
        <c:tickLblPos val="none"/>
        <c:crossAx val="375920712"/>
        <c:crosses val="autoZero"/>
        <c:auto val="1"/>
        <c:lblOffset val="100"/>
        <c:baseTimeUnit val="years"/>
      </c:dateAx>
      <c:valAx>
        <c:axId val="37592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56.84</c:v>
                </c:pt>
                <c:pt idx="1">
                  <c:v>55.71</c:v>
                </c:pt>
                <c:pt idx="2">
                  <c:v>54.87</c:v>
                </c:pt>
                <c:pt idx="3">
                  <c:v>53.75</c:v>
                </c:pt>
                <c:pt idx="4">
                  <c:v>53.21</c:v>
                </c:pt>
              </c:numCache>
            </c:numRef>
          </c:val>
          <c:extLst xmlns:c16r2="http://schemas.microsoft.com/office/drawing/2015/06/chart">
            <c:ext xmlns:c16="http://schemas.microsoft.com/office/drawing/2014/chart" uri="{C3380CC4-5D6E-409C-BE32-E72D297353CC}">
              <c16:uniqueId val="{00000000-AC0E-43A4-BB7E-2A12A583AF22}"/>
            </c:ext>
          </c:extLst>
        </c:ser>
        <c:dLbls>
          <c:showLegendKey val="0"/>
          <c:showVal val="0"/>
          <c:showCatName val="0"/>
          <c:showSerName val="0"/>
          <c:showPercent val="0"/>
          <c:showBubbleSize val="0"/>
        </c:dLbls>
        <c:gapWidth val="150"/>
        <c:axId val="376875184"/>
        <c:axId val="37687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55.22</c:v>
                </c:pt>
                <c:pt idx="4">
                  <c:v>54.05</c:v>
                </c:pt>
              </c:numCache>
            </c:numRef>
          </c:val>
          <c:smooth val="0"/>
          <c:extLst xmlns:c16r2="http://schemas.microsoft.com/office/drawing/2015/06/chart">
            <c:ext xmlns:c16="http://schemas.microsoft.com/office/drawing/2014/chart" uri="{C3380CC4-5D6E-409C-BE32-E72D297353CC}">
              <c16:uniqueId val="{00000001-AC0E-43A4-BB7E-2A12A583AF22}"/>
            </c:ext>
          </c:extLst>
        </c:ser>
        <c:dLbls>
          <c:showLegendKey val="0"/>
          <c:showVal val="0"/>
          <c:showCatName val="0"/>
          <c:showSerName val="0"/>
          <c:showPercent val="0"/>
          <c:showBubbleSize val="0"/>
        </c:dLbls>
        <c:marker val="1"/>
        <c:smooth val="0"/>
        <c:axId val="376875184"/>
        <c:axId val="376877928"/>
      </c:lineChart>
      <c:dateAx>
        <c:axId val="376875184"/>
        <c:scaling>
          <c:orientation val="minMax"/>
        </c:scaling>
        <c:delete val="1"/>
        <c:axPos val="b"/>
        <c:numFmt formatCode="&quot;H&quot;yy" sourceLinked="1"/>
        <c:majorTickMark val="none"/>
        <c:minorTickMark val="none"/>
        <c:tickLblPos val="none"/>
        <c:crossAx val="376877928"/>
        <c:crosses val="autoZero"/>
        <c:auto val="1"/>
        <c:lblOffset val="100"/>
        <c:baseTimeUnit val="years"/>
      </c:dateAx>
      <c:valAx>
        <c:axId val="37687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7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80.05</c:v>
                </c:pt>
                <c:pt idx="1">
                  <c:v>82.2</c:v>
                </c:pt>
                <c:pt idx="2">
                  <c:v>82.07</c:v>
                </c:pt>
                <c:pt idx="3">
                  <c:v>85.54</c:v>
                </c:pt>
                <c:pt idx="4">
                  <c:v>83.29</c:v>
                </c:pt>
              </c:numCache>
            </c:numRef>
          </c:val>
          <c:extLst xmlns:c16r2="http://schemas.microsoft.com/office/drawing/2015/06/chart">
            <c:ext xmlns:c16="http://schemas.microsoft.com/office/drawing/2014/chart" uri="{C3380CC4-5D6E-409C-BE32-E72D297353CC}">
              <c16:uniqueId val="{00000000-A6FC-4330-B299-8578FCECA8F4}"/>
            </c:ext>
          </c:extLst>
        </c:ser>
        <c:dLbls>
          <c:showLegendKey val="0"/>
          <c:showVal val="0"/>
          <c:showCatName val="0"/>
          <c:showSerName val="0"/>
          <c:showPercent val="0"/>
          <c:showBubbleSize val="0"/>
        </c:dLbls>
        <c:gapWidth val="150"/>
        <c:axId val="376879496"/>
        <c:axId val="37687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A6FC-4330-B299-8578FCECA8F4}"/>
            </c:ext>
          </c:extLst>
        </c:ser>
        <c:dLbls>
          <c:showLegendKey val="0"/>
          <c:showVal val="0"/>
          <c:showCatName val="0"/>
          <c:showSerName val="0"/>
          <c:showPercent val="0"/>
          <c:showBubbleSize val="0"/>
        </c:dLbls>
        <c:marker val="1"/>
        <c:smooth val="0"/>
        <c:axId val="376879496"/>
        <c:axId val="376879888"/>
      </c:lineChart>
      <c:dateAx>
        <c:axId val="376879496"/>
        <c:scaling>
          <c:orientation val="minMax"/>
        </c:scaling>
        <c:delete val="1"/>
        <c:axPos val="b"/>
        <c:numFmt formatCode="&quot;H&quot;yy" sourceLinked="1"/>
        <c:majorTickMark val="none"/>
        <c:minorTickMark val="none"/>
        <c:tickLblPos val="none"/>
        <c:crossAx val="376879888"/>
        <c:crosses val="autoZero"/>
        <c:auto val="1"/>
        <c:lblOffset val="100"/>
        <c:baseTimeUnit val="years"/>
      </c:dateAx>
      <c:valAx>
        <c:axId val="37687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7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122.21</c:v>
                </c:pt>
                <c:pt idx="1">
                  <c:v>128.37</c:v>
                </c:pt>
                <c:pt idx="2">
                  <c:v>123.39</c:v>
                </c:pt>
                <c:pt idx="3">
                  <c:v>124.45</c:v>
                </c:pt>
                <c:pt idx="4">
                  <c:v>126.47</c:v>
                </c:pt>
              </c:numCache>
            </c:numRef>
          </c:val>
          <c:extLst xmlns:c16r2="http://schemas.microsoft.com/office/drawing/2015/06/chart">
            <c:ext xmlns:c16="http://schemas.microsoft.com/office/drawing/2014/chart" uri="{C3380CC4-5D6E-409C-BE32-E72D297353CC}">
              <c16:uniqueId val="{00000000-E422-4361-B18F-8082C8D52BC9}"/>
            </c:ext>
          </c:extLst>
        </c:ser>
        <c:dLbls>
          <c:showLegendKey val="0"/>
          <c:showVal val="0"/>
          <c:showCatName val="0"/>
          <c:showSerName val="0"/>
          <c:showPercent val="0"/>
          <c:showBubbleSize val="0"/>
        </c:dLbls>
        <c:gapWidth val="150"/>
        <c:axId val="376384424"/>
        <c:axId val="37638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108.76</c:v>
                </c:pt>
                <c:pt idx="4">
                  <c:v>108.46</c:v>
                </c:pt>
              </c:numCache>
            </c:numRef>
          </c:val>
          <c:smooth val="0"/>
          <c:extLst xmlns:c16r2="http://schemas.microsoft.com/office/drawing/2015/06/chart">
            <c:ext xmlns:c16="http://schemas.microsoft.com/office/drawing/2014/chart" uri="{C3380CC4-5D6E-409C-BE32-E72D297353CC}">
              <c16:uniqueId val="{00000001-E422-4361-B18F-8082C8D52BC9}"/>
            </c:ext>
          </c:extLst>
        </c:ser>
        <c:dLbls>
          <c:showLegendKey val="0"/>
          <c:showVal val="0"/>
          <c:showCatName val="0"/>
          <c:showSerName val="0"/>
          <c:showPercent val="0"/>
          <c:showBubbleSize val="0"/>
        </c:dLbls>
        <c:marker val="1"/>
        <c:smooth val="0"/>
        <c:axId val="376384424"/>
        <c:axId val="376384808"/>
      </c:lineChart>
      <c:dateAx>
        <c:axId val="376384424"/>
        <c:scaling>
          <c:orientation val="minMax"/>
        </c:scaling>
        <c:delete val="1"/>
        <c:axPos val="b"/>
        <c:numFmt formatCode="&quot;H&quot;yy" sourceLinked="1"/>
        <c:majorTickMark val="none"/>
        <c:minorTickMark val="none"/>
        <c:tickLblPos val="none"/>
        <c:crossAx val="376384808"/>
        <c:crosses val="autoZero"/>
        <c:auto val="1"/>
        <c:lblOffset val="100"/>
        <c:baseTimeUnit val="years"/>
      </c:dateAx>
      <c:valAx>
        <c:axId val="376384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38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44.79</c:v>
                </c:pt>
                <c:pt idx="1">
                  <c:v>46.26</c:v>
                </c:pt>
                <c:pt idx="2">
                  <c:v>47.44</c:v>
                </c:pt>
                <c:pt idx="3">
                  <c:v>48.24</c:v>
                </c:pt>
                <c:pt idx="4">
                  <c:v>49.09</c:v>
                </c:pt>
              </c:numCache>
            </c:numRef>
          </c:val>
          <c:extLst xmlns:c16r2="http://schemas.microsoft.com/office/drawing/2015/06/chart">
            <c:ext xmlns:c16="http://schemas.microsoft.com/office/drawing/2014/chart" uri="{C3380CC4-5D6E-409C-BE32-E72D297353CC}">
              <c16:uniqueId val="{00000000-A7FD-434E-BE84-E81265679D50}"/>
            </c:ext>
          </c:extLst>
        </c:ser>
        <c:dLbls>
          <c:showLegendKey val="0"/>
          <c:showVal val="0"/>
          <c:showCatName val="0"/>
          <c:showSerName val="0"/>
          <c:showPercent val="0"/>
          <c:showBubbleSize val="0"/>
        </c:dLbls>
        <c:gapWidth val="150"/>
        <c:axId val="376422048"/>
        <c:axId val="37646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47.97</c:v>
                </c:pt>
                <c:pt idx="4">
                  <c:v>49.12</c:v>
                </c:pt>
              </c:numCache>
            </c:numRef>
          </c:val>
          <c:smooth val="0"/>
          <c:extLst xmlns:c16r2="http://schemas.microsoft.com/office/drawing/2015/06/chart">
            <c:ext xmlns:c16="http://schemas.microsoft.com/office/drawing/2014/chart" uri="{C3380CC4-5D6E-409C-BE32-E72D297353CC}">
              <c16:uniqueId val="{00000001-A7FD-434E-BE84-E81265679D50}"/>
            </c:ext>
          </c:extLst>
        </c:ser>
        <c:dLbls>
          <c:showLegendKey val="0"/>
          <c:showVal val="0"/>
          <c:showCatName val="0"/>
          <c:showSerName val="0"/>
          <c:showPercent val="0"/>
          <c:showBubbleSize val="0"/>
        </c:dLbls>
        <c:marker val="1"/>
        <c:smooth val="0"/>
        <c:axId val="376422048"/>
        <c:axId val="376462488"/>
      </c:lineChart>
      <c:dateAx>
        <c:axId val="376422048"/>
        <c:scaling>
          <c:orientation val="minMax"/>
        </c:scaling>
        <c:delete val="1"/>
        <c:axPos val="b"/>
        <c:numFmt formatCode="&quot;H&quot;yy" sourceLinked="1"/>
        <c:majorTickMark val="none"/>
        <c:minorTickMark val="none"/>
        <c:tickLblPos val="none"/>
        <c:crossAx val="376462488"/>
        <c:crosses val="autoZero"/>
        <c:auto val="1"/>
        <c:lblOffset val="100"/>
        <c:baseTimeUnit val="years"/>
      </c:dateAx>
      <c:valAx>
        <c:axId val="37646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4.45</c:v>
                </c:pt>
                <c:pt idx="1">
                  <c:v>4.4400000000000004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C8C-4851-9969-0B38803EB868}"/>
            </c:ext>
          </c:extLst>
        </c:ser>
        <c:dLbls>
          <c:showLegendKey val="0"/>
          <c:showVal val="0"/>
          <c:showCatName val="0"/>
          <c:showSerName val="0"/>
          <c:showPercent val="0"/>
          <c:showBubbleSize val="0"/>
        </c:dLbls>
        <c:gapWidth val="150"/>
        <c:axId val="376495656"/>
        <c:axId val="37649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2C8C-4851-9969-0B38803EB868}"/>
            </c:ext>
          </c:extLst>
        </c:ser>
        <c:dLbls>
          <c:showLegendKey val="0"/>
          <c:showVal val="0"/>
          <c:showCatName val="0"/>
          <c:showSerName val="0"/>
          <c:showPercent val="0"/>
          <c:showBubbleSize val="0"/>
        </c:dLbls>
        <c:marker val="1"/>
        <c:smooth val="0"/>
        <c:axId val="376495656"/>
        <c:axId val="376494088"/>
      </c:lineChart>
      <c:dateAx>
        <c:axId val="376495656"/>
        <c:scaling>
          <c:orientation val="minMax"/>
        </c:scaling>
        <c:delete val="1"/>
        <c:axPos val="b"/>
        <c:numFmt formatCode="&quot;H&quot;yy" sourceLinked="1"/>
        <c:majorTickMark val="none"/>
        <c:minorTickMark val="none"/>
        <c:tickLblPos val="none"/>
        <c:crossAx val="376494088"/>
        <c:crosses val="autoZero"/>
        <c:auto val="1"/>
        <c:lblOffset val="100"/>
        <c:baseTimeUnit val="years"/>
      </c:dateAx>
      <c:valAx>
        <c:axId val="37649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9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6D-4FA2-9FD7-BDD98F5B26A2}"/>
            </c:ext>
          </c:extLst>
        </c:ser>
        <c:dLbls>
          <c:showLegendKey val="0"/>
          <c:showVal val="0"/>
          <c:showCatName val="0"/>
          <c:showSerName val="0"/>
          <c:showPercent val="0"/>
          <c:showBubbleSize val="0"/>
        </c:dLbls>
        <c:gapWidth val="150"/>
        <c:axId val="376496440"/>
        <c:axId val="37649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7.48</c:v>
                </c:pt>
                <c:pt idx="4">
                  <c:v>11.94</c:v>
                </c:pt>
              </c:numCache>
            </c:numRef>
          </c:val>
          <c:smooth val="0"/>
          <c:extLst xmlns:c16r2="http://schemas.microsoft.com/office/drawing/2015/06/chart">
            <c:ext xmlns:c16="http://schemas.microsoft.com/office/drawing/2014/chart" uri="{C3380CC4-5D6E-409C-BE32-E72D297353CC}">
              <c16:uniqueId val="{00000001-6D6D-4FA2-9FD7-BDD98F5B26A2}"/>
            </c:ext>
          </c:extLst>
        </c:ser>
        <c:dLbls>
          <c:showLegendKey val="0"/>
          <c:showVal val="0"/>
          <c:showCatName val="0"/>
          <c:showSerName val="0"/>
          <c:showPercent val="0"/>
          <c:showBubbleSize val="0"/>
        </c:dLbls>
        <c:marker val="1"/>
        <c:smooth val="0"/>
        <c:axId val="376496440"/>
        <c:axId val="376496048"/>
      </c:lineChart>
      <c:dateAx>
        <c:axId val="376496440"/>
        <c:scaling>
          <c:orientation val="minMax"/>
        </c:scaling>
        <c:delete val="1"/>
        <c:axPos val="b"/>
        <c:numFmt formatCode="&quot;H&quot;yy" sourceLinked="1"/>
        <c:majorTickMark val="none"/>
        <c:minorTickMark val="none"/>
        <c:tickLblPos val="none"/>
        <c:crossAx val="376496048"/>
        <c:crosses val="autoZero"/>
        <c:auto val="1"/>
        <c:lblOffset val="100"/>
        <c:baseTimeUnit val="years"/>
      </c:dateAx>
      <c:valAx>
        <c:axId val="37649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49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109.44</c:v>
                </c:pt>
                <c:pt idx="1">
                  <c:v>136.82</c:v>
                </c:pt>
                <c:pt idx="2">
                  <c:v>156.41999999999999</c:v>
                </c:pt>
                <c:pt idx="3">
                  <c:v>186.17</c:v>
                </c:pt>
                <c:pt idx="4">
                  <c:v>188.87</c:v>
                </c:pt>
              </c:numCache>
            </c:numRef>
          </c:val>
          <c:extLst xmlns:c16r2="http://schemas.microsoft.com/office/drawing/2015/06/chart">
            <c:ext xmlns:c16="http://schemas.microsoft.com/office/drawing/2014/chart" uri="{C3380CC4-5D6E-409C-BE32-E72D297353CC}">
              <c16:uniqueId val="{00000000-D964-48D3-8DF1-9359FF629A71}"/>
            </c:ext>
          </c:extLst>
        </c:ser>
        <c:dLbls>
          <c:showLegendKey val="0"/>
          <c:showVal val="0"/>
          <c:showCatName val="0"/>
          <c:showSerName val="0"/>
          <c:showPercent val="0"/>
          <c:showBubbleSize val="0"/>
        </c:dLbls>
        <c:gapWidth val="150"/>
        <c:axId val="376494872"/>
        <c:axId val="3764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359.7</c:v>
                </c:pt>
                <c:pt idx="4">
                  <c:v>362.93</c:v>
                </c:pt>
              </c:numCache>
            </c:numRef>
          </c:val>
          <c:smooth val="0"/>
          <c:extLst xmlns:c16r2="http://schemas.microsoft.com/office/drawing/2015/06/chart">
            <c:ext xmlns:c16="http://schemas.microsoft.com/office/drawing/2014/chart" uri="{C3380CC4-5D6E-409C-BE32-E72D297353CC}">
              <c16:uniqueId val="{00000001-D964-48D3-8DF1-9359FF629A71}"/>
            </c:ext>
          </c:extLst>
        </c:ser>
        <c:dLbls>
          <c:showLegendKey val="0"/>
          <c:showVal val="0"/>
          <c:showCatName val="0"/>
          <c:showSerName val="0"/>
          <c:showPercent val="0"/>
          <c:showBubbleSize val="0"/>
        </c:dLbls>
        <c:marker val="1"/>
        <c:smooth val="0"/>
        <c:axId val="376494872"/>
        <c:axId val="376495264"/>
      </c:lineChart>
      <c:dateAx>
        <c:axId val="376494872"/>
        <c:scaling>
          <c:orientation val="minMax"/>
        </c:scaling>
        <c:delete val="1"/>
        <c:axPos val="b"/>
        <c:numFmt formatCode="&quot;H&quot;yy" sourceLinked="1"/>
        <c:majorTickMark val="none"/>
        <c:minorTickMark val="none"/>
        <c:tickLblPos val="none"/>
        <c:crossAx val="376495264"/>
        <c:crosses val="autoZero"/>
        <c:auto val="1"/>
        <c:lblOffset val="100"/>
        <c:baseTimeUnit val="years"/>
      </c:dateAx>
      <c:valAx>
        <c:axId val="37649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49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477.08</c:v>
                </c:pt>
                <c:pt idx="1">
                  <c:v>450.95</c:v>
                </c:pt>
                <c:pt idx="2">
                  <c:v>438.59</c:v>
                </c:pt>
                <c:pt idx="3">
                  <c:v>428.51</c:v>
                </c:pt>
                <c:pt idx="4">
                  <c:v>444.6</c:v>
                </c:pt>
              </c:numCache>
            </c:numRef>
          </c:val>
          <c:extLst xmlns:c16r2="http://schemas.microsoft.com/office/drawing/2015/06/chart">
            <c:ext xmlns:c16="http://schemas.microsoft.com/office/drawing/2014/chart" uri="{C3380CC4-5D6E-409C-BE32-E72D297353CC}">
              <c16:uniqueId val="{00000000-35A6-4B4F-947D-34B3E84DB3DA}"/>
            </c:ext>
          </c:extLst>
        </c:ser>
        <c:dLbls>
          <c:showLegendKey val="0"/>
          <c:showVal val="0"/>
          <c:showCatName val="0"/>
          <c:showSerName val="0"/>
          <c:showPercent val="0"/>
          <c:showBubbleSize val="0"/>
        </c:dLbls>
        <c:gapWidth val="150"/>
        <c:axId val="376881064"/>
        <c:axId val="37687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447.01</c:v>
                </c:pt>
                <c:pt idx="4">
                  <c:v>439.05</c:v>
                </c:pt>
              </c:numCache>
            </c:numRef>
          </c:val>
          <c:smooth val="0"/>
          <c:extLst xmlns:c16r2="http://schemas.microsoft.com/office/drawing/2015/06/chart">
            <c:ext xmlns:c16="http://schemas.microsoft.com/office/drawing/2014/chart" uri="{C3380CC4-5D6E-409C-BE32-E72D297353CC}">
              <c16:uniqueId val="{00000001-35A6-4B4F-947D-34B3E84DB3DA}"/>
            </c:ext>
          </c:extLst>
        </c:ser>
        <c:dLbls>
          <c:showLegendKey val="0"/>
          <c:showVal val="0"/>
          <c:showCatName val="0"/>
          <c:showSerName val="0"/>
          <c:showPercent val="0"/>
          <c:showBubbleSize val="0"/>
        </c:dLbls>
        <c:marker val="1"/>
        <c:smooth val="0"/>
        <c:axId val="376881064"/>
        <c:axId val="376876360"/>
      </c:lineChart>
      <c:dateAx>
        <c:axId val="376881064"/>
        <c:scaling>
          <c:orientation val="minMax"/>
        </c:scaling>
        <c:delete val="1"/>
        <c:axPos val="b"/>
        <c:numFmt formatCode="&quot;H&quot;yy" sourceLinked="1"/>
        <c:majorTickMark val="none"/>
        <c:minorTickMark val="none"/>
        <c:tickLblPos val="none"/>
        <c:crossAx val="376876360"/>
        <c:crosses val="autoZero"/>
        <c:auto val="1"/>
        <c:lblOffset val="100"/>
        <c:baseTimeUnit val="years"/>
      </c:dateAx>
      <c:valAx>
        <c:axId val="376876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88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125.3</c:v>
                </c:pt>
                <c:pt idx="1">
                  <c:v>132.11000000000001</c:v>
                </c:pt>
                <c:pt idx="2">
                  <c:v>126.45</c:v>
                </c:pt>
                <c:pt idx="3">
                  <c:v>128.09</c:v>
                </c:pt>
                <c:pt idx="4">
                  <c:v>129.5</c:v>
                </c:pt>
              </c:numCache>
            </c:numRef>
          </c:val>
          <c:extLst xmlns:c16r2="http://schemas.microsoft.com/office/drawing/2015/06/chart">
            <c:ext xmlns:c16="http://schemas.microsoft.com/office/drawing/2014/chart" uri="{C3380CC4-5D6E-409C-BE32-E72D297353CC}">
              <c16:uniqueId val="{00000000-7775-4971-80F0-6B2F6DF3AFE8}"/>
            </c:ext>
          </c:extLst>
        </c:ser>
        <c:dLbls>
          <c:showLegendKey val="0"/>
          <c:showVal val="0"/>
          <c:showCatName val="0"/>
          <c:showSerName val="0"/>
          <c:showPercent val="0"/>
          <c:showBubbleSize val="0"/>
        </c:dLbls>
        <c:gapWidth val="150"/>
        <c:axId val="376876752"/>
        <c:axId val="37687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95.81</c:v>
                </c:pt>
                <c:pt idx="4">
                  <c:v>95.26</c:v>
                </c:pt>
              </c:numCache>
            </c:numRef>
          </c:val>
          <c:smooth val="0"/>
          <c:extLst xmlns:c16r2="http://schemas.microsoft.com/office/drawing/2015/06/chart">
            <c:ext xmlns:c16="http://schemas.microsoft.com/office/drawing/2014/chart" uri="{C3380CC4-5D6E-409C-BE32-E72D297353CC}">
              <c16:uniqueId val="{00000001-7775-4971-80F0-6B2F6DF3AFE8}"/>
            </c:ext>
          </c:extLst>
        </c:ser>
        <c:dLbls>
          <c:showLegendKey val="0"/>
          <c:showVal val="0"/>
          <c:showCatName val="0"/>
          <c:showSerName val="0"/>
          <c:showPercent val="0"/>
          <c:showBubbleSize val="0"/>
        </c:dLbls>
        <c:marker val="1"/>
        <c:smooth val="0"/>
        <c:axId val="376876752"/>
        <c:axId val="376875968"/>
      </c:lineChart>
      <c:dateAx>
        <c:axId val="376876752"/>
        <c:scaling>
          <c:orientation val="minMax"/>
        </c:scaling>
        <c:delete val="1"/>
        <c:axPos val="b"/>
        <c:numFmt formatCode="&quot;H&quot;yy" sourceLinked="1"/>
        <c:majorTickMark val="none"/>
        <c:minorTickMark val="none"/>
        <c:tickLblPos val="none"/>
        <c:crossAx val="376875968"/>
        <c:crosses val="autoZero"/>
        <c:auto val="1"/>
        <c:lblOffset val="100"/>
        <c:baseTimeUnit val="years"/>
      </c:dateAx>
      <c:valAx>
        <c:axId val="3768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7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121.36</c:v>
                </c:pt>
                <c:pt idx="1">
                  <c:v>115.21</c:v>
                </c:pt>
                <c:pt idx="2">
                  <c:v>120.39</c:v>
                </c:pt>
                <c:pt idx="3">
                  <c:v>119.03</c:v>
                </c:pt>
                <c:pt idx="4">
                  <c:v>117.65</c:v>
                </c:pt>
              </c:numCache>
            </c:numRef>
          </c:val>
          <c:extLst xmlns:c16r2="http://schemas.microsoft.com/office/drawing/2015/06/chart">
            <c:ext xmlns:c16="http://schemas.microsoft.com/office/drawing/2014/chart" uri="{C3380CC4-5D6E-409C-BE32-E72D297353CC}">
              <c16:uniqueId val="{00000000-D34D-4512-B49D-288DBA76726D}"/>
            </c:ext>
          </c:extLst>
        </c:ser>
        <c:dLbls>
          <c:showLegendKey val="0"/>
          <c:showVal val="0"/>
          <c:showCatName val="0"/>
          <c:showSerName val="0"/>
          <c:showPercent val="0"/>
          <c:showBubbleSize val="0"/>
        </c:dLbls>
        <c:gapWidth val="150"/>
        <c:axId val="376881848"/>
        <c:axId val="3768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189.58</c:v>
                </c:pt>
                <c:pt idx="4">
                  <c:v>192.82</c:v>
                </c:pt>
              </c:numCache>
            </c:numRef>
          </c:val>
          <c:smooth val="0"/>
          <c:extLst xmlns:c16r2="http://schemas.microsoft.com/office/drawing/2015/06/chart">
            <c:ext xmlns:c16="http://schemas.microsoft.com/office/drawing/2014/chart" uri="{C3380CC4-5D6E-409C-BE32-E72D297353CC}">
              <c16:uniqueId val="{00000001-D34D-4512-B49D-288DBA76726D}"/>
            </c:ext>
          </c:extLst>
        </c:ser>
        <c:dLbls>
          <c:showLegendKey val="0"/>
          <c:showVal val="0"/>
          <c:showCatName val="0"/>
          <c:showSerName val="0"/>
          <c:showPercent val="0"/>
          <c:showBubbleSize val="0"/>
        </c:dLbls>
        <c:marker val="1"/>
        <c:smooth val="0"/>
        <c:axId val="376881848"/>
        <c:axId val="376877536"/>
      </c:lineChart>
      <c:dateAx>
        <c:axId val="376881848"/>
        <c:scaling>
          <c:orientation val="minMax"/>
        </c:scaling>
        <c:delete val="1"/>
        <c:axPos val="b"/>
        <c:numFmt formatCode="&quot;H&quot;yy" sourceLinked="1"/>
        <c:majorTickMark val="none"/>
        <c:minorTickMark val="none"/>
        <c:tickLblPos val="none"/>
        <c:crossAx val="376877536"/>
        <c:crosses val="autoZero"/>
        <c:auto val="1"/>
        <c:lblOffset val="100"/>
        <c:baseTimeUnit val="years"/>
      </c:dateAx>
      <c:valAx>
        <c:axId val="3768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8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鳥取県　北栄町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6" t="str">
        <f>データ!$M$6</f>
        <v>非設置</v>
      </c>
      <c r="AE8" s="86"/>
      <c r="AF8" s="86"/>
      <c r="AG8" s="86"/>
      <c r="AH8" s="86"/>
      <c r="AI8" s="86"/>
      <c r="AJ8" s="86"/>
      <c r="AK8" s="4"/>
      <c r="AL8" s="74">
        <f>データ!$R$6</f>
        <v>14944</v>
      </c>
      <c r="AM8" s="74"/>
      <c r="AN8" s="74"/>
      <c r="AO8" s="74"/>
      <c r="AP8" s="74"/>
      <c r="AQ8" s="74"/>
      <c r="AR8" s="74"/>
      <c r="AS8" s="74"/>
      <c r="AT8" s="70">
        <f>データ!$S$6</f>
        <v>56.94</v>
      </c>
      <c r="AU8" s="71"/>
      <c r="AV8" s="71"/>
      <c r="AW8" s="71"/>
      <c r="AX8" s="71"/>
      <c r="AY8" s="71"/>
      <c r="AZ8" s="71"/>
      <c r="BA8" s="71"/>
      <c r="BB8" s="73">
        <f>データ!$T$6</f>
        <v>262.45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66.25</v>
      </c>
      <c r="J10" s="71"/>
      <c r="K10" s="71"/>
      <c r="L10" s="71"/>
      <c r="M10" s="71"/>
      <c r="N10" s="71"/>
      <c r="O10" s="72"/>
      <c r="P10" s="73">
        <f>データ!$P$6</f>
        <v>99.31</v>
      </c>
      <c r="Q10" s="73"/>
      <c r="R10" s="73"/>
      <c r="S10" s="73"/>
      <c r="T10" s="73"/>
      <c r="U10" s="73"/>
      <c r="V10" s="73"/>
      <c r="W10" s="74">
        <f>データ!$Q$6</f>
        <v>3025</v>
      </c>
      <c r="X10" s="74"/>
      <c r="Y10" s="74"/>
      <c r="Z10" s="74"/>
      <c r="AA10" s="74"/>
      <c r="AB10" s="74"/>
      <c r="AC10" s="74"/>
      <c r="AD10" s="2"/>
      <c r="AE10" s="2"/>
      <c r="AF10" s="2"/>
      <c r="AG10" s="2"/>
      <c r="AH10" s="4"/>
      <c r="AI10" s="4"/>
      <c r="AJ10" s="4"/>
      <c r="AK10" s="4"/>
      <c r="AL10" s="74">
        <f>データ!$U$6</f>
        <v>14751</v>
      </c>
      <c r="AM10" s="74"/>
      <c r="AN10" s="74"/>
      <c r="AO10" s="74"/>
      <c r="AP10" s="74"/>
      <c r="AQ10" s="74"/>
      <c r="AR10" s="74"/>
      <c r="AS10" s="74"/>
      <c r="AT10" s="70">
        <f>データ!$V$6</f>
        <v>56.94</v>
      </c>
      <c r="AU10" s="71"/>
      <c r="AV10" s="71"/>
      <c r="AW10" s="71"/>
      <c r="AX10" s="71"/>
      <c r="AY10" s="71"/>
      <c r="AZ10" s="71"/>
      <c r="BA10" s="71"/>
      <c r="BB10" s="73">
        <f>データ!$W$6</f>
        <v>259.06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krYsXQCK4d6ZPkmxryvSmFgDlfzWSGeqOlOgcie3M006s8hsdhyzsZZFqeY9G7N5wqcI4UMSW695gLDO5/m9A==" saltValue="NCV3SKYQ14udhqANkLX6+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313726</v>
      </c>
      <c r="D6" s="34">
        <f t="shared" si="3"/>
        <v>46</v>
      </c>
      <c r="E6" s="34">
        <f t="shared" si="3"/>
        <v>1</v>
      </c>
      <c r="F6" s="34">
        <f t="shared" si="3"/>
        <v>0</v>
      </c>
      <c r="G6" s="34">
        <f t="shared" si="3"/>
        <v>1</v>
      </c>
      <c r="H6" s="34" t="str">
        <f t="shared" si="3"/>
        <v>鳥取県　北栄町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66.25</v>
      </c>
      <c r="P6" s="35">
        <f t="shared" si="3"/>
        <v>99.31</v>
      </c>
      <c r="Q6" s="35">
        <f t="shared" si="3"/>
        <v>3025</v>
      </c>
      <c r="R6" s="35">
        <f t="shared" si="3"/>
        <v>14944</v>
      </c>
      <c r="S6" s="35">
        <f t="shared" si="3"/>
        <v>56.94</v>
      </c>
      <c r="T6" s="35">
        <f t="shared" si="3"/>
        <v>262.45</v>
      </c>
      <c r="U6" s="35">
        <f t="shared" si="3"/>
        <v>14751</v>
      </c>
      <c r="V6" s="35">
        <f t="shared" si="3"/>
        <v>56.94</v>
      </c>
      <c r="W6" s="35">
        <f t="shared" si="3"/>
        <v>259.06</v>
      </c>
      <c r="X6" s="36">
        <f>IF(X7="",NA(),X7)</f>
        <v>122.21</v>
      </c>
      <c r="Y6" s="36">
        <f t="shared" ref="Y6:AG6" si="4">IF(Y7="",NA(),Y7)</f>
        <v>128.37</v>
      </c>
      <c r="Z6" s="36">
        <f t="shared" si="4"/>
        <v>123.39</v>
      </c>
      <c r="AA6" s="36">
        <f t="shared" si="4"/>
        <v>124.45</v>
      </c>
      <c r="AB6" s="36">
        <f t="shared" si="4"/>
        <v>126.47</v>
      </c>
      <c r="AC6" s="36">
        <f t="shared" si="4"/>
        <v>111.21</v>
      </c>
      <c r="AD6" s="36">
        <f t="shared" si="4"/>
        <v>111.71</v>
      </c>
      <c r="AE6" s="36">
        <f t="shared" si="4"/>
        <v>110.05</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7.48</v>
      </c>
      <c r="AR6" s="36">
        <f t="shared" si="5"/>
        <v>11.94</v>
      </c>
      <c r="AS6" s="35" t="str">
        <f>IF(AS7="","",IF(AS7="-","【-】","【"&amp;SUBSTITUTE(TEXT(AS7,"#,##0.00"),"-","△")&amp;"】"))</f>
        <v>【1.08】</v>
      </c>
      <c r="AT6" s="36">
        <f>IF(AT7="",NA(),AT7)</f>
        <v>109.44</v>
      </c>
      <c r="AU6" s="36">
        <f t="shared" ref="AU6:BC6" si="6">IF(AU7="",NA(),AU7)</f>
        <v>136.82</v>
      </c>
      <c r="AV6" s="36">
        <f t="shared" si="6"/>
        <v>156.41999999999999</v>
      </c>
      <c r="AW6" s="36">
        <f t="shared" si="6"/>
        <v>186.17</v>
      </c>
      <c r="AX6" s="36">
        <f t="shared" si="6"/>
        <v>188.87</v>
      </c>
      <c r="AY6" s="36">
        <f t="shared" si="6"/>
        <v>391.54</v>
      </c>
      <c r="AZ6" s="36">
        <f t="shared" si="6"/>
        <v>384.34</v>
      </c>
      <c r="BA6" s="36">
        <f t="shared" si="6"/>
        <v>359.47</v>
      </c>
      <c r="BB6" s="36">
        <f t="shared" si="6"/>
        <v>359.7</v>
      </c>
      <c r="BC6" s="36">
        <f t="shared" si="6"/>
        <v>362.93</v>
      </c>
      <c r="BD6" s="35" t="str">
        <f>IF(BD7="","",IF(BD7="-","【-】","【"&amp;SUBSTITUTE(TEXT(BD7,"#,##0.00"),"-","△")&amp;"】"))</f>
        <v>【264.97】</v>
      </c>
      <c r="BE6" s="36">
        <f>IF(BE7="",NA(),BE7)</f>
        <v>477.08</v>
      </c>
      <c r="BF6" s="36">
        <f t="shared" ref="BF6:BN6" si="7">IF(BF7="",NA(),BF7)</f>
        <v>450.95</v>
      </c>
      <c r="BG6" s="36">
        <f t="shared" si="7"/>
        <v>438.59</v>
      </c>
      <c r="BH6" s="36">
        <f t="shared" si="7"/>
        <v>428.51</v>
      </c>
      <c r="BI6" s="36">
        <f t="shared" si="7"/>
        <v>444.6</v>
      </c>
      <c r="BJ6" s="36">
        <f t="shared" si="7"/>
        <v>386.97</v>
      </c>
      <c r="BK6" s="36">
        <f t="shared" si="7"/>
        <v>380.58</v>
      </c>
      <c r="BL6" s="36">
        <f t="shared" si="7"/>
        <v>401.79</v>
      </c>
      <c r="BM6" s="36">
        <f t="shared" si="7"/>
        <v>447.01</v>
      </c>
      <c r="BN6" s="36">
        <f t="shared" si="7"/>
        <v>439.05</v>
      </c>
      <c r="BO6" s="35" t="str">
        <f>IF(BO7="","",IF(BO7="-","【-】","【"&amp;SUBSTITUTE(TEXT(BO7,"#,##0.00"),"-","△")&amp;"】"))</f>
        <v>【266.61】</v>
      </c>
      <c r="BP6" s="36">
        <f>IF(BP7="",NA(),BP7)</f>
        <v>125.3</v>
      </c>
      <c r="BQ6" s="36">
        <f t="shared" ref="BQ6:BY6" si="8">IF(BQ7="",NA(),BQ7)</f>
        <v>132.11000000000001</v>
      </c>
      <c r="BR6" s="36">
        <f t="shared" si="8"/>
        <v>126.45</v>
      </c>
      <c r="BS6" s="36">
        <f t="shared" si="8"/>
        <v>128.09</v>
      </c>
      <c r="BT6" s="36">
        <f t="shared" si="8"/>
        <v>129.5</v>
      </c>
      <c r="BU6" s="36">
        <f t="shared" si="8"/>
        <v>101.72</v>
      </c>
      <c r="BV6" s="36">
        <f t="shared" si="8"/>
        <v>102.38</v>
      </c>
      <c r="BW6" s="36">
        <f t="shared" si="8"/>
        <v>100.12</v>
      </c>
      <c r="BX6" s="36">
        <f t="shared" si="8"/>
        <v>95.81</v>
      </c>
      <c r="BY6" s="36">
        <f t="shared" si="8"/>
        <v>95.26</v>
      </c>
      <c r="BZ6" s="35" t="str">
        <f>IF(BZ7="","",IF(BZ7="-","【-】","【"&amp;SUBSTITUTE(TEXT(BZ7,"#,##0.00"),"-","△")&amp;"】"))</f>
        <v>【103.24】</v>
      </c>
      <c r="CA6" s="36">
        <f>IF(CA7="",NA(),CA7)</f>
        <v>121.36</v>
      </c>
      <c r="CB6" s="36">
        <f t="shared" ref="CB6:CJ6" si="9">IF(CB7="",NA(),CB7)</f>
        <v>115.21</v>
      </c>
      <c r="CC6" s="36">
        <f t="shared" si="9"/>
        <v>120.39</v>
      </c>
      <c r="CD6" s="36">
        <f t="shared" si="9"/>
        <v>119.03</v>
      </c>
      <c r="CE6" s="36">
        <f t="shared" si="9"/>
        <v>117.65</v>
      </c>
      <c r="CF6" s="36">
        <f t="shared" si="9"/>
        <v>168.2</v>
      </c>
      <c r="CG6" s="36">
        <f t="shared" si="9"/>
        <v>168.67</v>
      </c>
      <c r="CH6" s="36">
        <f t="shared" si="9"/>
        <v>174.97</v>
      </c>
      <c r="CI6" s="36">
        <f t="shared" si="9"/>
        <v>189.58</v>
      </c>
      <c r="CJ6" s="36">
        <f t="shared" si="9"/>
        <v>192.82</v>
      </c>
      <c r="CK6" s="35" t="str">
        <f>IF(CK7="","",IF(CK7="-","【-】","【"&amp;SUBSTITUTE(TEXT(CK7,"#,##0.00"),"-","△")&amp;"】"))</f>
        <v>【168.38】</v>
      </c>
      <c r="CL6" s="36">
        <f>IF(CL7="",NA(),CL7)</f>
        <v>56.84</v>
      </c>
      <c r="CM6" s="36">
        <f t="shared" ref="CM6:CU6" si="10">IF(CM7="",NA(),CM7)</f>
        <v>55.71</v>
      </c>
      <c r="CN6" s="36">
        <f t="shared" si="10"/>
        <v>54.87</v>
      </c>
      <c r="CO6" s="36">
        <f t="shared" si="10"/>
        <v>53.75</v>
      </c>
      <c r="CP6" s="36">
        <f t="shared" si="10"/>
        <v>53.21</v>
      </c>
      <c r="CQ6" s="36">
        <f t="shared" si="10"/>
        <v>54.77</v>
      </c>
      <c r="CR6" s="36">
        <f t="shared" si="10"/>
        <v>54.92</v>
      </c>
      <c r="CS6" s="36">
        <f t="shared" si="10"/>
        <v>55.63</v>
      </c>
      <c r="CT6" s="36">
        <f t="shared" si="10"/>
        <v>55.22</v>
      </c>
      <c r="CU6" s="36">
        <f t="shared" si="10"/>
        <v>54.05</v>
      </c>
      <c r="CV6" s="35" t="str">
        <f>IF(CV7="","",IF(CV7="-","【-】","【"&amp;SUBSTITUTE(TEXT(CV7,"#,##0.00"),"-","△")&amp;"】"))</f>
        <v>【60.00】</v>
      </c>
      <c r="CW6" s="36">
        <f>IF(CW7="",NA(),CW7)</f>
        <v>80.05</v>
      </c>
      <c r="CX6" s="36">
        <f t="shared" ref="CX6:DF6" si="11">IF(CX7="",NA(),CX7)</f>
        <v>82.2</v>
      </c>
      <c r="CY6" s="36">
        <f t="shared" si="11"/>
        <v>82.07</v>
      </c>
      <c r="CZ6" s="36">
        <f t="shared" si="11"/>
        <v>85.54</v>
      </c>
      <c r="DA6" s="36">
        <f t="shared" si="11"/>
        <v>83.29</v>
      </c>
      <c r="DB6" s="36">
        <f t="shared" si="11"/>
        <v>82.89</v>
      </c>
      <c r="DC6" s="36">
        <f t="shared" si="11"/>
        <v>82.66</v>
      </c>
      <c r="DD6" s="36">
        <f t="shared" si="11"/>
        <v>82.04</v>
      </c>
      <c r="DE6" s="36">
        <f t="shared" si="11"/>
        <v>80.930000000000007</v>
      </c>
      <c r="DF6" s="36">
        <f t="shared" si="11"/>
        <v>80.510000000000005</v>
      </c>
      <c r="DG6" s="35" t="str">
        <f>IF(DG7="","",IF(DG7="-","【-】","【"&amp;SUBSTITUTE(TEXT(DG7,"#,##0.00"),"-","△")&amp;"】"))</f>
        <v>【89.80】</v>
      </c>
      <c r="DH6" s="36">
        <f>IF(DH7="",NA(),DH7)</f>
        <v>44.79</v>
      </c>
      <c r="DI6" s="36">
        <f t="shared" ref="DI6:DQ6" si="12">IF(DI7="",NA(),DI7)</f>
        <v>46.26</v>
      </c>
      <c r="DJ6" s="36">
        <f t="shared" si="12"/>
        <v>47.44</v>
      </c>
      <c r="DK6" s="36">
        <f t="shared" si="12"/>
        <v>48.24</v>
      </c>
      <c r="DL6" s="36">
        <f t="shared" si="12"/>
        <v>49.09</v>
      </c>
      <c r="DM6" s="36">
        <f t="shared" si="12"/>
        <v>47.46</v>
      </c>
      <c r="DN6" s="36">
        <f t="shared" si="12"/>
        <v>48.49</v>
      </c>
      <c r="DO6" s="36">
        <f t="shared" si="12"/>
        <v>48.05</v>
      </c>
      <c r="DP6" s="36">
        <f t="shared" si="12"/>
        <v>47.97</v>
      </c>
      <c r="DQ6" s="36">
        <f t="shared" si="12"/>
        <v>49.12</v>
      </c>
      <c r="DR6" s="35" t="str">
        <f>IF(DR7="","",IF(DR7="-","【-】","【"&amp;SUBSTITUTE(TEXT(DR7,"#,##0.00"),"-","△")&amp;"】"))</f>
        <v>【49.59】</v>
      </c>
      <c r="DS6" s="36">
        <f>IF(DS7="",NA(),DS7)</f>
        <v>4.45</v>
      </c>
      <c r="DT6" s="36">
        <f t="shared" ref="DT6:EB6" si="13">IF(DT7="",NA(),DT7)</f>
        <v>4.4400000000000004</v>
      </c>
      <c r="DU6" s="35">
        <f t="shared" si="13"/>
        <v>0</v>
      </c>
      <c r="DV6" s="35">
        <f t="shared" si="13"/>
        <v>0</v>
      </c>
      <c r="DW6" s="35">
        <f t="shared" si="13"/>
        <v>0</v>
      </c>
      <c r="DX6" s="36">
        <f t="shared" si="13"/>
        <v>9.7100000000000009</v>
      </c>
      <c r="DY6" s="36">
        <f t="shared" si="13"/>
        <v>12.79</v>
      </c>
      <c r="DZ6" s="36">
        <f t="shared" si="13"/>
        <v>13.39</v>
      </c>
      <c r="EA6" s="36">
        <f t="shared" si="13"/>
        <v>15.33</v>
      </c>
      <c r="EB6" s="36">
        <f t="shared" si="13"/>
        <v>16.760000000000002</v>
      </c>
      <c r="EC6" s="35" t="str">
        <f>IF(EC7="","",IF(EC7="-","【-】","【"&amp;SUBSTITUTE(TEXT(EC7,"#,##0.00"),"-","△")&amp;"】"))</f>
        <v>【19.44】</v>
      </c>
      <c r="ED6" s="36">
        <f>IF(ED7="",NA(),ED7)</f>
        <v>0.53</v>
      </c>
      <c r="EE6" s="36">
        <f t="shared" ref="EE6:EM6" si="14">IF(EE7="",NA(),EE7)</f>
        <v>0.86</v>
      </c>
      <c r="EF6" s="36">
        <f t="shared" si="14"/>
        <v>1.19</v>
      </c>
      <c r="EG6" s="36">
        <f t="shared" si="14"/>
        <v>0.94</v>
      </c>
      <c r="EH6" s="36">
        <f t="shared" si="14"/>
        <v>1</v>
      </c>
      <c r="EI6" s="36">
        <f t="shared" si="14"/>
        <v>0.99</v>
      </c>
      <c r="EJ6" s="36">
        <f t="shared" si="14"/>
        <v>0.71</v>
      </c>
      <c r="EK6" s="36">
        <f t="shared" si="14"/>
        <v>0.54</v>
      </c>
      <c r="EL6" s="36">
        <f t="shared" si="14"/>
        <v>0.43</v>
      </c>
      <c r="EM6" s="36">
        <f t="shared" si="14"/>
        <v>0.42</v>
      </c>
      <c r="EN6" s="35" t="str">
        <f>IF(EN7="","",IF(EN7="-","【-】","【"&amp;SUBSTITUTE(TEXT(EN7,"#,##0.00"),"-","△")&amp;"】"))</f>
        <v>【0.68】</v>
      </c>
    </row>
    <row r="7" spans="1:144" s="37" customFormat="1" x14ac:dyDescent="0.15">
      <c r="A7" s="29"/>
      <c r="B7" s="38">
        <v>2019</v>
      </c>
      <c r="C7" s="38">
        <v>313726</v>
      </c>
      <c r="D7" s="38">
        <v>46</v>
      </c>
      <c r="E7" s="38">
        <v>1</v>
      </c>
      <c r="F7" s="38">
        <v>0</v>
      </c>
      <c r="G7" s="38">
        <v>1</v>
      </c>
      <c r="H7" s="38" t="s">
        <v>93</v>
      </c>
      <c r="I7" s="38" t="s">
        <v>94</v>
      </c>
      <c r="J7" s="38" t="s">
        <v>95</v>
      </c>
      <c r="K7" s="38" t="s">
        <v>96</v>
      </c>
      <c r="L7" s="38" t="s">
        <v>97</v>
      </c>
      <c r="M7" s="38" t="s">
        <v>98</v>
      </c>
      <c r="N7" s="39" t="s">
        <v>99</v>
      </c>
      <c r="O7" s="39">
        <v>66.25</v>
      </c>
      <c r="P7" s="39">
        <v>99.31</v>
      </c>
      <c r="Q7" s="39">
        <v>3025</v>
      </c>
      <c r="R7" s="39">
        <v>14944</v>
      </c>
      <c r="S7" s="39">
        <v>56.94</v>
      </c>
      <c r="T7" s="39">
        <v>262.45</v>
      </c>
      <c r="U7" s="39">
        <v>14751</v>
      </c>
      <c r="V7" s="39">
        <v>56.94</v>
      </c>
      <c r="W7" s="39">
        <v>259.06</v>
      </c>
      <c r="X7" s="39">
        <v>122.21</v>
      </c>
      <c r="Y7" s="39">
        <v>128.37</v>
      </c>
      <c r="Z7" s="39">
        <v>123.39</v>
      </c>
      <c r="AA7" s="39">
        <v>124.45</v>
      </c>
      <c r="AB7" s="39">
        <v>126.47</v>
      </c>
      <c r="AC7" s="39">
        <v>111.21</v>
      </c>
      <c r="AD7" s="39">
        <v>111.71</v>
      </c>
      <c r="AE7" s="39">
        <v>110.05</v>
      </c>
      <c r="AF7" s="39">
        <v>108.76</v>
      </c>
      <c r="AG7" s="39">
        <v>108.46</v>
      </c>
      <c r="AH7" s="39">
        <v>112.01</v>
      </c>
      <c r="AI7" s="39">
        <v>0</v>
      </c>
      <c r="AJ7" s="39">
        <v>0</v>
      </c>
      <c r="AK7" s="39">
        <v>0</v>
      </c>
      <c r="AL7" s="39">
        <v>0</v>
      </c>
      <c r="AM7" s="39">
        <v>0</v>
      </c>
      <c r="AN7" s="39">
        <v>1.93</v>
      </c>
      <c r="AO7" s="39">
        <v>1.72</v>
      </c>
      <c r="AP7" s="39">
        <v>2.64</v>
      </c>
      <c r="AQ7" s="39">
        <v>7.48</v>
      </c>
      <c r="AR7" s="39">
        <v>11.94</v>
      </c>
      <c r="AS7" s="39">
        <v>1.08</v>
      </c>
      <c r="AT7" s="39">
        <v>109.44</v>
      </c>
      <c r="AU7" s="39">
        <v>136.82</v>
      </c>
      <c r="AV7" s="39">
        <v>156.41999999999999</v>
      </c>
      <c r="AW7" s="39">
        <v>186.17</v>
      </c>
      <c r="AX7" s="39">
        <v>188.87</v>
      </c>
      <c r="AY7" s="39">
        <v>391.54</v>
      </c>
      <c r="AZ7" s="39">
        <v>384.34</v>
      </c>
      <c r="BA7" s="39">
        <v>359.47</v>
      </c>
      <c r="BB7" s="39">
        <v>359.7</v>
      </c>
      <c r="BC7" s="39">
        <v>362.93</v>
      </c>
      <c r="BD7" s="39">
        <v>264.97000000000003</v>
      </c>
      <c r="BE7" s="39">
        <v>477.08</v>
      </c>
      <c r="BF7" s="39">
        <v>450.95</v>
      </c>
      <c r="BG7" s="39">
        <v>438.59</v>
      </c>
      <c r="BH7" s="39">
        <v>428.51</v>
      </c>
      <c r="BI7" s="39">
        <v>444.6</v>
      </c>
      <c r="BJ7" s="39">
        <v>386.97</v>
      </c>
      <c r="BK7" s="39">
        <v>380.58</v>
      </c>
      <c r="BL7" s="39">
        <v>401.79</v>
      </c>
      <c r="BM7" s="39">
        <v>447.01</v>
      </c>
      <c r="BN7" s="39">
        <v>439.05</v>
      </c>
      <c r="BO7" s="39">
        <v>266.61</v>
      </c>
      <c r="BP7" s="39">
        <v>125.3</v>
      </c>
      <c r="BQ7" s="39">
        <v>132.11000000000001</v>
      </c>
      <c r="BR7" s="39">
        <v>126.45</v>
      </c>
      <c r="BS7" s="39">
        <v>128.09</v>
      </c>
      <c r="BT7" s="39">
        <v>129.5</v>
      </c>
      <c r="BU7" s="39">
        <v>101.72</v>
      </c>
      <c r="BV7" s="39">
        <v>102.38</v>
      </c>
      <c r="BW7" s="39">
        <v>100.12</v>
      </c>
      <c r="BX7" s="39">
        <v>95.81</v>
      </c>
      <c r="BY7" s="39">
        <v>95.26</v>
      </c>
      <c r="BZ7" s="39">
        <v>103.24</v>
      </c>
      <c r="CA7" s="39">
        <v>121.36</v>
      </c>
      <c r="CB7" s="39">
        <v>115.21</v>
      </c>
      <c r="CC7" s="39">
        <v>120.39</v>
      </c>
      <c r="CD7" s="39">
        <v>119.03</v>
      </c>
      <c r="CE7" s="39">
        <v>117.65</v>
      </c>
      <c r="CF7" s="39">
        <v>168.2</v>
      </c>
      <c r="CG7" s="39">
        <v>168.67</v>
      </c>
      <c r="CH7" s="39">
        <v>174.97</v>
      </c>
      <c r="CI7" s="39">
        <v>189.58</v>
      </c>
      <c r="CJ7" s="39">
        <v>192.82</v>
      </c>
      <c r="CK7" s="39">
        <v>168.38</v>
      </c>
      <c r="CL7" s="39">
        <v>56.84</v>
      </c>
      <c r="CM7" s="39">
        <v>55.71</v>
      </c>
      <c r="CN7" s="39">
        <v>54.87</v>
      </c>
      <c r="CO7" s="39">
        <v>53.75</v>
      </c>
      <c r="CP7" s="39">
        <v>53.21</v>
      </c>
      <c r="CQ7" s="39">
        <v>54.77</v>
      </c>
      <c r="CR7" s="39">
        <v>54.92</v>
      </c>
      <c r="CS7" s="39">
        <v>55.63</v>
      </c>
      <c r="CT7" s="39">
        <v>55.22</v>
      </c>
      <c r="CU7" s="39">
        <v>54.05</v>
      </c>
      <c r="CV7" s="39">
        <v>60</v>
      </c>
      <c r="CW7" s="39">
        <v>80.05</v>
      </c>
      <c r="CX7" s="39">
        <v>82.2</v>
      </c>
      <c r="CY7" s="39">
        <v>82.07</v>
      </c>
      <c r="CZ7" s="39">
        <v>85.54</v>
      </c>
      <c r="DA7" s="39">
        <v>83.29</v>
      </c>
      <c r="DB7" s="39">
        <v>82.89</v>
      </c>
      <c r="DC7" s="39">
        <v>82.66</v>
      </c>
      <c r="DD7" s="39">
        <v>82.04</v>
      </c>
      <c r="DE7" s="39">
        <v>80.930000000000007</v>
      </c>
      <c r="DF7" s="39">
        <v>80.510000000000005</v>
      </c>
      <c r="DG7" s="39">
        <v>89.8</v>
      </c>
      <c r="DH7" s="39">
        <v>44.79</v>
      </c>
      <c r="DI7" s="39">
        <v>46.26</v>
      </c>
      <c r="DJ7" s="39">
        <v>47.44</v>
      </c>
      <c r="DK7" s="39">
        <v>48.24</v>
      </c>
      <c r="DL7" s="39">
        <v>49.09</v>
      </c>
      <c r="DM7" s="39">
        <v>47.46</v>
      </c>
      <c r="DN7" s="39">
        <v>48.49</v>
      </c>
      <c r="DO7" s="39">
        <v>48.05</v>
      </c>
      <c r="DP7" s="39">
        <v>47.97</v>
      </c>
      <c r="DQ7" s="39">
        <v>49.12</v>
      </c>
      <c r="DR7" s="39">
        <v>49.59</v>
      </c>
      <c r="DS7" s="39">
        <v>4.45</v>
      </c>
      <c r="DT7" s="39">
        <v>4.4400000000000004</v>
      </c>
      <c r="DU7" s="39">
        <v>0</v>
      </c>
      <c r="DV7" s="39">
        <v>0</v>
      </c>
      <c r="DW7" s="39">
        <v>0</v>
      </c>
      <c r="DX7" s="39">
        <v>9.7100000000000009</v>
      </c>
      <c r="DY7" s="39">
        <v>12.79</v>
      </c>
      <c r="DZ7" s="39">
        <v>13.39</v>
      </c>
      <c r="EA7" s="39">
        <v>15.33</v>
      </c>
      <c r="EB7" s="39">
        <v>16.760000000000002</v>
      </c>
      <c r="EC7" s="39">
        <v>19.440000000000001</v>
      </c>
      <c r="ED7" s="39">
        <v>0.53</v>
      </c>
      <c r="EE7" s="39">
        <v>0.86</v>
      </c>
      <c r="EF7" s="39">
        <v>1.19</v>
      </c>
      <c r="EG7" s="39">
        <v>0.94</v>
      </c>
      <c r="EH7" s="39">
        <v>1</v>
      </c>
      <c r="EI7" s="39">
        <v>0.99</v>
      </c>
      <c r="EJ7" s="39">
        <v>0.71</v>
      </c>
      <c r="EK7" s="39">
        <v>0.54</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2021-02-15T02:10:00Z</cp:lastPrinted>
  <dcterms:created xsi:type="dcterms:W3CDTF">2020-12-04T02:12:57Z</dcterms:created>
  <dcterms:modified xsi:type="dcterms:W3CDTF">2021-02-15T02:10:02Z</dcterms:modified>
  <cp:category/>
</cp:coreProperties>
</file>