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rPDiWj/Q9WuQM8zup9CwGaDmURPa9aUMoKMqzgvSRpZ+BMX8McGbL95BymKKTZwirD+MjCcMeaHs3eaPzppww==" workbookSaltValue="o2BuPtK4Pl/+i9ju7qou4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<sst xmlns="http://schemas.openxmlformats.org/spreadsheetml/2006/main" count="236" uniqueCount="121">
  <si>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</si>
  <si>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</si>
  <si>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</si>
  <si>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</si>
  <si>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</si>
  <si>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</si>
  <si>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</si>
  <si>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</si>
  <si>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</si>
  <si>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</si>
  <si>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</si>
  <si>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</si>
  <si>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</si>
  <si>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</si>
  <si>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</si>
  <si>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</si>
  <si>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</si>
  <si>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</si>
  <si>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</si>
  <si>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</si>
  <si>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</si>
  <si>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</si>
  <si>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</si>
  <si>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</si>
  <si>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</si>
  <si>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</si>
  <si>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</si>
  <si>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</si>
  <si>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</si>
  <si>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</si>
  <si>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</si>
  <si>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</si>
  <si>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</si>
  <si>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</si>
  <si>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</si>
  <si>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</si>
  <si>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</si>
  <si>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</si>
  <si>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</si>
  <si>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</si>
  <si>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</si>
  <si>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</si>
  <si>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</si>
  <si>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</si>
  <si>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</si>
  <si>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</si>
  <si>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</si>
  <si>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</si>
  <si>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</si>
  <si>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</si>
  <si>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</si>
  <si>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</si>
  <si>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</si>
  <si>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</si>
  <si>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</si>
  <si>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</si>
  <si>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</si>
  <si>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</si>
  <si>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</si>
  <si>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</si>
  <si>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</si>
  <si>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</si>
  <si>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</si>
  <si>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</si>
  <si>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</si>
  <si>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</si>
  <si>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</si>
  <si>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</si>
  <si>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</si>
  <si>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</si>
  <si>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</si>
  <si>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</si>
  <si>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</si>
  <si>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</si>
  <si>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</si>
  <si>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</si>
  <si>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</si>
  <si>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</si>
  <si>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</si>
  <si>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</si>
  <si>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</si>
  <si>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</si>
  <si>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</si>
  <si>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</si>
  <si>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</si>
  <si>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</si>
  <si>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</si>
  <si>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</si>
  <si>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</si>
  <si>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</si>
  <si>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</si>
  <si>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</si>
  <si>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</si>
  <si>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</si>
  <si>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</si>
  <si>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</si>
  <si>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</si>
  <si>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</si>
  <si>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</si>
  <si>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</si>
  <si>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</si>
  <si>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</si>
  <si>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</si>
  <si>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</si>
  <si>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</si>
  <si>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</si>
  <si>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</si>
  <si>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</si>
  <si>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</si>
  <si>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</si>
  <si>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</si>
  <si>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</si>
  <si>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</si>
  <si>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</si>
  <si>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</si>
  <si>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</si>
  <si>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</si>
  <si>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</si>
  <si>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汚水処理施設の老朽化が進んでいる現状を踏まえ、今後も継続した改修修繕が必要である。
　数年後、老朽化による管渠改修の必要が生じるものと考えられる。</t>
    <rPh sb="1" eb="3">
      <t>オスイ</t>
    </rPh>
    <rPh sb="3" eb="5">
      <t>ショリ</t>
    </rPh>
    <rPh sb="5" eb="7">
      <t>シセツ</t>
    </rPh>
    <rPh sb="8" eb="11">
      <t>ロウキュウカ</t>
    </rPh>
    <rPh sb="12" eb="13">
      <t>スス</t>
    </rPh>
    <rPh sb="17" eb="19">
      <t>ゲンジョウ</t>
    </rPh>
    <rPh sb="20" eb="21">
      <t>フ</t>
    </rPh>
    <rPh sb="24" eb="26">
      <t>コンゴ</t>
    </rPh>
    <rPh sb="27" eb="29">
      <t>ケイゾク</t>
    </rPh>
    <rPh sb="31" eb="33">
      <t>カイシュウ</t>
    </rPh>
    <rPh sb="33" eb="35">
      <t>シュウゼン</t>
    </rPh>
    <rPh sb="36" eb="38">
      <t>ヒツヨウ</t>
    </rPh>
    <rPh sb="44" eb="47">
      <t>スウネンゴ</t>
    </rPh>
    <rPh sb="48" eb="51">
      <t>ロウキュウカ</t>
    </rPh>
    <rPh sb="54" eb="56">
      <t>カンキョ</t>
    </rPh>
    <rPh sb="56" eb="58">
      <t>カイシュウ</t>
    </rPh>
    <rPh sb="59" eb="61">
      <t>ヒツヨウ</t>
    </rPh>
    <rPh sb="62" eb="63">
      <t>ショウ</t>
    </rPh>
    <rPh sb="68" eb="69">
      <t>カンガ</t>
    </rPh>
    <phoneticPr fontId="4"/>
  </si>
  <si>
    <t xml:space="preserve"> 整備がほぼ完了しており、管渠延長工事もほとんどなく、業務の主体はほとんど維持管理のみとなっている。
　収益的収支比率は横ばい、企業債残高対事業規模比率は減少、経費回収率は増加、汚水処理原価は微減、施設利用率は据置、水洗化率は増加となった。
　汚水処理原価は、地理的条件により処理施設が多く維持管理費が高く、全国平均と比べ高い傾向にある。</t>
    <rPh sb="1" eb="3">
      <t>セイビ</t>
    </rPh>
    <rPh sb="6" eb="8">
      <t>カンリョウ</t>
    </rPh>
    <rPh sb="13" eb="15">
      <t>カンキョ</t>
    </rPh>
    <rPh sb="15" eb="17">
      <t>エンチョウ</t>
    </rPh>
    <rPh sb="17" eb="19">
      <t>コウジ</t>
    </rPh>
    <rPh sb="27" eb="29">
      <t>ギョウム</t>
    </rPh>
    <rPh sb="30" eb="32">
      <t>シュタイ</t>
    </rPh>
    <rPh sb="37" eb="39">
      <t>イジ</t>
    </rPh>
    <rPh sb="39" eb="41">
      <t>カンリ</t>
    </rPh>
    <rPh sb="52" eb="55">
      <t>シュウエキテキ</t>
    </rPh>
    <rPh sb="55" eb="57">
      <t>シュウシ</t>
    </rPh>
    <rPh sb="57" eb="59">
      <t>ヒリツ</t>
    </rPh>
    <rPh sb="60" eb="61">
      <t>ヨコ</t>
    </rPh>
    <rPh sb="64" eb="66">
      <t>キギョウ</t>
    </rPh>
    <rPh sb="66" eb="67">
      <t>サイ</t>
    </rPh>
    <rPh sb="67" eb="69">
      <t>ザンダカ</t>
    </rPh>
    <rPh sb="69" eb="70">
      <t>タイ</t>
    </rPh>
    <rPh sb="70" eb="72">
      <t>ジギョウ</t>
    </rPh>
    <rPh sb="72" eb="74">
      <t>キボ</t>
    </rPh>
    <rPh sb="74" eb="76">
      <t>ヒリツ</t>
    </rPh>
    <rPh sb="77" eb="79">
      <t>ゲンショウ</t>
    </rPh>
    <rPh sb="80" eb="82">
      <t>ケイヒ</t>
    </rPh>
    <rPh sb="82" eb="84">
      <t>カイシュウ</t>
    </rPh>
    <rPh sb="84" eb="85">
      <t>リツ</t>
    </rPh>
    <rPh sb="86" eb="88">
      <t>ゾウカ</t>
    </rPh>
    <rPh sb="89" eb="91">
      <t>オスイ</t>
    </rPh>
    <rPh sb="91" eb="93">
      <t>ショリ</t>
    </rPh>
    <rPh sb="93" eb="95">
      <t>ゲンカ</t>
    </rPh>
    <rPh sb="99" eb="101">
      <t>シセツ</t>
    </rPh>
    <rPh sb="101" eb="104">
      <t>リヨウリツ</t>
    </rPh>
    <rPh sb="105" eb="107">
      <t>スエオキ</t>
    </rPh>
    <rPh sb="108" eb="111">
      <t>スイセンカ</t>
    </rPh>
    <rPh sb="111" eb="112">
      <t>リツ</t>
    </rPh>
    <rPh sb="113" eb="115">
      <t>ゾウカ</t>
    </rPh>
    <rPh sb="122" eb="124">
      <t>オスイ</t>
    </rPh>
    <rPh sb="124" eb="126">
      <t>ショリ</t>
    </rPh>
    <rPh sb="126" eb="128">
      <t>ゲンカ</t>
    </rPh>
    <rPh sb="130" eb="133">
      <t>チリテキ</t>
    </rPh>
    <rPh sb="133" eb="135">
      <t>ジョウケン</t>
    </rPh>
    <rPh sb="138" eb="140">
      <t>ショリ</t>
    </rPh>
    <rPh sb="140" eb="142">
      <t>シセツ</t>
    </rPh>
    <rPh sb="143" eb="144">
      <t>オオ</t>
    </rPh>
    <rPh sb="145" eb="147">
      <t>イジ</t>
    </rPh>
    <rPh sb="147" eb="150">
      <t>カンリヒ</t>
    </rPh>
    <rPh sb="151" eb="152">
      <t>タカ</t>
    </rPh>
    <rPh sb="154" eb="156">
      <t>ゼンコク</t>
    </rPh>
    <rPh sb="156" eb="158">
      <t>ヘイキン</t>
    </rPh>
    <rPh sb="159" eb="160">
      <t>クラ</t>
    </rPh>
    <rPh sb="161" eb="162">
      <t>タカ</t>
    </rPh>
    <rPh sb="163" eb="165">
      <t>ケイコウ</t>
    </rPh>
    <phoneticPr fontId="4"/>
  </si>
  <si>
    <t>　今後も老朽化した処理場・マンホールポンプなどの更新を控えており、より一層の経営健全化・効率化のためには、他の下水道3事業を含めた料金体系のを令和3年度予定している。
　また、近傍の公共下水道または特定環境保全公共下水道との統合化の検討も進めていて施設の廃止しさらには、維持管理費などの見直し、費用の削減に努める。</t>
    <rPh sb="1" eb="3">
      <t>コンゴ</t>
    </rPh>
    <rPh sb="4" eb="7">
      <t>ロウキュウカ</t>
    </rPh>
    <rPh sb="9" eb="11">
      <t>ショリ</t>
    </rPh>
    <rPh sb="11" eb="12">
      <t>ジョウ</t>
    </rPh>
    <rPh sb="24" eb="26">
      <t>コウシン</t>
    </rPh>
    <rPh sb="27" eb="28">
      <t>ヒカ</t>
    </rPh>
    <rPh sb="35" eb="37">
      <t>イッソウ</t>
    </rPh>
    <rPh sb="38" eb="40">
      <t>ケイエイ</t>
    </rPh>
    <rPh sb="40" eb="43">
      <t>ケンゼンカ</t>
    </rPh>
    <rPh sb="44" eb="47">
      <t>コウリツカ</t>
    </rPh>
    <rPh sb="53" eb="54">
      <t>タ</t>
    </rPh>
    <rPh sb="55" eb="58">
      <t>ゲスイドウ</t>
    </rPh>
    <rPh sb="59" eb="61">
      <t>ジギョウ</t>
    </rPh>
    <rPh sb="62" eb="63">
      <t>フク</t>
    </rPh>
    <rPh sb="65" eb="67">
      <t>リョウキン</t>
    </rPh>
    <rPh sb="67" eb="69">
      <t>タイケイ</t>
    </rPh>
    <rPh sb="71" eb="73">
      <t>レイワ</t>
    </rPh>
    <rPh sb="74" eb="76">
      <t>ネンド</t>
    </rPh>
    <rPh sb="76" eb="78">
      <t>ヨテイ</t>
    </rPh>
    <rPh sb="88" eb="89">
      <t>キン</t>
    </rPh>
    <rPh sb="89" eb="90">
      <t>ソバ</t>
    </rPh>
    <rPh sb="91" eb="93">
      <t>コウキョウ</t>
    </rPh>
    <rPh sb="93" eb="96">
      <t>ゲスイドウ</t>
    </rPh>
    <rPh sb="99" eb="101">
      <t>トクテイ</t>
    </rPh>
    <rPh sb="101" eb="103">
      <t>カンキョウ</t>
    </rPh>
    <rPh sb="103" eb="105">
      <t>ホゼン</t>
    </rPh>
    <rPh sb="105" eb="107">
      <t>コウキョウ</t>
    </rPh>
    <rPh sb="107" eb="110">
      <t>ゲスイドウ</t>
    </rPh>
    <rPh sb="112" eb="115">
      <t>トウゴウカ</t>
    </rPh>
    <rPh sb="116" eb="118">
      <t>ケントウ</t>
    </rPh>
    <rPh sb="119" eb="120">
      <t>スス</t>
    </rPh>
    <rPh sb="124" eb="126">
      <t>シセツ</t>
    </rPh>
    <rPh sb="127" eb="129">
      <t>ハイシ</t>
    </rPh>
    <rPh sb="135" eb="137">
      <t>イジ</t>
    </rPh>
    <rPh sb="137" eb="140">
      <t>カンリヒ</t>
    </rPh>
    <rPh sb="143" eb="145">
      <t>ミナオ</t>
    </rPh>
    <rPh sb="147" eb="149">
      <t>ヒヨウ</t>
    </rPh>
    <rPh sb="150" eb="152">
      <t>サクゲン</t>
    </rPh>
    <rPh sb="153" eb="15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</si>
</sst>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38-4C8C-A5A1-8D367A91A96E}"/>
            </c:ext>
          </c:extLst>
        </c:ser>
        <c:dLbls>
          <c:showLegendKey val="0"/>
          <c:showVal val="0"/>
          <c:showCatName val="0"/>
          <c:showSerName val="0"/>
          <c:showPercent val="0"/>
          <c:showBubbleSize val="0"/>
        </c:dLbls>
        <c:gapWidth val="150"/>
        <c:axId val="174793472"/>
        <c:axId val="17479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xmlns:c16r2="http://schemas.microsoft.com/office/drawing/2015/06/chart">
            <c:ext xmlns:c16="http://schemas.microsoft.com/office/drawing/2014/chart" uri="{C3380CC4-5D6E-409C-BE32-E72D297353CC}">
              <c16:uniqueId val="{00000001-4D38-4C8C-A5A1-8D367A91A96E}"/>
            </c:ext>
          </c:extLst>
        </c:ser>
        <c:dLbls>
          <c:showLegendKey val="0"/>
          <c:showVal val="0"/>
          <c:showCatName val="0"/>
          <c:showSerName val="0"/>
          <c:showPercent val="0"/>
          <c:showBubbleSize val="0"/>
        </c:dLbls>
        <c:marker val="1"/>
        <c:smooth val="0"/>
        <c:axId val="174793472"/>
        <c:axId val="174795392"/>
      </c:lineChart>
      <c:dateAx>
        <c:axId val="174793472"/>
        <c:scaling>
          <c:orientation val="minMax"/>
        </c:scaling>
        <c:delete val="1"/>
        <c:axPos val="b"/>
        <c:numFmt formatCode="&quot;H&quot;yy" sourceLinked="1"/>
        <c:majorTickMark val="none"/>
        <c:minorTickMark val="none"/>
        <c:tickLblPos val="none"/>
        <c:crossAx val="174795392"/>
        <c:crosses val="autoZero"/>
        <c:auto val="1"/>
        <c:lblOffset val="100"/>
        <c:baseTimeUnit val="years"/>
      </c:dateAx>
      <c:valAx>
        <c:axId val="1747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47.73</c:v>
                </c:pt>
                <c:pt idx="1">
                  <c:v>47.73</c:v>
                </c:pt>
                <c:pt idx="2">
                  <c:v>47.73</c:v>
                </c:pt>
                <c:pt idx="3">
                  <c:v>47.73</c:v>
                </c:pt>
                <c:pt idx="4">
                  <c:v>47.73</c:v>
                </c:pt>
              </c:numCache>
            </c:numRef>
          </c:val>
          <c:extLst xmlns:c16r2="http://schemas.microsoft.com/office/drawing/2015/06/chart">
            <c:ext xmlns:c16="http://schemas.microsoft.com/office/drawing/2014/chart" uri="{C3380CC4-5D6E-409C-BE32-E72D297353CC}">
              <c16:uniqueId val="{00000000-2BA0-4C27-94F7-E9ABFE606870}"/>
            </c:ext>
          </c:extLst>
        </c:ser>
        <c:dLbls>
          <c:showLegendKey val="0"/>
          <c:showVal val="0"/>
          <c:showCatName val="0"/>
          <c:showSerName val="0"/>
          <c:showPercent val="0"/>
          <c:showBubbleSize val="0"/>
        </c:dLbls>
        <c:gapWidth val="150"/>
        <c:axId val="228213504"/>
        <c:axId val="22821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xmlns:c16r2="http://schemas.microsoft.com/office/drawing/2015/06/chart">
            <c:ext xmlns:c16="http://schemas.microsoft.com/office/drawing/2014/chart" uri="{C3380CC4-5D6E-409C-BE32-E72D297353CC}">
              <c16:uniqueId val="{00000001-2BA0-4C27-94F7-E9ABFE606870}"/>
            </c:ext>
          </c:extLst>
        </c:ser>
        <c:dLbls>
          <c:showLegendKey val="0"/>
          <c:showVal val="0"/>
          <c:showCatName val="0"/>
          <c:showSerName val="0"/>
          <c:showPercent val="0"/>
          <c:showBubbleSize val="0"/>
        </c:dLbls>
        <c:marker val="1"/>
        <c:smooth val="0"/>
        <c:axId val="228213504"/>
        <c:axId val="228215424"/>
      </c:lineChart>
      <c:dateAx>
        <c:axId val="228213504"/>
        <c:scaling>
          <c:orientation val="minMax"/>
        </c:scaling>
        <c:delete val="1"/>
        <c:axPos val="b"/>
        <c:numFmt formatCode="&quot;H&quot;yy" sourceLinked="1"/>
        <c:majorTickMark val="none"/>
        <c:minorTickMark val="none"/>
        <c:tickLblPos val="none"/>
        <c:crossAx val="228215424"/>
        <c:crosses val="autoZero"/>
        <c:auto val="1"/>
        <c:lblOffset val="100"/>
        <c:baseTimeUnit val="years"/>
      </c:dateAx>
      <c:valAx>
        <c:axId val="2282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96.84</c:v>
                </c:pt>
                <c:pt idx="1">
                  <c:v>96.87</c:v>
                </c:pt>
                <c:pt idx="2">
                  <c:v>96.92</c:v>
                </c:pt>
                <c:pt idx="3">
                  <c:v>96.76</c:v>
                </c:pt>
                <c:pt idx="4">
                  <c:v>98.03</c:v>
                </c:pt>
              </c:numCache>
            </c:numRef>
          </c:val>
          <c:extLst xmlns:c16r2="http://schemas.microsoft.com/office/drawing/2015/06/chart">
            <c:ext xmlns:c16="http://schemas.microsoft.com/office/drawing/2014/chart" uri="{C3380CC4-5D6E-409C-BE32-E72D297353CC}">
              <c16:uniqueId val="{00000000-E702-46F1-882B-1B4E96539B09}"/>
            </c:ext>
          </c:extLst>
        </c:ser>
        <c:dLbls>
          <c:showLegendKey val="0"/>
          <c:showVal val="0"/>
          <c:showCatName val="0"/>
          <c:showSerName val="0"/>
          <c:showPercent val="0"/>
          <c:showBubbleSize val="0"/>
        </c:dLbls>
        <c:gapWidth val="150"/>
        <c:axId val="228332672"/>
        <c:axId val="22833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xmlns:c16r2="http://schemas.microsoft.com/office/drawing/2015/06/chart">
            <c:ext xmlns:c16="http://schemas.microsoft.com/office/drawing/2014/chart" uri="{C3380CC4-5D6E-409C-BE32-E72D297353CC}">
              <c16:uniqueId val="{00000001-E702-46F1-882B-1B4E96539B09}"/>
            </c:ext>
          </c:extLst>
        </c:ser>
        <c:dLbls>
          <c:showLegendKey val="0"/>
          <c:showVal val="0"/>
          <c:showCatName val="0"/>
          <c:showSerName val="0"/>
          <c:showPercent val="0"/>
          <c:showBubbleSize val="0"/>
        </c:dLbls>
        <c:marker val="1"/>
        <c:smooth val="0"/>
        <c:axId val="228332672"/>
        <c:axId val="228334592"/>
      </c:lineChart>
      <c:dateAx>
        <c:axId val="228332672"/>
        <c:scaling>
          <c:orientation val="minMax"/>
        </c:scaling>
        <c:delete val="1"/>
        <c:axPos val="b"/>
        <c:numFmt formatCode="&quot;H&quot;yy" sourceLinked="1"/>
        <c:majorTickMark val="none"/>
        <c:minorTickMark val="none"/>
        <c:tickLblPos val="none"/>
        <c:crossAx val="228334592"/>
        <c:crosses val="autoZero"/>
        <c:auto val="1"/>
        <c:lblOffset val="100"/>
        <c:baseTimeUnit val="years"/>
      </c:dateAx>
      <c:valAx>
        <c:axId val="2283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39.22</c:v>
                </c:pt>
                <c:pt idx="1">
                  <c:v>69.349999999999994</c:v>
                </c:pt>
                <c:pt idx="2">
                  <c:v>75.069999999999993</c:v>
                </c:pt>
                <c:pt idx="3">
                  <c:v>73.95</c:v>
                </c:pt>
                <c:pt idx="4">
                  <c:v>73.290000000000006</c:v>
                </c:pt>
              </c:numCache>
            </c:numRef>
          </c:val>
          <c:extLst xmlns:c16r2="http://schemas.microsoft.com/office/drawing/2015/06/chart">
            <c:ext xmlns:c16="http://schemas.microsoft.com/office/drawing/2014/chart" uri="{C3380CC4-5D6E-409C-BE32-E72D297353CC}">
              <c16:uniqueId val="{00000000-7779-4839-BE4E-7143871CA71D}"/>
            </c:ext>
          </c:extLst>
        </c:ser>
        <c:dLbls>
          <c:showLegendKey val="0"/>
          <c:showVal val="0"/>
          <c:showCatName val="0"/>
          <c:showSerName val="0"/>
          <c:showPercent val="0"/>
          <c:showBubbleSize val="0"/>
        </c:dLbls>
        <c:gapWidth val="150"/>
        <c:axId val="174826624"/>
        <c:axId val="17482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79-4839-BE4E-7143871CA71D}"/>
            </c:ext>
          </c:extLst>
        </c:ser>
        <c:dLbls>
          <c:showLegendKey val="0"/>
          <c:showVal val="0"/>
          <c:showCatName val="0"/>
          <c:showSerName val="0"/>
          <c:showPercent val="0"/>
          <c:showBubbleSize val="0"/>
        </c:dLbls>
        <c:marker val="1"/>
        <c:smooth val="0"/>
        <c:axId val="174826624"/>
        <c:axId val="174828544"/>
      </c:lineChart>
      <c:dateAx>
        <c:axId val="174826624"/>
        <c:scaling>
          <c:orientation val="minMax"/>
        </c:scaling>
        <c:delete val="1"/>
        <c:axPos val="b"/>
        <c:numFmt formatCode="&quot;H&quot;yy" sourceLinked="1"/>
        <c:majorTickMark val="none"/>
        <c:minorTickMark val="none"/>
        <c:tickLblPos val="none"/>
        <c:crossAx val="174828544"/>
        <c:crosses val="autoZero"/>
        <c:auto val="1"/>
        <c:lblOffset val="100"/>
        <c:baseTimeUnit val="years"/>
      </c:dateAx>
      <c:valAx>
        <c:axId val="1748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C5-413F-916E-ECD42E3AADC6}"/>
            </c:ext>
          </c:extLst>
        </c:ser>
        <c:dLbls>
          <c:showLegendKey val="0"/>
          <c:showVal val="0"/>
          <c:showCatName val="0"/>
          <c:showSerName val="0"/>
          <c:showPercent val="0"/>
          <c:showBubbleSize val="0"/>
        </c:dLbls>
        <c:gapWidth val="150"/>
        <c:axId val="183576064"/>
        <c:axId val="1835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C5-413F-916E-ECD42E3AADC6}"/>
            </c:ext>
          </c:extLst>
        </c:ser>
        <c:dLbls>
          <c:showLegendKey val="0"/>
          <c:showVal val="0"/>
          <c:showCatName val="0"/>
          <c:showSerName val="0"/>
          <c:showPercent val="0"/>
          <c:showBubbleSize val="0"/>
        </c:dLbls>
        <c:marker val="1"/>
        <c:smooth val="0"/>
        <c:axId val="183576064"/>
        <c:axId val="183577984"/>
      </c:lineChart>
      <c:dateAx>
        <c:axId val="183576064"/>
        <c:scaling>
          <c:orientation val="minMax"/>
        </c:scaling>
        <c:delete val="1"/>
        <c:axPos val="b"/>
        <c:numFmt formatCode="&quot;H&quot;yy" sourceLinked="1"/>
        <c:majorTickMark val="none"/>
        <c:minorTickMark val="none"/>
        <c:tickLblPos val="none"/>
        <c:crossAx val="183577984"/>
        <c:crosses val="autoZero"/>
        <c:auto val="1"/>
        <c:lblOffset val="100"/>
        <c:baseTimeUnit val="years"/>
      </c:dateAx>
      <c:valAx>
        <c:axId val="1835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5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0D-43BE-9D07-5B4BD02F2CCE}"/>
            </c:ext>
          </c:extLst>
        </c:ser>
        <c:dLbls>
          <c:showLegendKey val="0"/>
          <c:showVal val="0"/>
          <c:showCatName val="0"/>
          <c:showSerName val="0"/>
          <c:showPercent val="0"/>
          <c:showBubbleSize val="0"/>
        </c:dLbls>
        <c:gapWidth val="150"/>
        <c:axId val="183613312"/>
        <c:axId val="1836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0D-43BE-9D07-5B4BD02F2CCE}"/>
            </c:ext>
          </c:extLst>
        </c:ser>
        <c:dLbls>
          <c:showLegendKey val="0"/>
          <c:showVal val="0"/>
          <c:showCatName val="0"/>
          <c:showSerName val="0"/>
          <c:showPercent val="0"/>
          <c:showBubbleSize val="0"/>
        </c:dLbls>
        <c:marker val="1"/>
        <c:smooth val="0"/>
        <c:axId val="183613312"/>
        <c:axId val="183627776"/>
      </c:lineChart>
      <c:dateAx>
        <c:axId val="183613312"/>
        <c:scaling>
          <c:orientation val="minMax"/>
        </c:scaling>
        <c:delete val="1"/>
        <c:axPos val="b"/>
        <c:numFmt formatCode="&quot;H&quot;yy" sourceLinked="1"/>
        <c:majorTickMark val="none"/>
        <c:minorTickMark val="none"/>
        <c:tickLblPos val="none"/>
        <c:crossAx val="183627776"/>
        <c:crosses val="autoZero"/>
        <c:auto val="1"/>
        <c:lblOffset val="100"/>
        <c:baseTimeUnit val="years"/>
      </c:dateAx>
      <c:valAx>
        <c:axId val="1836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71-44C5-B735-6BB257040300}"/>
            </c:ext>
          </c:extLst>
        </c:ser>
        <c:dLbls>
          <c:showLegendKey val="0"/>
          <c:showVal val="0"/>
          <c:showCatName val="0"/>
          <c:showSerName val="0"/>
          <c:showPercent val="0"/>
          <c:showBubbleSize val="0"/>
        </c:dLbls>
        <c:gapWidth val="150"/>
        <c:axId val="227959168"/>
        <c:axId val="2279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71-44C5-B735-6BB257040300}"/>
            </c:ext>
          </c:extLst>
        </c:ser>
        <c:dLbls>
          <c:showLegendKey val="0"/>
          <c:showVal val="0"/>
          <c:showCatName val="0"/>
          <c:showSerName val="0"/>
          <c:showPercent val="0"/>
          <c:showBubbleSize val="0"/>
        </c:dLbls>
        <c:marker val="1"/>
        <c:smooth val="0"/>
        <c:axId val="227959168"/>
        <c:axId val="227961088"/>
      </c:lineChart>
      <c:dateAx>
        <c:axId val="227959168"/>
        <c:scaling>
          <c:orientation val="minMax"/>
        </c:scaling>
        <c:delete val="1"/>
        <c:axPos val="b"/>
        <c:numFmt formatCode="&quot;H&quot;yy" sourceLinked="1"/>
        <c:majorTickMark val="none"/>
        <c:minorTickMark val="none"/>
        <c:tickLblPos val="none"/>
        <c:crossAx val="227961088"/>
        <c:crosses val="autoZero"/>
        <c:auto val="1"/>
        <c:lblOffset val="100"/>
        <c:baseTimeUnit val="years"/>
      </c:dateAx>
      <c:valAx>
        <c:axId val="2279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A2-4128-AE22-AB9E8CA517DB}"/>
            </c:ext>
          </c:extLst>
        </c:ser>
        <c:dLbls>
          <c:showLegendKey val="0"/>
          <c:showVal val="0"/>
          <c:showCatName val="0"/>
          <c:showSerName val="0"/>
          <c:showPercent val="0"/>
          <c:showBubbleSize val="0"/>
        </c:dLbls>
        <c:gapWidth val="150"/>
        <c:axId val="227996800"/>
        <c:axId val="22799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A2-4128-AE22-AB9E8CA517DB}"/>
            </c:ext>
          </c:extLst>
        </c:ser>
        <c:dLbls>
          <c:showLegendKey val="0"/>
          <c:showVal val="0"/>
          <c:showCatName val="0"/>
          <c:showSerName val="0"/>
          <c:showPercent val="0"/>
          <c:showBubbleSize val="0"/>
        </c:dLbls>
        <c:marker val="1"/>
        <c:smooth val="0"/>
        <c:axId val="227996800"/>
        <c:axId val="227998720"/>
      </c:lineChart>
      <c:dateAx>
        <c:axId val="227996800"/>
        <c:scaling>
          <c:orientation val="minMax"/>
        </c:scaling>
        <c:delete val="1"/>
        <c:axPos val="b"/>
        <c:numFmt formatCode="&quot;H&quot;yy" sourceLinked="1"/>
        <c:majorTickMark val="none"/>
        <c:minorTickMark val="none"/>
        <c:tickLblPos val="none"/>
        <c:crossAx val="227998720"/>
        <c:crosses val="autoZero"/>
        <c:auto val="1"/>
        <c:lblOffset val="100"/>
        <c:baseTimeUnit val="years"/>
      </c:dateAx>
      <c:valAx>
        <c:axId val="2279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3007.37</c:v>
                </c:pt>
                <c:pt idx="1">
                  <c:v>2020.24</c:v>
                </c:pt>
                <c:pt idx="2">
                  <c:v>2847.43</c:v>
                </c:pt>
                <c:pt idx="3">
                  <c:v>2608.2199999999998</c:v>
                </c:pt>
                <c:pt idx="4">
                  <c:v>2492.1999999999998</c:v>
                </c:pt>
              </c:numCache>
            </c:numRef>
          </c:val>
          <c:extLst xmlns:c16r2="http://schemas.microsoft.com/office/drawing/2015/06/chart">
            <c:ext xmlns:c16="http://schemas.microsoft.com/office/drawing/2014/chart" uri="{C3380CC4-5D6E-409C-BE32-E72D297353CC}">
              <c16:uniqueId val="{00000000-68AE-4EC6-9830-CCEC13E44218}"/>
            </c:ext>
          </c:extLst>
        </c:ser>
        <c:dLbls>
          <c:showLegendKey val="0"/>
          <c:showVal val="0"/>
          <c:showCatName val="0"/>
          <c:showSerName val="0"/>
          <c:showPercent val="0"/>
          <c:showBubbleSize val="0"/>
        </c:dLbls>
        <c:gapWidth val="150"/>
        <c:axId val="228102144"/>
        <c:axId val="22810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xmlns:c16r2="http://schemas.microsoft.com/office/drawing/2015/06/chart">
            <c:ext xmlns:c16="http://schemas.microsoft.com/office/drawing/2014/chart" uri="{C3380CC4-5D6E-409C-BE32-E72D297353CC}">
              <c16:uniqueId val="{00000001-68AE-4EC6-9830-CCEC13E44218}"/>
            </c:ext>
          </c:extLst>
        </c:ser>
        <c:dLbls>
          <c:showLegendKey val="0"/>
          <c:showVal val="0"/>
          <c:showCatName val="0"/>
          <c:showSerName val="0"/>
          <c:showPercent val="0"/>
          <c:showBubbleSize val="0"/>
        </c:dLbls>
        <c:marker val="1"/>
        <c:smooth val="0"/>
        <c:axId val="228102144"/>
        <c:axId val="228104064"/>
      </c:lineChart>
      <c:dateAx>
        <c:axId val="228102144"/>
        <c:scaling>
          <c:orientation val="minMax"/>
        </c:scaling>
        <c:delete val="1"/>
        <c:axPos val="b"/>
        <c:numFmt formatCode="&quot;H&quot;yy" sourceLinked="1"/>
        <c:majorTickMark val="none"/>
        <c:minorTickMark val="none"/>
        <c:tickLblPos val="none"/>
        <c:crossAx val="228104064"/>
        <c:crosses val="autoZero"/>
        <c:auto val="1"/>
        <c:lblOffset val="100"/>
        <c:baseTimeUnit val="years"/>
      </c:dateAx>
      <c:valAx>
        <c:axId val="2281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26.11</c:v>
                </c:pt>
                <c:pt idx="1">
                  <c:v>53.35</c:v>
                </c:pt>
                <c:pt idx="2">
                  <c:v>72.02</c:v>
                </c:pt>
                <c:pt idx="3">
                  <c:v>69.349999999999994</c:v>
                </c:pt>
                <c:pt idx="4">
                  <c:v>71.61</c:v>
                </c:pt>
              </c:numCache>
            </c:numRef>
          </c:val>
          <c:extLst xmlns:c16r2="http://schemas.microsoft.com/office/drawing/2015/06/chart">
            <c:ext xmlns:c16="http://schemas.microsoft.com/office/drawing/2014/chart" uri="{C3380CC4-5D6E-409C-BE32-E72D297353CC}">
              <c16:uniqueId val="{00000000-F116-4ED3-8EB6-A976308C3400}"/>
            </c:ext>
          </c:extLst>
        </c:ser>
        <c:dLbls>
          <c:showLegendKey val="0"/>
          <c:showVal val="0"/>
          <c:showCatName val="0"/>
          <c:showSerName val="0"/>
          <c:showPercent val="0"/>
          <c:showBubbleSize val="0"/>
        </c:dLbls>
        <c:gapWidth val="150"/>
        <c:axId val="228139008"/>
        <c:axId val="2281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xmlns:c16r2="http://schemas.microsoft.com/office/drawing/2015/06/chart">
            <c:ext xmlns:c16="http://schemas.microsoft.com/office/drawing/2014/chart" uri="{C3380CC4-5D6E-409C-BE32-E72D297353CC}">
              <c16:uniqueId val="{00000001-F116-4ED3-8EB6-A976308C3400}"/>
            </c:ext>
          </c:extLst>
        </c:ser>
        <c:dLbls>
          <c:showLegendKey val="0"/>
          <c:showVal val="0"/>
          <c:showCatName val="0"/>
          <c:showSerName val="0"/>
          <c:showPercent val="0"/>
          <c:showBubbleSize val="0"/>
        </c:dLbls>
        <c:marker val="1"/>
        <c:smooth val="0"/>
        <c:axId val="228139008"/>
        <c:axId val="228140928"/>
      </c:lineChart>
      <c:dateAx>
        <c:axId val="228139008"/>
        <c:scaling>
          <c:orientation val="minMax"/>
        </c:scaling>
        <c:delete val="1"/>
        <c:axPos val="b"/>
        <c:numFmt formatCode="&quot;H&quot;yy" sourceLinked="1"/>
        <c:majorTickMark val="none"/>
        <c:minorTickMark val="none"/>
        <c:tickLblPos val="none"/>
        <c:crossAx val="228140928"/>
        <c:crosses val="autoZero"/>
        <c:auto val="1"/>
        <c:lblOffset val="100"/>
        <c:baseTimeUnit val="years"/>
      </c:dateAx>
      <c:valAx>
        <c:axId val="2281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663.76</c:v>
                </c:pt>
                <c:pt idx="1">
                  <c:v>328.26</c:v>
                </c:pt>
                <c:pt idx="2">
                  <c:v>243.22</c:v>
                </c:pt>
                <c:pt idx="3">
                  <c:v>254.89</c:v>
                </c:pt>
                <c:pt idx="4">
                  <c:v>249.19</c:v>
                </c:pt>
              </c:numCache>
            </c:numRef>
          </c:val>
          <c:extLst xmlns:c16r2="http://schemas.microsoft.com/office/drawing/2015/06/chart">
            <c:ext xmlns:c16="http://schemas.microsoft.com/office/drawing/2014/chart" uri="{C3380CC4-5D6E-409C-BE32-E72D297353CC}">
              <c16:uniqueId val="{00000000-A447-43B2-B0E0-B60AEEC3A6E4}"/>
            </c:ext>
          </c:extLst>
        </c:ser>
        <c:dLbls>
          <c:showLegendKey val="0"/>
          <c:showVal val="0"/>
          <c:showCatName val="0"/>
          <c:showSerName val="0"/>
          <c:showPercent val="0"/>
          <c:showBubbleSize val="0"/>
        </c:dLbls>
        <c:gapWidth val="150"/>
        <c:axId val="228176256"/>
        <c:axId val="22817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xmlns:c16r2="http://schemas.microsoft.com/office/drawing/2015/06/chart">
            <c:ext xmlns:c16="http://schemas.microsoft.com/office/drawing/2014/chart" uri="{C3380CC4-5D6E-409C-BE32-E72D297353CC}">
              <c16:uniqueId val="{00000001-A447-43B2-B0E0-B60AEEC3A6E4}"/>
            </c:ext>
          </c:extLst>
        </c:ser>
        <c:dLbls>
          <c:showLegendKey val="0"/>
          <c:showVal val="0"/>
          <c:showCatName val="0"/>
          <c:showSerName val="0"/>
          <c:showPercent val="0"/>
          <c:showBubbleSize val="0"/>
        </c:dLbls>
        <c:marker val="1"/>
        <c:smooth val="0"/>
        <c:axId val="228176256"/>
        <c:axId val="228178176"/>
      </c:lineChart>
      <c:dateAx>
        <c:axId val="228176256"/>
        <c:scaling>
          <c:orientation val="minMax"/>
        </c:scaling>
        <c:delete val="1"/>
        <c:axPos val="b"/>
        <c:numFmt formatCode="&quot;H&quot;yy" sourceLinked="1"/>
        <c:majorTickMark val="none"/>
        <c:minorTickMark val="none"/>
        <c:tickLblPos val="none"/>
        <c:crossAx val="228178176"/>
        <c:crosses val="autoZero"/>
        <c:auto val="1"/>
        <c:lblOffset val="100"/>
        <c:baseTimeUnit val="years"/>
      </c:dateAx>
      <c:valAx>
        <c:axId val="2281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湯梨浜町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16835</v>
      </c>
      <c r="AM8" s="69"/>
      <c r="AN8" s="69"/>
      <c r="AO8" s="69"/>
      <c r="AP8" s="69"/>
      <c r="AQ8" s="69"/>
      <c r="AR8" s="69"/>
      <c r="AS8" s="69"/>
      <c r="AT8" s="68">
        <f>データ!T6</f>
        <v>77.94</v>
      </c>
      <c r="AU8" s="68"/>
      <c r="AV8" s="68"/>
      <c r="AW8" s="68"/>
      <c r="AX8" s="68"/>
      <c r="AY8" s="68"/>
      <c r="AZ8" s="68"/>
      <c r="BA8" s="68"/>
      <c r="BB8" s="68">
        <f>データ!U6</f>
        <v>216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12.72</v>
      </c>
      <c r="Q10" s="68"/>
      <c r="R10" s="68"/>
      <c r="S10" s="68"/>
      <c r="T10" s="68"/>
      <c r="U10" s="68"/>
      <c r="V10" s="68"/>
      <c r="W10" s="68">
        <f>データ!Q6</f>
        <v>100</v>
      </c>
      <c r="X10" s="68"/>
      <c r="Y10" s="68"/>
      <c r="Z10" s="68"/>
      <c r="AA10" s="68"/>
      <c r="AB10" s="68"/>
      <c r="AC10" s="68"/>
      <c r="AD10" s="69">
        <f>データ!R6</f>
        <v>3345</v>
      </c>
      <c r="AE10" s="69"/>
      <c r="AF10" s="69"/>
      <c r="AG10" s="69"/>
      <c r="AH10" s="69"/>
      <c r="AI10" s="69"/>
      <c r="AJ10" s="69"/>
      <c r="AK10" s="2"/>
      <c r="AL10" s="69">
        <f>データ!V6</f>
        <v>2130</v>
      </c>
      <c r="AM10" s="69"/>
      <c r="AN10" s="69"/>
      <c r="AO10" s="69"/>
      <c r="AP10" s="69"/>
      <c r="AQ10" s="69"/>
      <c r="AR10" s="69"/>
      <c r="AS10" s="69"/>
      <c r="AT10" s="68">
        <f>データ!W6</f>
        <v>0.75</v>
      </c>
      <c r="AU10" s="68"/>
      <c r="AV10" s="68"/>
      <c r="AW10" s="68"/>
      <c r="AX10" s="68"/>
      <c r="AY10" s="68"/>
      <c r="AZ10" s="68"/>
      <c r="BA10" s="68"/>
      <c r="BB10" s="68">
        <f>データ!X6</f>
        <v>2840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EKmVd34GOVct8oS7CtnIY6QmVJ57FAzcZb46ylsjlcrKRQUZV7bCk4vVi8GUapxEfPGCqhNPu/rV7RHRjjvM3g==" saltValue="/I3ljjq5VtXANgHP0+nMI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313700</v>
      </c>
      <c r="D6" s="33">
        <f t="shared" si="3"/>
        <v>47</v>
      </c>
      <c r="E6" s="33">
        <f t="shared" si="3"/>
        <v>17</v>
      </c>
      <c r="F6" s="33">
        <f t="shared" si="3"/>
        <v>5</v>
      </c>
      <c r="G6" s="33">
        <f t="shared" si="3"/>
        <v>0</v>
      </c>
      <c r="H6" s="33" t="str">
        <f t="shared" si="3"/>
        <v>鳥取県　湯梨浜町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12.72</v>
      </c>
      <c r="Q6" s="34">
        <f t="shared" si="3"/>
        <v>100</v>
      </c>
      <c r="R6" s="34">
        <f t="shared" si="3"/>
        <v>3345</v>
      </c>
      <c r="S6" s="34">
        <f t="shared" si="3"/>
        <v>16835</v>
      </c>
      <c r="T6" s="34">
        <f t="shared" si="3"/>
        <v>77.94</v>
      </c>
      <c r="U6" s="34">
        <f t="shared" si="3"/>
        <v>216</v>
      </c>
      <c r="V6" s="34">
        <f t="shared" si="3"/>
        <v>2130</v>
      </c>
      <c r="W6" s="34">
        <f t="shared" si="3"/>
        <v>0.75</v>
      </c>
      <c r="X6" s="34">
        <f t="shared" si="3"/>
        <v>2840</v>
      </c>
      <c r="Y6" s="35">
        <f>IF(Y7="",NA(),Y7)</f>
        <v>39.22</v>
      </c>
      <c r="Z6" s="35">
        <f t="shared" ref="Z6:AH6" si="4">IF(Z7="",NA(),Z7)</f>
        <v>69.349999999999994</v>
      </c>
      <c r="AA6" s="35">
        <f t="shared" si="4"/>
        <v>75.069999999999993</v>
      </c>
      <c r="AB6" s="35">
        <f t="shared" si="4"/>
        <v>73.95</v>
      </c>
      <c r="AC6" s="35">
        <f t="shared" si="4"/>
        <v>73.290000000000006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3007.37</v>
      </c>
      <c r="BG6" s="35">
        <f t="shared" ref="BG6:BO6" si="7">IF(BG7="",NA(),BG7)</f>
        <v>2020.24</v>
      </c>
      <c r="BH6" s="35">
        <f t="shared" si="7"/>
        <v>2847.43</v>
      </c>
      <c r="BI6" s="35">
        <f t="shared" si="7"/>
        <v>2608.2199999999998</v>
      </c>
      <c r="BJ6" s="35">
        <f t="shared" si="7"/>
        <v>2492.1999999999998</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26.11</v>
      </c>
      <c r="BR6" s="35">
        <f t="shared" ref="BR6:BZ6" si="8">IF(BR7="",NA(),BR7)</f>
        <v>53.35</v>
      </c>
      <c r="BS6" s="35">
        <f t="shared" si="8"/>
        <v>72.02</v>
      </c>
      <c r="BT6" s="35">
        <f t="shared" si="8"/>
        <v>69.349999999999994</v>
      </c>
      <c r="BU6" s="35">
        <f t="shared" si="8"/>
        <v>71.61</v>
      </c>
      <c r="BV6" s="35">
        <f t="shared" si="8"/>
        <v>59.3</v>
      </c>
      <c r="BW6" s="35">
        <f t="shared" si="8"/>
        <v>59.83</v>
      </c>
      <c r="BX6" s="35">
        <f t="shared" si="8"/>
        <v>65.33</v>
      </c>
      <c r="BY6" s="35">
        <f t="shared" si="8"/>
        <v>65.39</v>
      </c>
      <c r="BZ6" s="35">
        <f t="shared" si="8"/>
        <v>65.37</v>
      </c>
      <c r="CA6" s="34" t="str">
        <f>IF(CA7="","",IF(CA7="-","【-】","【"&amp;SUBSTITUTE(TEXT(CA7,"#,##0.00"),"-","△")&amp;"】"))</f>
        <v>【59.59】</v>
      </c>
      <c r="CB6" s="35">
        <f>IF(CB7="",NA(),CB7)</f>
        <v>663.76</v>
      </c>
      <c r="CC6" s="35">
        <f t="shared" ref="CC6:CK6" si="9">IF(CC7="",NA(),CC7)</f>
        <v>328.26</v>
      </c>
      <c r="CD6" s="35">
        <f t="shared" si="9"/>
        <v>243.22</v>
      </c>
      <c r="CE6" s="35">
        <f t="shared" si="9"/>
        <v>254.89</v>
      </c>
      <c r="CF6" s="35">
        <f t="shared" si="9"/>
        <v>249.19</v>
      </c>
      <c r="CG6" s="35">
        <f t="shared" si="9"/>
        <v>248.14</v>
      </c>
      <c r="CH6" s="35">
        <f t="shared" si="9"/>
        <v>246.66</v>
      </c>
      <c r="CI6" s="35">
        <f t="shared" si="9"/>
        <v>227.43</v>
      </c>
      <c r="CJ6" s="35">
        <f t="shared" si="9"/>
        <v>230.88</v>
      </c>
      <c r="CK6" s="35">
        <f t="shared" si="9"/>
        <v>228.99</v>
      </c>
      <c r="CL6" s="34" t="str">
        <f>IF(CL7="","",IF(CL7="-","【-】","【"&amp;SUBSTITUTE(TEXT(CL7,"#,##0.00"),"-","△")&amp;"】"))</f>
        <v>【257.86】</v>
      </c>
      <c r="CM6" s="35">
        <f>IF(CM7="",NA(),CM7)</f>
        <v>47.73</v>
      </c>
      <c r="CN6" s="35">
        <f t="shared" ref="CN6:CV6" si="10">IF(CN7="",NA(),CN7)</f>
        <v>47.73</v>
      </c>
      <c r="CO6" s="35">
        <f t="shared" si="10"/>
        <v>47.73</v>
      </c>
      <c r="CP6" s="35">
        <f t="shared" si="10"/>
        <v>47.73</v>
      </c>
      <c r="CQ6" s="35">
        <f t="shared" si="10"/>
        <v>47.73</v>
      </c>
      <c r="CR6" s="35">
        <f t="shared" si="10"/>
        <v>57.3</v>
      </c>
      <c r="CS6" s="35">
        <f t="shared" si="10"/>
        <v>56</v>
      </c>
      <c r="CT6" s="35">
        <f t="shared" si="10"/>
        <v>56.01</v>
      </c>
      <c r="CU6" s="35">
        <f t="shared" si="10"/>
        <v>56.72</v>
      </c>
      <c r="CV6" s="35">
        <f t="shared" si="10"/>
        <v>54.06</v>
      </c>
      <c r="CW6" s="34" t="str">
        <f>IF(CW7="","",IF(CW7="-","【-】","【"&amp;SUBSTITUTE(TEXT(CW7,"#,##0.00"),"-","△")&amp;"】"))</f>
        <v>【51.30】</v>
      </c>
      <c r="CX6" s="35">
        <f>IF(CX7="",NA(),CX7)</f>
        <v>96.84</v>
      </c>
      <c r="CY6" s="35">
        <f t="shared" ref="CY6:DG6" si="11">IF(CY7="",NA(),CY7)</f>
        <v>96.87</v>
      </c>
      <c r="CZ6" s="35">
        <f t="shared" si="11"/>
        <v>96.92</v>
      </c>
      <c r="DA6" s="35">
        <f t="shared" si="11"/>
        <v>96.76</v>
      </c>
      <c r="DB6" s="35">
        <f t="shared" si="11"/>
        <v>98.03</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313700</v>
      </c>
      <c r="D7" s="37">
        <v>47</v>
      </c>
      <c r="E7" s="37">
        <v>17</v>
      </c>
      <c r="F7" s="37">
        <v>5</v>
      </c>
      <c r="G7" s="37">
        <v>0</v>
      </c>
      <c r="H7" s="37" t="s">
        <v>98</v>
      </c>
      <c r="I7" s="37" t="s">
        <v>99</v>
      </c>
      <c r="J7" s="37" t="s">
        <v>100</v>
      </c>
      <c r="K7" s="37" t="s">
        <v>101</v>
      </c>
      <c r="L7" s="37" t="s">
        <v>102</v>
      </c>
      <c r="M7" s="37" t="s">
        <v>103</v>
      </c>
      <c r="N7" s="38" t="s">
        <v>104</v>
      </c>
      <c r="O7" s="38" t="s">
        <v>105</v>
      </c>
      <c r="P7" s="38">
        <v>12.72</v>
      </c>
      <c r="Q7" s="38">
        <v>100</v>
      </c>
      <c r="R7" s="38">
        <v>3345</v>
      </c>
      <c r="S7" s="38">
        <v>16835</v>
      </c>
      <c r="T7" s="38">
        <v>77.94</v>
      </c>
      <c r="U7" s="38">
        <v>216</v>
      </c>
      <c r="V7" s="38">
        <v>2130</v>
      </c>
      <c r="W7" s="38">
        <v>0.75</v>
      </c>
      <c r="X7" s="38">
        <v>2840</v>
      </c>
      <c r="Y7" s="38">
        <v>39.22</v>
      </c>
      <c r="Z7" s="38">
        <v>69.349999999999994</v>
      </c>
      <c r="AA7" s="38">
        <v>75.069999999999993</v>
      </c>
      <c r="AB7" s="38">
        <v>73.95</v>
      </c>
      <c r="AC7" s="38">
        <v>73.290000000000006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3007.37</v>
      </c>
      <c r="BG7" s="38">
        <v>2020.24</v>
      </c>
      <c r="BH7" s="38">
        <v>2847.43</v>
      </c>
      <c r="BI7" s="38">
        <v>2608.2199999999998</v>
      </c>
      <c r="BJ7" s="38">
        <v>2492.1999999999998</v>
      </c>
      <c r="BK7" s="38">
        <v>721.43</v>
      </c>
      <c r="BL7" s="38">
        <v>685.34</v>
      </c>
      <c r="BM7" s="38">
        <v>684.74</v>
      </c>
      <c r="BN7" s="38">
        <v>654.91999999999996</v>
      </c>
      <c r="BO7" s="38">
        <v>654.71</v>
      </c>
      <c r="BP7" s="38">
        <v>765.47</v>
      </c>
      <c r="BQ7" s="38">
        <v>26.11</v>
      </c>
      <c r="BR7" s="38">
        <v>53.35</v>
      </c>
      <c r="BS7" s="38">
        <v>72.02</v>
      </c>
      <c r="BT7" s="38">
        <v>69.349999999999994</v>
      </c>
      <c r="BU7" s="38">
        <v>71.61</v>
      </c>
      <c r="BV7" s="38">
        <v>59.3</v>
      </c>
      <c r="BW7" s="38">
        <v>59.83</v>
      </c>
      <c r="BX7" s="38">
        <v>65.33</v>
      </c>
      <c r="BY7" s="38">
        <v>65.39</v>
      </c>
      <c r="BZ7" s="38">
        <v>65.37</v>
      </c>
      <c r="CA7" s="38">
        <v>59.59</v>
      </c>
      <c r="CB7" s="38">
        <v>663.76</v>
      </c>
      <c r="CC7" s="38">
        <v>328.26</v>
      </c>
      <c r="CD7" s="38">
        <v>243.22</v>
      </c>
      <c r="CE7" s="38">
        <v>254.89</v>
      </c>
      <c r="CF7" s="38">
        <v>249.19</v>
      </c>
      <c r="CG7" s="38">
        <v>248.14</v>
      </c>
      <c r="CH7" s="38">
        <v>246.66</v>
      </c>
      <c r="CI7" s="38">
        <v>227.43</v>
      </c>
      <c r="CJ7" s="38">
        <v>230.88</v>
      </c>
      <c r="CK7" s="38">
        <v>228.99</v>
      </c>
      <c r="CL7" s="38">
        <v>257.86</v>
      </c>
      <c r="CM7" s="38">
        <v>47.73</v>
      </c>
      <c r="CN7" s="38">
        <v>47.73</v>
      </c>
      <c r="CO7" s="38">
        <v>47.73</v>
      </c>
      <c r="CP7" s="38">
        <v>47.73</v>
      </c>
      <c r="CQ7" s="38">
        <v>47.73</v>
      </c>
      <c r="CR7" s="38">
        <v>57.3</v>
      </c>
      <c r="CS7" s="38">
        <v>56</v>
      </c>
      <c r="CT7" s="38">
        <v>56.01</v>
      </c>
      <c r="CU7" s="38">
        <v>56.72</v>
      </c>
      <c r="CV7" s="38">
        <v>54.06</v>
      </c>
      <c r="CW7" s="38">
        <v>51.3</v>
      </c>
      <c r="CX7" s="38">
        <v>96.84</v>
      </c>
      <c r="CY7" s="38">
        <v>96.87</v>
      </c>
      <c r="CZ7" s="38">
        <v>96.92</v>
      </c>
      <c r="DA7" s="38">
        <v>96.76</v>
      </c>
      <c r="DB7" s="38">
        <v>98.03</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武史</cp:lastModifiedBy>
  <cp:lastPrinted>2021-01-14T08:21:45Z</cp:lastPrinted>
  <dcterms:created xsi:type="dcterms:W3CDTF">2020-12-04T03:06:40Z</dcterms:created>
  <dcterms:modified xsi:type="dcterms:W3CDTF">2021-01-15T04:20:33Z</dcterms:modified>
  <cp:category/>
</cp:coreProperties>
</file>