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JOUKEN\disk\経営企画課フォルダ\経営係\★経営比較分析関係\R2\"/>
    </mc:Choice>
  </mc:AlternateContent>
  <workbookProtection workbookAlgorithmName="SHA-512" workbookHashValue="GnHsvPBwmlvIJnjkOoEZngUiyg63fTugZ+wK3Awmrjs9Jvg5Ti8nQW1ZeLe6+3V94zNUKndSpm7IiPLaB/VAIQ==" workbookSaltValue="XVPfcKjT8FDfkQQkGp+w8A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0" i="5" l="1"/>
  <c r="DR10" i="5"/>
  <c r="DQ10" i="5"/>
  <c r="DG10" i="5"/>
  <c r="CJ10" i="5"/>
  <c r="BZ10" i="5"/>
  <c r="BY10" i="5"/>
  <c r="BO10" i="5"/>
  <c r="AR10" i="5"/>
  <c r="AH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BB10" i="5"/>
  <c r="BF10" i="5"/>
  <c r="BP10" i="5"/>
  <c r="CT10" i="5"/>
  <c r="CX10" i="5"/>
  <c r="DH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<sst xmlns="http://schemas.openxmlformats.org/spreadsheetml/2006/main" count="262" uniqueCount="108">
  <si>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</si>
  <si>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</si>
  <si>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</si>
  <si>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</si>
  <si>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</si>
  <si>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</si>
  <si>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</si>
  <si>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</si>
  <si>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</si>
  <si>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</si>
  <si>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</si>
  <si>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</si>
  <si>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</si>
  <si>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</si>
  <si>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</si>
  <si>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</si>
  <si>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</si>
  <si>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</si>
  <si>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</si>
  <si>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</si>
  <si>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</si>
  <si>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</si>
  <si>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</si>
  <si>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</si>
  <si>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</si>
  <si>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</si>
  <si>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</si>
  <si>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</si>
  <si>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</si>
  <si>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</si>
  <si>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</si>
  <si>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</si>
  <si>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</si>
  <si>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</si>
  <si>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</si>
  <si>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</si>
  <si>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</si>
  <si>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</si>
  <si>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</si>
  <si>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</si>
  <si>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</si>
  <si>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</si>
  <si>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</si>
  <si>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</si>
  <si>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</si>
  <si>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</si>
  <si>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</si>
  <si>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</si>
  <si>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</si>
  <si>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</si>
  <si>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</si>
  <si>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</si>
  <si>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</si>
  <si>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</si>
  <si>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</si>
  <si>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</si>
  <si>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</si>
  <si>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</si>
  <si>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</si>
  <si>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</si>
  <si>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</si>
  <si>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</si>
  <si>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</si>
  <si>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</si>
  <si>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</si>
  <si>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</si>
  <si>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</si>
  <si>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</si>
  <si>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</si>
  <si>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</si>
  <si>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</si>
  <si>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</si>
  <si>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</si>
  <si>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</si>
  <si>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</si>
  <si>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</si>
  <si>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</si>
  <si>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</si>
  <si>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</si>
  <si>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</si>
  <si>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</si>
  <si>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</si>
  <si>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</si>
  <si>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</si>
  <si>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</si>
  <si>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</si>
  <si>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</si>
  <si>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</si>
  <si>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</si>
  <si>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312011</t>
  </si>
  <si>
    <t>46</t>
  </si>
  <si>
    <t>02</t>
  </si>
  <si>
    <t>0</t>
  </si>
  <si>
    <t>000</t>
  </si>
  <si>
    <t>鳥取県　鳥取市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</si>
  <si>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</si>
  <si>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</si>
  <si>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</si>
  <si>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</si>
  <si>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</si>
  <si>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</si>
  <si>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</si>
  <si>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</si>
  <si>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</si>
  <si>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</si>
  <si>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平成25年10月以降、給水先事業所数が１社となり、施設能力5,800㎥／日に対して、契約水量は200㎥／日にとどまっている。
　また、給水収益の減少に伴い、経常収支比率及び料金回収率は40％前後を推移しており、非常に厳しい経営状況である。</t>
    <rPh sb="1" eb="3">
      <t>ヘイセイ</t>
    </rPh>
    <rPh sb="5" eb="6">
      <t>ネン</t>
    </rPh>
    <rPh sb="8" eb="9">
      <t>ガツ</t>
    </rPh>
    <rPh sb="9" eb="11">
      <t>イコウ</t>
    </rPh>
    <rPh sb="12" eb="14">
      <t>キュウスイ</t>
    </rPh>
    <rPh sb="14" eb="15">
      <t>サキ</t>
    </rPh>
    <rPh sb="15" eb="18">
      <t>ジギョウショ</t>
    </rPh>
    <rPh sb="18" eb="19">
      <t>スウ</t>
    </rPh>
    <rPh sb="21" eb="22">
      <t>シャ</t>
    </rPh>
    <rPh sb="26" eb="28">
      <t>シセツ</t>
    </rPh>
    <rPh sb="28" eb="30">
      <t>ノウリョク</t>
    </rPh>
    <rPh sb="37" eb="38">
      <t>ニチ</t>
    </rPh>
    <rPh sb="39" eb="40">
      <t>タイ</t>
    </rPh>
    <rPh sb="43" eb="45">
      <t>ケイヤク</t>
    </rPh>
    <rPh sb="45" eb="47">
      <t>スイリョウ</t>
    </rPh>
    <rPh sb="53" eb="54">
      <t>ニチ</t>
    </rPh>
    <rPh sb="68" eb="70">
      <t>キュウスイ</t>
    </rPh>
    <rPh sb="70" eb="72">
      <t>シュウエキ</t>
    </rPh>
    <rPh sb="73" eb="75">
      <t>ゲンショウ</t>
    </rPh>
    <rPh sb="76" eb="77">
      <t>トモナ</t>
    </rPh>
    <rPh sb="79" eb="81">
      <t>ケイジョウ</t>
    </rPh>
    <rPh sb="81" eb="83">
      <t>シュウシ</t>
    </rPh>
    <rPh sb="83" eb="85">
      <t>ヒリツ</t>
    </rPh>
    <rPh sb="85" eb="86">
      <t>オヨ</t>
    </rPh>
    <rPh sb="87" eb="89">
      <t>リョウキン</t>
    </rPh>
    <rPh sb="89" eb="92">
      <t>カイシュウリツ</t>
    </rPh>
    <rPh sb="96" eb="98">
      <t>ゼンゴ</t>
    </rPh>
    <rPh sb="99" eb="101">
      <t>スイイ</t>
    </rPh>
    <rPh sb="106" eb="108">
      <t>ヒジョウ</t>
    </rPh>
    <rPh sb="109" eb="110">
      <t>キビ</t>
    </rPh>
    <rPh sb="112" eb="114">
      <t>ケイエイ</t>
    </rPh>
    <rPh sb="114" eb="116">
      <t>ジョウキョウ</t>
    </rPh>
    <phoneticPr fontId="5"/>
  </si>
  <si>
    <t>　施設の更新等の必要性が高いと考えられる。しかしながら、更新のための財源確保が困難なため、定期点検を重視の上、修繕などを行うことで長寿命化に努めている。</t>
    <rPh sb="1" eb="3">
      <t>シセツ</t>
    </rPh>
    <rPh sb="4" eb="6">
      <t>コウシン</t>
    </rPh>
    <rPh sb="6" eb="7">
      <t>トウ</t>
    </rPh>
    <rPh sb="8" eb="11">
      <t>ヒツヨウセイ</t>
    </rPh>
    <rPh sb="12" eb="13">
      <t>タカ</t>
    </rPh>
    <rPh sb="15" eb="16">
      <t>カンガ</t>
    </rPh>
    <rPh sb="28" eb="30">
      <t>コウシン</t>
    </rPh>
    <rPh sb="34" eb="36">
      <t>ザイゲン</t>
    </rPh>
    <rPh sb="36" eb="38">
      <t>カクホ</t>
    </rPh>
    <rPh sb="39" eb="41">
      <t>コンナン</t>
    </rPh>
    <rPh sb="45" eb="47">
      <t>テイキ</t>
    </rPh>
    <rPh sb="47" eb="49">
      <t>テンケン</t>
    </rPh>
    <rPh sb="50" eb="52">
      <t>ジュウシ</t>
    </rPh>
    <rPh sb="53" eb="54">
      <t>ウエ</t>
    </rPh>
    <rPh sb="55" eb="57">
      <t>シュウゼン</t>
    </rPh>
    <rPh sb="60" eb="61">
      <t>オコナ</t>
    </rPh>
    <rPh sb="65" eb="68">
      <t>チョウジュミョウ</t>
    </rPh>
    <rPh sb="68" eb="69">
      <t>カ</t>
    </rPh>
    <rPh sb="70" eb="71">
      <t>ツト</t>
    </rPh>
    <phoneticPr fontId="5"/>
  </si>
  <si>
    <t>　今後の水需要予測、料金収入や施設の見通しなどを検討した結果、将来にわたって事業を継続することは困難であるため、10年後の令和12年度をもって事業を廃止し、令和13年度以降の水道の供給については、水道事業へ移行する方針である。</t>
    <rPh sb="1" eb="3">
      <t>コンゴ</t>
    </rPh>
    <rPh sb="4" eb="5">
      <t>ミズ</t>
    </rPh>
    <rPh sb="5" eb="7">
      <t>ジュヨウ</t>
    </rPh>
    <rPh sb="7" eb="9">
      <t>ヨソク</t>
    </rPh>
    <rPh sb="10" eb="12">
      <t>リョウキン</t>
    </rPh>
    <rPh sb="12" eb="14">
      <t>シュウニュウ</t>
    </rPh>
    <rPh sb="15" eb="17">
      <t>シセツ</t>
    </rPh>
    <rPh sb="18" eb="20">
      <t>ミトオ</t>
    </rPh>
    <rPh sb="24" eb="26">
      <t>ケントウ</t>
    </rPh>
    <rPh sb="28" eb="30">
      <t>ケッカ</t>
    </rPh>
    <rPh sb="31" eb="33">
      <t>ショウライ</t>
    </rPh>
    <rPh sb="38" eb="40">
      <t>ジギョウ</t>
    </rPh>
    <rPh sb="41" eb="43">
      <t>ケイゾク</t>
    </rPh>
    <rPh sb="48" eb="50">
      <t>コンナン</t>
    </rPh>
    <rPh sb="58" eb="60">
      <t>ネンゴ</t>
    </rPh>
    <rPh sb="61" eb="63">
      <t>レイワ</t>
    </rPh>
    <rPh sb="65" eb="67">
      <t>ネンド</t>
    </rPh>
    <rPh sb="71" eb="73">
      <t>ジギョウ</t>
    </rPh>
    <rPh sb="74" eb="76">
      <t>ハイシ</t>
    </rPh>
    <rPh sb="78" eb="80">
      <t>レイワ</t>
    </rPh>
    <rPh sb="82" eb="84">
      <t>ネンド</t>
    </rPh>
    <rPh sb="84" eb="86">
      <t>イコウ</t>
    </rPh>
    <rPh sb="87" eb="89">
      <t>スイドウ</t>
    </rPh>
    <rPh sb="90" eb="92">
      <t>キョウキュウ</t>
    </rPh>
    <rPh sb="98" eb="100">
      <t>スイドウ</t>
    </rPh>
    <rPh sb="100" eb="102">
      <t>ジギョウ</t>
    </rPh>
    <rPh sb="103" eb="105">
      <t>イコウ</t>
    </rPh>
    <rPh sb="107" eb="109">
      <t>ホウシン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</si>
</sst>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77.55</c:v>
                </c:pt>
                <c:pt idx="1">
                  <c:v>78.78</c:v>
                </c:pt>
                <c:pt idx="2">
                  <c:v>79.989999999999995</c:v>
                </c:pt>
                <c:pt idx="3">
                  <c:v>81.150000000000006</c:v>
                </c:pt>
                <c:pt idx="4">
                  <c:v>82.27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1-4A01-811F-120E0B90B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53.4</c:v>
                </c:pt>
                <c:pt idx="3">
                  <c:v>53.49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1-4A01-811F-120E0B90B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D-4873-BA13-FB8C57467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3.46</c:v>
                </c:pt>
                <c:pt idx="3">
                  <c:v>3.28</c:v>
                </c:pt>
                <c:pt idx="4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D-4873-BA13-FB8C57467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F-4E2C-AA4E-8EB1C9F65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0.13</c:v>
                </c:pt>
                <c:pt idx="3">
                  <c:v>0.02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F-4E2C-AA4E-8EB1C9F65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9863.2900000000009</c:v>
                </c:pt>
                <c:pt idx="1">
                  <c:v>9155.42</c:v>
                </c:pt>
                <c:pt idx="2">
                  <c:v>7875.79</c:v>
                </c:pt>
                <c:pt idx="3">
                  <c:v>8665.56</c:v>
                </c:pt>
                <c:pt idx="4">
                  <c:v>9720.24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D-4F4C-A55F-A98FE2740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730.25</c:v>
                </c:pt>
                <c:pt idx="3">
                  <c:v>868.31</c:v>
                </c:pt>
                <c:pt idx="4">
                  <c:v>732.52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D-4F4C-A55F-A98FE2740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6-4D60-B6F8-27C1F2B4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514.66</c:v>
                </c:pt>
                <c:pt idx="3">
                  <c:v>504.81</c:v>
                </c:pt>
                <c:pt idx="4">
                  <c:v>498.01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6-4D60-B6F8-27C1F2B4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29.57</c:v>
                </c:pt>
                <c:pt idx="1">
                  <c:v>35.83</c:v>
                </c:pt>
                <c:pt idx="2">
                  <c:v>36.85</c:v>
                </c:pt>
                <c:pt idx="3">
                  <c:v>37.729999999999997</c:v>
                </c:pt>
                <c:pt idx="4">
                  <c:v>39.49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E-4D02-8A9B-D56228C4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95.99</c:v>
                </c:pt>
                <c:pt idx="3">
                  <c:v>94.91</c:v>
                </c:pt>
                <c:pt idx="4">
                  <c:v>90.22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E-4D02-8A9B-D56228C4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69.489999999999995</c:v>
                </c:pt>
                <c:pt idx="1">
                  <c:v>61.24</c:v>
                </c:pt>
                <c:pt idx="2">
                  <c:v>63.01</c:v>
                </c:pt>
                <c:pt idx="3">
                  <c:v>58.67</c:v>
                </c:pt>
                <c:pt idx="4">
                  <c:v>56.58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F-4114-AE29-117EF5394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44.55</c:v>
                </c:pt>
                <c:pt idx="3">
                  <c:v>47.36</c:v>
                </c:pt>
                <c:pt idx="4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F-4114-AE29-117EF5394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3.1</c:v>
                </c:pt>
                <c:pt idx="1">
                  <c:v>3.88</c:v>
                </c:pt>
                <c:pt idx="2">
                  <c:v>3.1</c:v>
                </c:pt>
                <c:pt idx="3">
                  <c:v>2.12</c:v>
                </c:pt>
                <c:pt idx="4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465-915E-19EB9B07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35.24</c:v>
                </c:pt>
                <c:pt idx="3">
                  <c:v>35.22</c:v>
                </c:pt>
                <c:pt idx="4">
                  <c:v>34.92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465-915E-19EB9B07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3.45</c:v>
                </c:pt>
                <c:pt idx="1">
                  <c:v>3.45</c:v>
                </c:pt>
                <c:pt idx="2">
                  <c:v>3.45</c:v>
                </c:pt>
                <c:pt idx="3">
                  <c:v>3.45</c:v>
                </c:pt>
                <c:pt idx="4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9-46B4-82BC-F9194A7D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50.28</c:v>
                </c:pt>
                <c:pt idx="3">
                  <c:v>51.42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9-46B4-82BC-F9194A7D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A-43CF-9B77-4F94C6F0F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118.97</c:v>
                </c:pt>
                <c:pt idx="3">
                  <c:v>121.15</c:v>
                </c:pt>
                <c:pt idx="4">
                  <c:v>125.8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A-43CF-9B77-4F94C6F0F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32.42</c:v>
                </c:pt>
                <c:pt idx="1">
                  <c:v>38.4</c:v>
                </c:pt>
                <c:pt idx="2">
                  <c:v>39.43</c:v>
                </c:pt>
                <c:pt idx="3">
                  <c:v>40.770000000000003</c:v>
                </c:pt>
                <c:pt idx="4">
                  <c:v>42.55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B-4AD7-BB43-D3CD72129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113.67</c:v>
                </c:pt>
                <c:pt idx="3">
                  <c:v>110.79</c:v>
                </c:pt>
                <c:pt idx="4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B-4AD7-BB43-D3CD72129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GU1" zoomScale="80" zoomScaleNormal="80" workbookViewId="0">
      <selection activeCell="IX57" sqref="IX57:NI57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鳥取県　鳥取市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5800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極小規模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128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99.9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1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200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自治体職員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4" t="s">
        <v>22</v>
      </c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6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77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0" t="s">
        <v>105</v>
      </c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0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0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0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0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0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0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0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0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0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0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0"/>
      <c r="SN27" s="81"/>
      <c r="SO27" s="81"/>
      <c r="SP27" s="81"/>
      <c r="SQ27" s="81"/>
      <c r="SR27" s="81"/>
      <c r="SS27" s="81"/>
      <c r="ST27" s="81"/>
      <c r="SU27" s="81"/>
      <c r="SV27" s="81"/>
      <c r="SW27" s="81"/>
      <c r="SX27" s="81"/>
      <c r="SY27" s="81"/>
      <c r="SZ27" s="81"/>
      <c r="TA27" s="8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0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0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0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H28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H29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H30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R01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H27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H28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H29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H30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R01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H27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H28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H29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H30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R01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H27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H28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H29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H30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R01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0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32.42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38.4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39.43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40.770000000000003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42.55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9863.2900000000009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9155.42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7875.79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8665.56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9720.24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0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0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0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0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0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0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118.03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120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113.67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110.79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108.76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101.87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115.82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118.97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121.15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125.8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742.59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549.77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730.25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868.31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732.52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430.97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536.28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514.66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504.81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498.01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0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0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0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0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0"/>
      <c r="SN37" s="81"/>
      <c r="SO37" s="81"/>
      <c r="SP37" s="81"/>
      <c r="SQ37" s="81"/>
      <c r="SR37" s="81"/>
      <c r="SS37" s="81"/>
      <c r="ST37" s="81"/>
      <c r="SU37" s="81"/>
      <c r="SV37" s="81"/>
      <c r="SW37" s="81"/>
      <c r="SX37" s="81"/>
      <c r="SY37" s="81"/>
      <c r="SZ37" s="81"/>
      <c r="TA37" s="8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0"/>
      <c r="SN38" s="81"/>
      <c r="SO38" s="81"/>
      <c r="SP38" s="81"/>
      <c r="SQ38" s="81"/>
      <c r="SR38" s="81"/>
      <c r="SS38" s="81"/>
      <c r="ST38" s="81"/>
      <c r="SU38" s="81"/>
      <c r="SV38" s="81"/>
      <c r="SW38" s="81"/>
      <c r="SX38" s="81"/>
      <c r="SY38" s="81"/>
      <c r="SZ38" s="81"/>
      <c r="TA38" s="8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0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0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0"/>
      <c r="SN41" s="81"/>
      <c r="SO41" s="81"/>
      <c r="SP41" s="81"/>
      <c r="SQ41" s="81"/>
      <c r="SR41" s="81"/>
      <c r="SS41" s="81"/>
      <c r="ST41" s="81"/>
      <c r="SU41" s="81"/>
      <c r="SV41" s="81"/>
      <c r="SW41" s="81"/>
      <c r="SX41" s="81"/>
      <c r="SY41" s="81"/>
      <c r="SZ41" s="81"/>
      <c r="TA41" s="8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0"/>
      <c r="SN42" s="81"/>
      <c r="SO42" s="81"/>
      <c r="SP42" s="81"/>
      <c r="SQ42" s="81"/>
      <c r="SR42" s="81"/>
      <c r="SS42" s="81"/>
      <c r="ST42" s="81"/>
      <c r="SU42" s="81"/>
      <c r="SV42" s="81"/>
      <c r="SW42" s="81"/>
      <c r="SX42" s="81"/>
      <c r="SY42" s="81"/>
      <c r="SZ42" s="81"/>
      <c r="TA42" s="8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0"/>
      <c r="SN43" s="81"/>
      <c r="SO43" s="81"/>
      <c r="SP43" s="81"/>
      <c r="SQ43" s="81"/>
      <c r="SR43" s="81"/>
      <c r="SS43" s="81"/>
      <c r="ST43" s="81"/>
      <c r="SU43" s="81"/>
      <c r="SV43" s="81"/>
      <c r="SW43" s="81"/>
      <c r="SX43" s="81"/>
      <c r="SY43" s="81"/>
      <c r="SZ43" s="81"/>
      <c r="TA43" s="8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0"/>
      <c r="SN44" s="81"/>
      <c r="SO44" s="81"/>
      <c r="SP44" s="81"/>
      <c r="SQ44" s="81"/>
      <c r="SR44" s="81"/>
      <c r="SS44" s="81"/>
      <c r="ST44" s="81"/>
      <c r="SU44" s="81"/>
      <c r="SV44" s="81"/>
      <c r="SW44" s="81"/>
      <c r="SX44" s="81"/>
      <c r="SY44" s="81"/>
      <c r="SZ44" s="81"/>
      <c r="TA44" s="8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3"/>
      <c r="SN45" s="84"/>
      <c r="SO45" s="84"/>
      <c r="SP45" s="84"/>
      <c r="SQ45" s="84"/>
      <c r="SR45" s="84"/>
      <c r="SS45" s="84"/>
      <c r="ST45" s="84"/>
      <c r="SU45" s="84"/>
      <c r="SV45" s="84"/>
      <c r="SW45" s="84"/>
      <c r="SX45" s="84"/>
      <c r="SY45" s="84"/>
      <c r="SZ45" s="84"/>
      <c r="TA45" s="8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0" t="s">
        <v>106</v>
      </c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0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0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0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0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0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H27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H28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H29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H30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R01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H27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H28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H29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H30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R01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H27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H28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H29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H30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R01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H27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H28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H29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H30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R01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0"/>
      <c r="SN54" s="81"/>
      <c r="SO54" s="81"/>
      <c r="SP54" s="81"/>
      <c r="SQ54" s="81"/>
      <c r="SR54" s="81"/>
      <c r="SS54" s="81"/>
      <c r="ST54" s="81"/>
      <c r="SU54" s="81"/>
      <c r="SV54" s="81"/>
      <c r="SW54" s="81"/>
      <c r="SX54" s="81"/>
      <c r="SY54" s="81"/>
      <c r="SZ54" s="81"/>
      <c r="TA54" s="8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29.57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35.83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36.85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37.729999999999997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39.49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69.489999999999995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61.24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63.01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58.67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56.58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3.1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3.88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3.1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2.12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2.21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3.45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3.45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3.45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3.45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3.45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0"/>
      <c r="SN55" s="81"/>
      <c r="SO55" s="81"/>
      <c r="SP55" s="81"/>
      <c r="SQ55" s="81"/>
      <c r="SR55" s="81"/>
      <c r="SS55" s="81"/>
      <c r="ST55" s="81"/>
      <c r="SU55" s="81"/>
      <c r="SV55" s="81"/>
      <c r="SW55" s="81"/>
      <c r="SX55" s="81"/>
      <c r="SY55" s="81"/>
      <c r="SZ55" s="81"/>
      <c r="TA55" s="8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100.16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100.54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95.99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94.91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90.22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42.5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42.19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44.55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47.36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49.94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35.909999999999997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35.54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35.24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35.22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34.92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52.54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50.81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50.28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51.42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50.9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0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0"/>
      <c r="SN57" s="81"/>
      <c r="SO57" s="81"/>
      <c r="SP57" s="81"/>
      <c r="SQ57" s="81"/>
      <c r="SR57" s="81"/>
      <c r="SS57" s="81"/>
      <c r="ST57" s="81"/>
      <c r="SU57" s="81"/>
      <c r="SV57" s="81"/>
      <c r="SW57" s="81"/>
      <c r="SX57" s="81"/>
      <c r="SY57" s="81"/>
      <c r="SZ57" s="81"/>
      <c r="TA57" s="8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0"/>
      <c r="SN58" s="81"/>
      <c r="SO58" s="81"/>
      <c r="SP58" s="81"/>
      <c r="SQ58" s="81"/>
      <c r="SR58" s="81"/>
      <c r="SS58" s="81"/>
      <c r="ST58" s="81"/>
      <c r="SU58" s="81"/>
      <c r="SV58" s="81"/>
      <c r="SW58" s="81"/>
      <c r="SX58" s="81"/>
      <c r="SY58" s="81"/>
      <c r="SZ58" s="81"/>
      <c r="TA58" s="8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0"/>
      <c r="SN59" s="81"/>
      <c r="SO59" s="81"/>
      <c r="SP59" s="81"/>
      <c r="SQ59" s="81"/>
      <c r="SR59" s="81"/>
      <c r="SS59" s="81"/>
      <c r="ST59" s="81"/>
      <c r="SU59" s="81"/>
      <c r="SV59" s="81"/>
      <c r="SW59" s="81"/>
      <c r="SX59" s="81"/>
      <c r="SY59" s="81"/>
      <c r="SZ59" s="81"/>
      <c r="TA59" s="8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0"/>
      <c r="SN60" s="81"/>
      <c r="SO60" s="81"/>
      <c r="SP60" s="81"/>
      <c r="SQ60" s="81"/>
      <c r="SR60" s="81"/>
      <c r="SS60" s="81"/>
      <c r="ST60" s="81"/>
      <c r="SU60" s="81"/>
      <c r="SV60" s="81"/>
      <c r="SW60" s="81"/>
      <c r="SX60" s="81"/>
      <c r="SY60" s="81"/>
      <c r="SZ60" s="81"/>
      <c r="TA60" s="8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0"/>
      <c r="SN61" s="81"/>
      <c r="SO61" s="81"/>
      <c r="SP61" s="81"/>
      <c r="SQ61" s="81"/>
      <c r="SR61" s="81"/>
      <c r="SS61" s="81"/>
      <c r="ST61" s="81"/>
      <c r="SU61" s="81"/>
      <c r="SV61" s="81"/>
      <c r="SW61" s="81"/>
      <c r="SX61" s="81"/>
      <c r="SY61" s="81"/>
      <c r="SZ61" s="81"/>
      <c r="TA61" s="82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0"/>
      <c r="SN62" s="81"/>
      <c r="SO62" s="81"/>
      <c r="SP62" s="81"/>
      <c r="SQ62" s="81"/>
      <c r="SR62" s="81"/>
      <c r="SS62" s="81"/>
      <c r="ST62" s="81"/>
      <c r="SU62" s="81"/>
      <c r="SV62" s="81"/>
      <c r="SW62" s="81"/>
      <c r="SX62" s="81"/>
      <c r="SY62" s="81"/>
      <c r="SZ62" s="81"/>
      <c r="TA62" s="82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0"/>
      <c r="SN63" s="81"/>
      <c r="SO63" s="81"/>
      <c r="SP63" s="81"/>
      <c r="SQ63" s="81"/>
      <c r="SR63" s="81"/>
      <c r="SS63" s="81"/>
      <c r="ST63" s="81"/>
      <c r="SU63" s="81"/>
      <c r="SV63" s="81"/>
      <c r="SW63" s="81"/>
      <c r="SX63" s="81"/>
      <c r="SY63" s="81"/>
      <c r="SZ63" s="81"/>
      <c r="TA63" s="8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0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3"/>
      <c r="SN65" s="84"/>
      <c r="SO65" s="84"/>
      <c r="SP65" s="84"/>
      <c r="SQ65" s="84"/>
      <c r="SR65" s="84"/>
      <c r="SS65" s="84"/>
      <c r="ST65" s="84"/>
      <c r="SU65" s="84"/>
      <c r="SV65" s="84"/>
      <c r="SW65" s="84"/>
      <c r="SX65" s="84"/>
      <c r="SY65" s="84"/>
      <c r="SZ65" s="84"/>
      <c r="TA65" s="8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4" t="s">
        <v>27</v>
      </c>
      <c r="SN66" s="75"/>
      <c r="SO66" s="75"/>
      <c r="SP66" s="75"/>
      <c r="SQ66" s="75"/>
      <c r="SR66" s="75"/>
      <c r="SS66" s="75"/>
      <c r="ST66" s="75"/>
      <c r="SU66" s="75"/>
      <c r="SV66" s="75"/>
      <c r="SW66" s="75"/>
      <c r="SX66" s="75"/>
      <c r="SY66" s="75"/>
      <c r="SZ66" s="75"/>
      <c r="TA66" s="7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77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0" t="s">
        <v>107</v>
      </c>
      <c r="SN68" s="81"/>
      <c r="SO68" s="81"/>
      <c r="SP68" s="81"/>
      <c r="SQ68" s="81"/>
      <c r="SR68" s="81"/>
      <c r="SS68" s="81"/>
      <c r="ST68" s="81"/>
      <c r="SU68" s="81"/>
      <c r="SV68" s="81"/>
      <c r="SW68" s="81"/>
      <c r="SX68" s="81"/>
      <c r="SY68" s="81"/>
      <c r="SZ68" s="81"/>
      <c r="TA68" s="8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0"/>
      <c r="SN69" s="81"/>
      <c r="SO69" s="81"/>
      <c r="SP69" s="81"/>
      <c r="SQ69" s="81"/>
      <c r="SR69" s="81"/>
      <c r="SS69" s="81"/>
      <c r="ST69" s="81"/>
      <c r="SU69" s="81"/>
      <c r="SV69" s="81"/>
      <c r="SW69" s="81"/>
      <c r="SX69" s="81"/>
      <c r="SY69" s="81"/>
      <c r="SZ69" s="81"/>
      <c r="TA69" s="8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0"/>
      <c r="SN70" s="81"/>
      <c r="SO70" s="81"/>
      <c r="SP70" s="81"/>
      <c r="SQ70" s="81"/>
      <c r="SR70" s="81"/>
      <c r="SS70" s="81"/>
      <c r="ST70" s="81"/>
      <c r="SU70" s="81"/>
      <c r="SV70" s="81"/>
      <c r="SW70" s="81"/>
      <c r="SX70" s="81"/>
      <c r="SY70" s="81"/>
      <c r="SZ70" s="81"/>
      <c r="TA70" s="8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0"/>
      <c r="SN71" s="81"/>
      <c r="SO71" s="81"/>
      <c r="SP71" s="81"/>
      <c r="SQ71" s="81"/>
      <c r="SR71" s="81"/>
      <c r="SS71" s="81"/>
      <c r="ST71" s="81"/>
      <c r="SU71" s="81"/>
      <c r="SV71" s="81"/>
      <c r="SW71" s="81"/>
      <c r="SX71" s="81"/>
      <c r="SY71" s="81"/>
      <c r="SZ71" s="81"/>
      <c r="TA71" s="8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0"/>
      <c r="SN72" s="81"/>
      <c r="SO72" s="81"/>
      <c r="SP72" s="81"/>
      <c r="SQ72" s="81"/>
      <c r="SR72" s="81"/>
      <c r="SS72" s="81"/>
      <c r="ST72" s="81"/>
      <c r="SU72" s="81"/>
      <c r="SV72" s="81"/>
      <c r="SW72" s="81"/>
      <c r="SX72" s="81"/>
      <c r="SY72" s="81"/>
      <c r="SZ72" s="81"/>
      <c r="TA72" s="8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0"/>
      <c r="SN73" s="81"/>
      <c r="SO73" s="81"/>
      <c r="SP73" s="81"/>
      <c r="SQ73" s="81"/>
      <c r="SR73" s="81"/>
      <c r="SS73" s="81"/>
      <c r="ST73" s="81"/>
      <c r="SU73" s="81"/>
      <c r="SV73" s="81"/>
      <c r="SW73" s="81"/>
      <c r="SX73" s="81"/>
      <c r="SY73" s="81"/>
      <c r="SZ73" s="81"/>
      <c r="TA73" s="8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0"/>
      <c r="SN74" s="81"/>
      <c r="SO74" s="81"/>
      <c r="SP74" s="81"/>
      <c r="SQ74" s="81"/>
      <c r="SR74" s="81"/>
      <c r="SS74" s="81"/>
      <c r="ST74" s="81"/>
      <c r="SU74" s="81"/>
      <c r="SV74" s="81"/>
      <c r="SW74" s="81"/>
      <c r="SX74" s="81"/>
      <c r="SY74" s="81"/>
      <c r="SZ74" s="81"/>
      <c r="TA74" s="8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0"/>
      <c r="SN75" s="81"/>
      <c r="SO75" s="81"/>
      <c r="SP75" s="81"/>
      <c r="SQ75" s="81"/>
      <c r="SR75" s="81"/>
      <c r="SS75" s="81"/>
      <c r="ST75" s="81"/>
      <c r="SU75" s="81"/>
      <c r="SV75" s="81"/>
      <c r="SW75" s="81"/>
      <c r="SX75" s="81"/>
      <c r="SY75" s="81"/>
      <c r="SZ75" s="81"/>
      <c r="TA75" s="8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0"/>
      <c r="SN76" s="81"/>
      <c r="SO76" s="81"/>
      <c r="SP76" s="81"/>
      <c r="SQ76" s="81"/>
      <c r="SR76" s="81"/>
      <c r="SS76" s="81"/>
      <c r="ST76" s="81"/>
      <c r="SU76" s="81"/>
      <c r="SV76" s="81"/>
      <c r="SW76" s="81"/>
      <c r="SX76" s="81"/>
      <c r="SY76" s="81"/>
      <c r="SZ76" s="81"/>
      <c r="TA76" s="8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0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81"/>
      <c r="SZ77" s="81"/>
      <c r="TA77" s="8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0"/>
      <c r="SN78" s="81"/>
      <c r="SO78" s="81"/>
      <c r="SP78" s="81"/>
      <c r="SQ78" s="81"/>
      <c r="SR78" s="81"/>
      <c r="SS78" s="81"/>
      <c r="ST78" s="81"/>
      <c r="SU78" s="81"/>
      <c r="SV78" s="81"/>
      <c r="SW78" s="81"/>
      <c r="SX78" s="81"/>
      <c r="SY78" s="81"/>
      <c r="SZ78" s="81"/>
      <c r="TA78" s="8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90"/>
      <c r="Y79" s="86" t="str">
        <f>データ!$B$10</f>
        <v>H27</v>
      </c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8"/>
      <c r="AZ79" s="86" t="str">
        <f>データ!$C$10</f>
        <v>H28</v>
      </c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  <c r="CA79" s="86" t="str">
        <f>データ!$D$10</f>
        <v>H29</v>
      </c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8"/>
      <c r="DB79" s="86" t="str">
        <f>データ!$E$10</f>
        <v>H30</v>
      </c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8"/>
      <c r="EC79" s="86" t="str">
        <f>データ!$F$10</f>
        <v>R01</v>
      </c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90"/>
      <c r="GK79" s="86" t="str">
        <f>データ!$B$10</f>
        <v>H27</v>
      </c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8"/>
      <c r="HL79" s="86" t="str">
        <f>データ!$C$10</f>
        <v>H28</v>
      </c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8"/>
      <c r="IM79" s="86" t="str">
        <f>データ!$D$10</f>
        <v>H29</v>
      </c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7"/>
      <c r="JC79" s="87"/>
      <c r="JD79" s="87"/>
      <c r="JE79" s="87"/>
      <c r="JF79" s="87"/>
      <c r="JG79" s="87"/>
      <c r="JH79" s="87"/>
      <c r="JI79" s="87"/>
      <c r="JJ79" s="87"/>
      <c r="JK79" s="87"/>
      <c r="JL79" s="87"/>
      <c r="JM79" s="88"/>
      <c r="JN79" s="86" t="str">
        <f>データ!$E$10</f>
        <v>H30</v>
      </c>
      <c r="JO79" s="87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8"/>
      <c r="KO79" s="86" t="str">
        <f>データ!$F$10</f>
        <v>R01</v>
      </c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9"/>
      <c r="MK79" s="89"/>
      <c r="ML79" s="89"/>
      <c r="MM79" s="89"/>
      <c r="MN79" s="89"/>
      <c r="MO79" s="89"/>
      <c r="MP79" s="89"/>
      <c r="MQ79" s="89"/>
      <c r="MR79" s="89"/>
      <c r="MS79" s="89"/>
      <c r="MT79" s="89"/>
      <c r="MU79" s="89"/>
      <c r="MV79" s="90"/>
      <c r="MW79" s="86" t="str">
        <f>データ!$B$10</f>
        <v>H27</v>
      </c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87"/>
      <c r="NI79" s="87"/>
      <c r="NJ79" s="87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8"/>
      <c r="NX79" s="86" t="str">
        <f>データ!$C$10</f>
        <v>H28</v>
      </c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8"/>
      <c r="OY79" s="86" t="str">
        <f>データ!$D$10</f>
        <v>H29</v>
      </c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8"/>
      <c r="PZ79" s="86" t="str">
        <f>データ!$E$10</f>
        <v>H30</v>
      </c>
      <c r="QA79" s="87"/>
      <c r="QB79" s="87"/>
      <c r="QC79" s="87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87"/>
      <c r="QO79" s="87"/>
      <c r="QP79" s="87"/>
      <c r="QQ79" s="87"/>
      <c r="QR79" s="87"/>
      <c r="QS79" s="87"/>
      <c r="QT79" s="87"/>
      <c r="QU79" s="87"/>
      <c r="QV79" s="87"/>
      <c r="QW79" s="87"/>
      <c r="QX79" s="87"/>
      <c r="QY79" s="87"/>
      <c r="QZ79" s="88"/>
      <c r="RA79" s="86" t="str">
        <f>データ!$F$10</f>
        <v>R01</v>
      </c>
      <c r="RB79" s="87"/>
      <c r="RC79" s="87"/>
      <c r="RD79" s="87"/>
      <c r="RE79" s="87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87"/>
      <c r="RQ79" s="87"/>
      <c r="RR79" s="87"/>
      <c r="RS79" s="87"/>
      <c r="RT79" s="87"/>
      <c r="RU79" s="87"/>
      <c r="RV79" s="87"/>
      <c r="RW79" s="87"/>
      <c r="RX79" s="87"/>
      <c r="RY79" s="87"/>
      <c r="RZ79" s="87"/>
      <c r="SA79" s="8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0"/>
      <c r="SN79" s="81"/>
      <c r="SO79" s="81"/>
      <c r="SP79" s="81"/>
      <c r="SQ79" s="81"/>
      <c r="SR79" s="81"/>
      <c r="SS79" s="81"/>
      <c r="ST79" s="81"/>
      <c r="SU79" s="81"/>
      <c r="SV79" s="81"/>
      <c r="SW79" s="81"/>
      <c r="SX79" s="81"/>
      <c r="SY79" s="81"/>
      <c r="SZ79" s="81"/>
      <c r="TA79" s="8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>
        <f>データ!DD6</f>
        <v>77.55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78.78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79.989999999999995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81.150000000000006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82.27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1">
        <f>データ!DO6</f>
        <v>0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0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0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0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0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1">
        <f>データ!DZ6</f>
        <v>0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0"/>
      <c r="SN80" s="81"/>
      <c r="SO80" s="81"/>
      <c r="SP80" s="81"/>
      <c r="SQ80" s="81"/>
      <c r="SR80" s="81"/>
      <c r="SS80" s="81"/>
      <c r="ST80" s="81"/>
      <c r="SU80" s="81"/>
      <c r="SV80" s="81"/>
      <c r="SW80" s="81"/>
      <c r="SX80" s="81"/>
      <c r="SY80" s="81"/>
      <c r="SZ80" s="81"/>
      <c r="TA80" s="8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>
        <f>データ!DI6</f>
        <v>53.92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53.32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53.4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53.49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54.3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1">
        <f>データ!DT6</f>
        <v>3.4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3.56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3.46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3.28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4.66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1">
        <f>データ!EE6</f>
        <v>0.19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0.06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0.13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0.02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0.06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0"/>
      <c r="SN81" s="81"/>
      <c r="SO81" s="81"/>
      <c r="SP81" s="81"/>
      <c r="SQ81" s="81"/>
      <c r="SR81" s="81"/>
      <c r="SS81" s="81"/>
      <c r="ST81" s="81"/>
      <c r="SU81" s="81"/>
      <c r="SV81" s="81"/>
      <c r="SW81" s="81"/>
      <c r="SX81" s="81"/>
      <c r="SY81" s="81"/>
      <c r="SZ81" s="81"/>
      <c r="TA81" s="8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0"/>
      <c r="SN82" s="81"/>
      <c r="SO82" s="81"/>
      <c r="SP82" s="81"/>
      <c r="SQ82" s="81"/>
      <c r="SR82" s="81"/>
      <c r="SS82" s="81"/>
      <c r="ST82" s="81"/>
      <c r="SU82" s="81"/>
      <c r="SV82" s="81"/>
      <c r="SW82" s="81"/>
      <c r="SX82" s="81"/>
      <c r="SY82" s="81"/>
      <c r="SZ82" s="81"/>
      <c r="TA82" s="8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0"/>
      <c r="SN83" s="81"/>
      <c r="SO83" s="81"/>
      <c r="SP83" s="81"/>
      <c r="SQ83" s="81"/>
      <c r="SR83" s="81"/>
      <c r="SS83" s="81"/>
      <c r="ST83" s="81"/>
      <c r="SU83" s="81"/>
      <c r="SV83" s="81"/>
      <c r="SW83" s="81"/>
      <c r="SX83" s="81"/>
      <c r="SY83" s="81"/>
      <c r="SZ83" s="81"/>
      <c r="TA83" s="8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0"/>
      <c r="SN84" s="81"/>
      <c r="SO84" s="81"/>
      <c r="SP84" s="81"/>
      <c r="SQ84" s="81"/>
      <c r="SR84" s="81"/>
      <c r="SS84" s="81"/>
      <c r="ST84" s="81"/>
      <c r="SU84" s="81"/>
      <c r="SV84" s="81"/>
      <c r="SW84" s="81"/>
      <c r="SX84" s="81"/>
      <c r="SY84" s="81"/>
      <c r="SZ84" s="81"/>
      <c r="TA84" s="8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3"/>
      <c r="SN85" s="84"/>
      <c r="SO85" s="84"/>
      <c r="SP85" s="84"/>
      <c r="SQ85" s="84"/>
      <c r="SR85" s="84"/>
      <c r="SS85" s="84"/>
      <c r="ST85" s="84"/>
      <c r="SU85" s="84"/>
      <c r="SV85" s="84"/>
      <c r="SW85" s="84"/>
      <c r="SX85" s="84"/>
      <c r="SY85" s="84"/>
      <c r="SZ85" s="84"/>
      <c r="TA85" s="8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37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【119.03】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【25.49】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【420.52】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【238.81】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【115.00】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【18.60】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【55.21】</v>
      </c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67" t="str">
        <f>データ!DC6</f>
        <v>【77.39】</v>
      </c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67" t="str">
        <f>データ!DN6</f>
        <v>【59.23】</v>
      </c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67" t="str">
        <f>データ!DY6</f>
        <v>【47.77】</v>
      </c>
      <c r="IM90" s="72"/>
      <c r="IN90" s="72"/>
      <c r="IO90" s="72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2"/>
      <c r="JA90" s="72"/>
      <c r="JB90" s="72"/>
      <c r="JC90" s="72"/>
      <c r="JD90" s="72"/>
      <c r="JE90" s="72"/>
      <c r="JF90" s="72"/>
      <c r="JG90" s="72"/>
      <c r="JH90" s="72"/>
      <c r="JI90" s="72"/>
      <c r="JJ90" s="72"/>
      <c r="JK90" s="72"/>
      <c r="JL90" s="72"/>
      <c r="JM90" s="67" t="str">
        <f>データ!EJ6</f>
        <v>【0.34】</v>
      </c>
      <c r="JN90" s="72"/>
      <c r="JO90" s="72"/>
      <c r="JP90" s="72"/>
      <c r="JQ90" s="72"/>
      <c r="JR90" s="72"/>
      <c r="JS90" s="72"/>
      <c r="JT90" s="72"/>
      <c r="JU90" s="72"/>
      <c r="JV90" s="72"/>
      <c r="JW90" s="72"/>
      <c r="JX90" s="72"/>
      <c r="JY90" s="72"/>
      <c r="JZ90" s="72"/>
      <c r="KA90" s="72"/>
      <c r="KB90" s="72"/>
      <c r="KC90" s="72"/>
      <c r="KD90" s="72"/>
      <c r="KE90" s="72"/>
      <c r="KF90" s="72"/>
      <c r="KG90" s="72"/>
      <c r="KH90" s="72"/>
      <c r="KI90" s="72"/>
      <c r="KJ90" s="72"/>
      <c r="KK90" s="72"/>
      <c r="KL90" s="72"/>
      <c r="KM90" s="7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WGGKaEkBWc8GqFgl+vWTEEDOSd1HStRWnSCL0ASS4XzpZzHdeCS6rPlAYJyb27sKZMaPLFGcDipcmK4XPhLzJQ==" saltValue="MD/a3eEMw3EI2V2LuY/DRA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45" t="s">
        <v>39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45</v>
      </c>
      <c r="G3" s="46" t="s">
        <v>46</v>
      </c>
      <c r="H3" s="154" t="s">
        <v>47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48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49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50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51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52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53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54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55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56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57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58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59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60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61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62</v>
      </c>
      <c r="B5" s="48"/>
      <c r="C5" s="48"/>
      <c r="D5" s="48"/>
      <c r="E5" s="48"/>
      <c r="F5" s="48"/>
      <c r="G5" s="48"/>
      <c r="H5" s="49" t="s">
        <v>63</v>
      </c>
      <c r="I5" s="49" t="s">
        <v>64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9" t="s">
        <v>71</v>
      </c>
      <c r="Q5" s="49" t="s">
        <v>72</v>
      </c>
      <c r="R5" s="49" t="s">
        <v>73</v>
      </c>
      <c r="S5" s="49" t="s">
        <v>74</v>
      </c>
      <c r="T5" s="49" t="s">
        <v>75</v>
      </c>
      <c r="U5" s="49" t="s">
        <v>76</v>
      </c>
      <c r="V5" s="49" t="s">
        <v>77</v>
      </c>
      <c r="W5" s="49" t="s">
        <v>78</v>
      </c>
      <c r="X5" s="49" t="s">
        <v>79</v>
      </c>
      <c r="Y5" s="49" t="s">
        <v>80</v>
      </c>
      <c r="Z5" s="49" t="s">
        <v>81</v>
      </c>
      <c r="AA5" s="49" t="s">
        <v>82</v>
      </c>
      <c r="AB5" s="49" t="s">
        <v>83</v>
      </c>
      <c r="AC5" s="49" t="s">
        <v>84</v>
      </c>
      <c r="AD5" s="49" t="s">
        <v>85</v>
      </c>
      <c r="AE5" s="49" t="s">
        <v>75</v>
      </c>
      <c r="AF5" s="49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9" t="s">
        <v>81</v>
      </c>
      <c r="AL5" s="49" t="s">
        <v>82</v>
      </c>
      <c r="AM5" s="49" t="s">
        <v>83</v>
      </c>
      <c r="AN5" s="49" t="s">
        <v>84</v>
      </c>
      <c r="AO5" s="49" t="s">
        <v>86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86</v>
      </c>
      <c r="BA5" s="49" t="s">
        <v>75</v>
      </c>
      <c r="BB5" s="49" t="s">
        <v>76</v>
      </c>
      <c r="BC5" s="49" t="s">
        <v>77</v>
      </c>
      <c r="BD5" s="49" t="s">
        <v>78</v>
      </c>
      <c r="BE5" s="49" t="s">
        <v>79</v>
      </c>
      <c r="BF5" s="49" t="s">
        <v>80</v>
      </c>
      <c r="BG5" s="49" t="s">
        <v>81</v>
      </c>
      <c r="BH5" s="49" t="s">
        <v>82</v>
      </c>
      <c r="BI5" s="49" t="s">
        <v>83</v>
      </c>
      <c r="BJ5" s="49" t="s">
        <v>84</v>
      </c>
      <c r="BK5" s="49" t="s">
        <v>86</v>
      </c>
      <c r="BL5" s="49" t="s">
        <v>75</v>
      </c>
      <c r="BM5" s="49" t="s">
        <v>76</v>
      </c>
      <c r="BN5" s="49" t="s">
        <v>77</v>
      </c>
      <c r="BO5" s="49" t="s">
        <v>78</v>
      </c>
      <c r="BP5" s="49" t="s">
        <v>79</v>
      </c>
      <c r="BQ5" s="49" t="s">
        <v>80</v>
      </c>
      <c r="BR5" s="49" t="s">
        <v>81</v>
      </c>
      <c r="BS5" s="49" t="s">
        <v>82</v>
      </c>
      <c r="BT5" s="49" t="s">
        <v>83</v>
      </c>
      <c r="BU5" s="49" t="s">
        <v>84</v>
      </c>
      <c r="BV5" s="49" t="s">
        <v>86</v>
      </c>
      <c r="BW5" s="49" t="s">
        <v>75</v>
      </c>
      <c r="BX5" s="49" t="s">
        <v>76</v>
      </c>
      <c r="BY5" s="49" t="s">
        <v>77</v>
      </c>
      <c r="BZ5" s="49" t="s">
        <v>78</v>
      </c>
      <c r="CA5" s="49" t="s">
        <v>79</v>
      </c>
      <c r="CB5" s="49" t="s">
        <v>80</v>
      </c>
      <c r="CC5" s="49" t="s">
        <v>81</v>
      </c>
      <c r="CD5" s="49" t="s">
        <v>82</v>
      </c>
      <c r="CE5" s="49" t="s">
        <v>83</v>
      </c>
      <c r="CF5" s="49" t="s">
        <v>84</v>
      </c>
      <c r="CG5" s="49" t="s">
        <v>86</v>
      </c>
      <c r="CH5" s="49" t="s">
        <v>75</v>
      </c>
      <c r="CI5" s="49" t="s">
        <v>76</v>
      </c>
      <c r="CJ5" s="49" t="s">
        <v>77</v>
      </c>
      <c r="CK5" s="49" t="s">
        <v>78</v>
      </c>
      <c r="CL5" s="49" t="s">
        <v>79</v>
      </c>
      <c r="CM5" s="49" t="s">
        <v>80</v>
      </c>
      <c r="CN5" s="49" t="s">
        <v>81</v>
      </c>
      <c r="CO5" s="49" t="s">
        <v>82</v>
      </c>
      <c r="CP5" s="49" t="s">
        <v>83</v>
      </c>
      <c r="CQ5" s="49" t="s">
        <v>84</v>
      </c>
      <c r="CR5" s="49" t="s">
        <v>86</v>
      </c>
      <c r="CS5" s="49" t="s">
        <v>75</v>
      </c>
      <c r="CT5" s="49" t="s">
        <v>76</v>
      </c>
      <c r="CU5" s="49" t="s">
        <v>77</v>
      </c>
      <c r="CV5" s="49" t="s">
        <v>78</v>
      </c>
      <c r="CW5" s="49" t="s">
        <v>79</v>
      </c>
      <c r="CX5" s="49" t="s">
        <v>80</v>
      </c>
      <c r="CY5" s="49" t="s">
        <v>81</v>
      </c>
      <c r="CZ5" s="49" t="s">
        <v>82</v>
      </c>
      <c r="DA5" s="49" t="s">
        <v>83</v>
      </c>
      <c r="DB5" s="49" t="s">
        <v>84</v>
      </c>
      <c r="DC5" s="49" t="s">
        <v>86</v>
      </c>
      <c r="DD5" s="49" t="s">
        <v>75</v>
      </c>
      <c r="DE5" s="49" t="s">
        <v>76</v>
      </c>
      <c r="DF5" s="49" t="s">
        <v>77</v>
      </c>
      <c r="DG5" s="49" t="s">
        <v>78</v>
      </c>
      <c r="DH5" s="49" t="s">
        <v>79</v>
      </c>
      <c r="DI5" s="49" t="s">
        <v>80</v>
      </c>
      <c r="DJ5" s="49" t="s">
        <v>81</v>
      </c>
      <c r="DK5" s="49" t="s">
        <v>82</v>
      </c>
      <c r="DL5" s="49" t="s">
        <v>83</v>
      </c>
      <c r="DM5" s="49" t="s">
        <v>84</v>
      </c>
      <c r="DN5" s="49" t="s">
        <v>86</v>
      </c>
      <c r="DO5" s="49" t="s">
        <v>75</v>
      </c>
      <c r="DP5" s="49" t="s">
        <v>76</v>
      </c>
      <c r="DQ5" s="49" t="s">
        <v>77</v>
      </c>
      <c r="DR5" s="49" t="s">
        <v>78</v>
      </c>
      <c r="DS5" s="49" t="s">
        <v>79</v>
      </c>
      <c r="DT5" s="49" t="s">
        <v>80</v>
      </c>
      <c r="DU5" s="49" t="s">
        <v>81</v>
      </c>
      <c r="DV5" s="49" t="s">
        <v>82</v>
      </c>
      <c r="DW5" s="49" t="s">
        <v>83</v>
      </c>
      <c r="DX5" s="49" t="s">
        <v>84</v>
      </c>
      <c r="DY5" s="49" t="s">
        <v>86</v>
      </c>
      <c r="DZ5" s="49" t="s">
        <v>75</v>
      </c>
      <c r="EA5" s="49" t="s">
        <v>76</v>
      </c>
      <c r="EB5" s="49" t="s">
        <v>77</v>
      </c>
      <c r="EC5" s="49" t="s">
        <v>78</v>
      </c>
      <c r="ED5" s="49" t="s">
        <v>79</v>
      </c>
      <c r="EE5" s="49" t="s">
        <v>80</v>
      </c>
      <c r="EF5" s="49" t="s">
        <v>81</v>
      </c>
      <c r="EG5" s="49" t="s">
        <v>82</v>
      </c>
      <c r="EH5" s="49" t="s">
        <v>83</v>
      </c>
      <c r="EI5" s="49" t="s">
        <v>84</v>
      </c>
      <c r="EJ5" s="49" t="s">
        <v>86</v>
      </c>
    </row>
    <row r="6" spans="1:140" s="53" customFormat="1" x14ac:dyDescent="0.15">
      <c r="A6" s="45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32.42</v>
      </c>
      <c r="U6" s="52">
        <f>U7</f>
        <v>38.4</v>
      </c>
      <c r="V6" s="52">
        <f>V7</f>
        <v>39.43</v>
      </c>
      <c r="W6" s="52">
        <f>W7</f>
        <v>40.770000000000003</v>
      </c>
      <c r="X6" s="52">
        <f t="shared" si="3"/>
        <v>42.55</v>
      </c>
      <c r="Y6" s="52">
        <f t="shared" si="3"/>
        <v>118.03</v>
      </c>
      <c r="Z6" s="52">
        <f t="shared" si="3"/>
        <v>120</v>
      </c>
      <c r="AA6" s="52">
        <f t="shared" si="3"/>
        <v>113.67</v>
      </c>
      <c r="AB6" s="52">
        <f t="shared" si="3"/>
        <v>110.79</v>
      </c>
      <c r="AC6" s="52">
        <f t="shared" si="3"/>
        <v>108.76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101.87</v>
      </c>
      <c r="AK6" s="52">
        <f t="shared" si="3"/>
        <v>115.82</v>
      </c>
      <c r="AL6" s="52">
        <f t="shared" si="3"/>
        <v>118.97</v>
      </c>
      <c r="AM6" s="52">
        <f t="shared" si="3"/>
        <v>121.15</v>
      </c>
      <c r="AN6" s="52">
        <f t="shared" si="3"/>
        <v>125.8</v>
      </c>
      <c r="AO6" s="50" t="str">
        <f>IF(AO7="-","【-】","【"&amp;SUBSTITUTE(TEXT(AO7,"#,##0.00"),"-","△")&amp;"】")</f>
        <v>【25.49】</v>
      </c>
      <c r="AP6" s="52">
        <f t="shared" si="3"/>
        <v>9863.2900000000009</v>
      </c>
      <c r="AQ6" s="52">
        <f>AQ7</f>
        <v>9155.42</v>
      </c>
      <c r="AR6" s="52">
        <f>AR7</f>
        <v>7875.79</v>
      </c>
      <c r="AS6" s="52">
        <f>AS7</f>
        <v>8665.56</v>
      </c>
      <c r="AT6" s="52">
        <f t="shared" si="3"/>
        <v>9720.24</v>
      </c>
      <c r="AU6" s="52">
        <f t="shared" si="3"/>
        <v>742.59</v>
      </c>
      <c r="AV6" s="52">
        <f t="shared" si="3"/>
        <v>549.77</v>
      </c>
      <c r="AW6" s="52">
        <f t="shared" si="3"/>
        <v>730.25</v>
      </c>
      <c r="AX6" s="52">
        <f t="shared" si="3"/>
        <v>868.31</v>
      </c>
      <c r="AY6" s="52">
        <f t="shared" si="3"/>
        <v>732.52</v>
      </c>
      <c r="AZ6" s="50" t="str">
        <f>IF(AZ7="-","【-】","【"&amp;SUBSTITUTE(TEXT(AZ7,"#,##0.00"),"-","△")&amp;"】")</f>
        <v>【420.52】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430.97</v>
      </c>
      <c r="BG6" s="52">
        <f t="shared" si="3"/>
        <v>536.28</v>
      </c>
      <c r="BH6" s="52">
        <f t="shared" si="3"/>
        <v>514.66</v>
      </c>
      <c r="BI6" s="52">
        <f t="shared" si="3"/>
        <v>504.81</v>
      </c>
      <c r="BJ6" s="52">
        <f t="shared" si="3"/>
        <v>498.01</v>
      </c>
      <c r="BK6" s="50" t="str">
        <f>IF(BK7="-","【-】","【"&amp;SUBSTITUTE(TEXT(BK7,"#,##0.00"),"-","△")&amp;"】")</f>
        <v>【238.81】</v>
      </c>
      <c r="BL6" s="52">
        <f t="shared" si="3"/>
        <v>29.57</v>
      </c>
      <c r="BM6" s="52">
        <f>BM7</f>
        <v>35.83</v>
      </c>
      <c r="BN6" s="52">
        <f>BN7</f>
        <v>36.85</v>
      </c>
      <c r="BO6" s="52">
        <f>BO7</f>
        <v>37.729999999999997</v>
      </c>
      <c r="BP6" s="52">
        <f t="shared" si="3"/>
        <v>39.49</v>
      </c>
      <c r="BQ6" s="52">
        <f t="shared" si="3"/>
        <v>100.16</v>
      </c>
      <c r="BR6" s="52">
        <f t="shared" si="3"/>
        <v>100.54</v>
      </c>
      <c r="BS6" s="52">
        <f t="shared" si="3"/>
        <v>95.99</v>
      </c>
      <c r="BT6" s="52">
        <f t="shared" si="3"/>
        <v>94.91</v>
      </c>
      <c r="BU6" s="52">
        <f t="shared" si="3"/>
        <v>90.22</v>
      </c>
      <c r="BV6" s="50" t="str">
        <f>IF(BV7="-","【-】","【"&amp;SUBSTITUTE(TEXT(BV7,"#,##0.00"),"-","△")&amp;"】")</f>
        <v>【115.00】</v>
      </c>
      <c r="BW6" s="52">
        <f t="shared" si="3"/>
        <v>69.489999999999995</v>
      </c>
      <c r="BX6" s="52">
        <f>BX7</f>
        <v>61.24</v>
      </c>
      <c r="BY6" s="52">
        <f>BY7</f>
        <v>63.01</v>
      </c>
      <c r="BZ6" s="52">
        <f>BZ7</f>
        <v>58.67</v>
      </c>
      <c r="CA6" s="52">
        <f t="shared" si="3"/>
        <v>56.58</v>
      </c>
      <c r="CB6" s="52">
        <f t="shared" si="3"/>
        <v>42.5</v>
      </c>
      <c r="CC6" s="52">
        <f t="shared" si="3"/>
        <v>42.19</v>
      </c>
      <c r="CD6" s="52">
        <f t="shared" si="3"/>
        <v>44.55</v>
      </c>
      <c r="CE6" s="52">
        <f t="shared" si="3"/>
        <v>47.36</v>
      </c>
      <c r="CF6" s="52">
        <f t="shared" ref="CF6" si="4">CF7</f>
        <v>49.94</v>
      </c>
      <c r="CG6" s="50" t="str">
        <f>IF(CG7="-","【-】","【"&amp;SUBSTITUTE(TEXT(CG7,"#,##0.00"),"-","△")&amp;"】")</f>
        <v>【18.60】</v>
      </c>
      <c r="CH6" s="52">
        <f t="shared" ref="CH6:CQ6" si="5">CH7</f>
        <v>3.1</v>
      </c>
      <c r="CI6" s="52">
        <f>CI7</f>
        <v>3.88</v>
      </c>
      <c r="CJ6" s="52">
        <f>CJ7</f>
        <v>3.1</v>
      </c>
      <c r="CK6" s="52">
        <f>CK7</f>
        <v>2.12</v>
      </c>
      <c r="CL6" s="52">
        <f t="shared" si="5"/>
        <v>2.21</v>
      </c>
      <c r="CM6" s="52">
        <f t="shared" si="5"/>
        <v>35.909999999999997</v>
      </c>
      <c r="CN6" s="52">
        <f t="shared" si="5"/>
        <v>35.54</v>
      </c>
      <c r="CO6" s="52">
        <f t="shared" si="5"/>
        <v>35.24</v>
      </c>
      <c r="CP6" s="52">
        <f t="shared" si="5"/>
        <v>35.22</v>
      </c>
      <c r="CQ6" s="52">
        <f t="shared" si="5"/>
        <v>34.92</v>
      </c>
      <c r="CR6" s="50" t="str">
        <f>IF(CR7="-","【-】","【"&amp;SUBSTITUTE(TEXT(CR7,"#,##0.00"),"-","△")&amp;"】")</f>
        <v>【55.21】</v>
      </c>
      <c r="CS6" s="52">
        <f t="shared" ref="CS6:DB6" si="6">CS7</f>
        <v>3.45</v>
      </c>
      <c r="CT6" s="52">
        <f>CT7</f>
        <v>3.45</v>
      </c>
      <c r="CU6" s="52">
        <f>CU7</f>
        <v>3.45</v>
      </c>
      <c r="CV6" s="52">
        <f>CV7</f>
        <v>3.45</v>
      </c>
      <c r="CW6" s="52">
        <f t="shared" si="6"/>
        <v>3.45</v>
      </c>
      <c r="CX6" s="52">
        <f t="shared" si="6"/>
        <v>52.54</v>
      </c>
      <c r="CY6" s="52">
        <f t="shared" si="6"/>
        <v>50.81</v>
      </c>
      <c r="CZ6" s="52">
        <f t="shared" si="6"/>
        <v>50.28</v>
      </c>
      <c r="DA6" s="52">
        <f t="shared" si="6"/>
        <v>51.42</v>
      </c>
      <c r="DB6" s="52">
        <f t="shared" si="6"/>
        <v>50.9</v>
      </c>
      <c r="DC6" s="50" t="str">
        <f>IF(DC7="-","【-】","【"&amp;SUBSTITUTE(TEXT(DC7,"#,##0.00"),"-","△")&amp;"】")</f>
        <v>【77.39】</v>
      </c>
      <c r="DD6" s="52">
        <f t="shared" ref="DD6:DM6" si="7">DD7</f>
        <v>77.55</v>
      </c>
      <c r="DE6" s="52">
        <f>DE7</f>
        <v>78.78</v>
      </c>
      <c r="DF6" s="52">
        <f>DF7</f>
        <v>79.989999999999995</v>
      </c>
      <c r="DG6" s="52">
        <f>DG7</f>
        <v>81.150000000000006</v>
      </c>
      <c r="DH6" s="52">
        <f t="shared" si="7"/>
        <v>82.27</v>
      </c>
      <c r="DI6" s="52">
        <f t="shared" si="7"/>
        <v>53.92</v>
      </c>
      <c r="DJ6" s="52">
        <f t="shared" si="7"/>
        <v>53.32</v>
      </c>
      <c r="DK6" s="52">
        <f t="shared" si="7"/>
        <v>53.4</v>
      </c>
      <c r="DL6" s="52">
        <f t="shared" si="7"/>
        <v>53.49</v>
      </c>
      <c r="DM6" s="52">
        <f t="shared" si="7"/>
        <v>54.3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3.4</v>
      </c>
      <c r="DU6" s="52">
        <f t="shared" si="8"/>
        <v>3.56</v>
      </c>
      <c r="DV6" s="52">
        <f t="shared" si="8"/>
        <v>3.46</v>
      </c>
      <c r="DW6" s="52">
        <f t="shared" si="8"/>
        <v>3.28</v>
      </c>
      <c r="DX6" s="52">
        <f t="shared" si="8"/>
        <v>4.66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0.19</v>
      </c>
      <c r="EF6" s="52">
        <f t="shared" si="9"/>
        <v>0.06</v>
      </c>
      <c r="EG6" s="52">
        <f t="shared" si="9"/>
        <v>0.13</v>
      </c>
      <c r="EH6" s="52">
        <f t="shared" si="9"/>
        <v>0.02</v>
      </c>
      <c r="EI6" s="52">
        <f t="shared" si="9"/>
        <v>0.06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5">
        <v>5800</v>
      </c>
      <c r="L7" s="54" t="s">
        <v>97</v>
      </c>
      <c r="M7" s="55">
        <v>1</v>
      </c>
      <c r="N7" s="55">
        <v>128</v>
      </c>
      <c r="O7" s="56" t="s">
        <v>98</v>
      </c>
      <c r="P7" s="56">
        <v>99.9</v>
      </c>
      <c r="Q7" s="55">
        <v>1</v>
      </c>
      <c r="R7" s="55">
        <v>200</v>
      </c>
      <c r="S7" s="54" t="s">
        <v>99</v>
      </c>
      <c r="T7" s="57">
        <v>32.42</v>
      </c>
      <c r="U7" s="57">
        <v>38.4</v>
      </c>
      <c r="V7" s="57">
        <v>39.43</v>
      </c>
      <c r="W7" s="57">
        <v>40.770000000000003</v>
      </c>
      <c r="X7" s="57">
        <v>42.55</v>
      </c>
      <c r="Y7" s="57">
        <v>118.03</v>
      </c>
      <c r="Z7" s="57">
        <v>120</v>
      </c>
      <c r="AA7" s="57">
        <v>113.67</v>
      </c>
      <c r="AB7" s="57">
        <v>110.79</v>
      </c>
      <c r="AC7" s="58">
        <v>108.76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101.87</v>
      </c>
      <c r="AK7" s="57">
        <v>115.82</v>
      </c>
      <c r="AL7" s="57">
        <v>118.97</v>
      </c>
      <c r="AM7" s="57">
        <v>121.15</v>
      </c>
      <c r="AN7" s="57">
        <v>125.8</v>
      </c>
      <c r="AO7" s="57">
        <v>25.49</v>
      </c>
      <c r="AP7" s="57">
        <v>9863.2900000000009</v>
      </c>
      <c r="AQ7" s="57">
        <v>9155.42</v>
      </c>
      <c r="AR7" s="57">
        <v>7875.79</v>
      </c>
      <c r="AS7" s="57">
        <v>8665.56</v>
      </c>
      <c r="AT7" s="57">
        <v>9720.24</v>
      </c>
      <c r="AU7" s="57">
        <v>742.59</v>
      </c>
      <c r="AV7" s="57">
        <v>549.77</v>
      </c>
      <c r="AW7" s="57">
        <v>730.25</v>
      </c>
      <c r="AX7" s="57">
        <v>868.31</v>
      </c>
      <c r="AY7" s="57">
        <v>732.52</v>
      </c>
      <c r="AZ7" s="57">
        <v>420.52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430.97</v>
      </c>
      <c r="BG7" s="57">
        <v>536.28</v>
      </c>
      <c r="BH7" s="57">
        <v>514.66</v>
      </c>
      <c r="BI7" s="57">
        <v>504.81</v>
      </c>
      <c r="BJ7" s="57">
        <v>498.01</v>
      </c>
      <c r="BK7" s="57">
        <v>238.81</v>
      </c>
      <c r="BL7" s="57">
        <v>29.57</v>
      </c>
      <c r="BM7" s="57">
        <v>35.83</v>
      </c>
      <c r="BN7" s="57">
        <v>36.85</v>
      </c>
      <c r="BO7" s="57">
        <v>37.729999999999997</v>
      </c>
      <c r="BP7" s="57">
        <v>39.49</v>
      </c>
      <c r="BQ7" s="57">
        <v>100.16</v>
      </c>
      <c r="BR7" s="57">
        <v>100.54</v>
      </c>
      <c r="BS7" s="57">
        <v>95.99</v>
      </c>
      <c r="BT7" s="57">
        <v>94.91</v>
      </c>
      <c r="BU7" s="57">
        <v>90.22</v>
      </c>
      <c r="BV7" s="57">
        <v>115</v>
      </c>
      <c r="BW7" s="57">
        <v>69.489999999999995</v>
      </c>
      <c r="BX7" s="57">
        <v>61.24</v>
      </c>
      <c r="BY7" s="57">
        <v>63.01</v>
      </c>
      <c r="BZ7" s="57">
        <v>58.67</v>
      </c>
      <c r="CA7" s="57">
        <v>56.58</v>
      </c>
      <c r="CB7" s="57">
        <v>42.5</v>
      </c>
      <c r="CC7" s="57">
        <v>42.19</v>
      </c>
      <c r="CD7" s="57">
        <v>44.55</v>
      </c>
      <c r="CE7" s="57">
        <v>47.36</v>
      </c>
      <c r="CF7" s="57">
        <v>49.94</v>
      </c>
      <c r="CG7" s="57">
        <v>18.600000000000001</v>
      </c>
      <c r="CH7" s="57">
        <v>3.1</v>
      </c>
      <c r="CI7" s="57">
        <v>3.88</v>
      </c>
      <c r="CJ7" s="57">
        <v>3.1</v>
      </c>
      <c r="CK7" s="57">
        <v>2.12</v>
      </c>
      <c r="CL7" s="57">
        <v>2.21</v>
      </c>
      <c r="CM7" s="57">
        <v>35.909999999999997</v>
      </c>
      <c r="CN7" s="57">
        <v>35.54</v>
      </c>
      <c r="CO7" s="57">
        <v>35.24</v>
      </c>
      <c r="CP7" s="57">
        <v>35.22</v>
      </c>
      <c r="CQ7" s="57">
        <v>34.92</v>
      </c>
      <c r="CR7" s="57">
        <v>55.21</v>
      </c>
      <c r="CS7" s="57">
        <v>3.45</v>
      </c>
      <c r="CT7" s="57">
        <v>3.45</v>
      </c>
      <c r="CU7" s="57">
        <v>3.45</v>
      </c>
      <c r="CV7" s="57">
        <v>3.45</v>
      </c>
      <c r="CW7" s="57">
        <v>3.45</v>
      </c>
      <c r="CX7" s="57">
        <v>52.54</v>
      </c>
      <c r="CY7" s="57">
        <v>50.81</v>
      </c>
      <c r="CZ7" s="57">
        <v>50.28</v>
      </c>
      <c r="DA7" s="57">
        <v>51.42</v>
      </c>
      <c r="DB7" s="57">
        <v>50.9</v>
      </c>
      <c r="DC7" s="57">
        <v>77.39</v>
      </c>
      <c r="DD7" s="57">
        <v>77.55</v>
      </c>
      <c r="DE7" s="57">
        <v>78.78</v>
      </c>
      <c r="DF7" s="57">
        <v>79.989999999999995</v>
      </c>
      <c r="DG7" s="57">
        <v>81.150000000000006</v>
      </c>
      <c r="DH7" s="57">
        <v>82.27</v>
      </c>
      <c r="DI7" s="57">
        <v>53.92</v>
      </c>
      <c r="DJ7" s="57">
        <v>53.32</v>
      </c>
      <c r="DK7" s="57">
        <v>53.4</v>
      </c>
      <c r="DL7" s="57">
        <v>53.49</v>
      </c>
      <c r="DM7" s="57">
        <v>54.3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3.4</v>
      </c>
      <c r="DU7" s="57">
        <v>3.56</v>
      </c>
      <c r="DV7" s="57">
        <v>3.46</v>
      </c>
      <c r="DW7" s="57">
        <v>3.28</v>
      </c>
      <c r="DX7" s="57">
        <v>4.66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0.19</v>
      </c>
      <c r="EF7" s="57">
        <v>0.06</v>
      </c>
      <c r="EG7" s="57">
        <v>0.13</v>
      </c>
      <c r="EH7" s="57">
        <v>0.02</v>
      </c>
      <c r="EI7" s="57">
        <v>0.06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100</v>
      </c>
      <c r="C9" s="60" t="s">
        <v>101</v>
      </c>
      <c r="D9" s="60" t="s">
        <v>102</v>
      </c>
      <c r="E9" s="60" t="s">
        <v>103</v>
      </c>
      <c r="F9" s="60" t="s">
        <v>104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41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32.42</v>
      </c>
      <c r="V11" s="65">
        <f>IF(U6="-",NA(),U6)</f>
        <v>38.4</v>
      </c>
      <c r="W11" s="65">
        <f>IF(V6="-",NA(),V6)</f>
        <v>39.43</v>
      </c>
      <c r="X11" s="65">
        <f>IF(W6="-",NA(),W6)</f>
        <v>40.770000000000003</v>
      </c>
      <c r="Y11" s="65">
        <f>IF(X6="-",NA(),X6)</f>
        <v>42.55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9863.2900000000009</v>
      </c>
      <c r="AR11" s="65">
        <f>IF(AQ6="-",NA(),AQ6)</f>
        <v>9155.42</v>
      </c>
      <c r="AS11" s="65">
        <f>IF(AR6="-",NA(),AR6)</f>
        <v>7875.79</v>
      </c>
      <c r="AT11" s="65">
        <f>IF(AS6="-",NA(),AS6)</f>
        <v>8665.56</v>
      </c>
      <c r="AU11" s="65">
        <f>IF(AT6="-",NA(),AT6)</f>
        <v>9720.24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29.57</v>
      </c>
      <c r="BN11" s="65">
        <f>IF(BM6="-",NA(),BM6)</f>
        <v>35.83</v>
      </c>
      <c r="BO11" s="65">
        <f>IF(BN6="-",NA(),BN6)</f>
        <v>36.85</v>
      </c>
      <c r="BP11" s="65">
        <f>IF(BO6="-",NA(),BO6)</f>
        <v>37.729999999999997</v>
      </c>
      <c r="BQ11" s="65">
        <f>IF(BP6="-",NA(),BP6)</f>
        <v>39.49</v>
      </c>
      <c r="BW11" s="64" t="s">
        <v>23</v>
      </c>
      <c r="BX11" s="65">
        <f>IF(BW6="-",NA(),BW6)</f>
        <v>69.489999999999995</v>
      </c>
      <c r="BY11" s="65">
        <f>IF(BX6="-",NA(),BX6)</f>
        <v>61.24</v>
      </c>
      <c r="BZ11" s="65">
        <f>IF(BY6="-",NA(),BY6)</f>
        <v>63.01</v>
      </c>
      <c r="CA11" s="65">
        <f>IF(BZ6="-",NA(),BZ6)</f>
        <v>58.67</v>
      </c>
      <c r="CB11" s="65">
        <f>IF(CA6="-",NA(),CA6)</f>
        <v>56.58</v>
      </c>
      <c r="CH11" s="64" t="s">
        <v>23</v>
      </c>
      <c r="CI11" s="65">
        <f>IF(CH6="-",NA(),CH6)</f>
        <v>3.1</v>
      </c>
      <c r="CJ11" s="65">
        <f>IF(CI6="-",NA(),CI6)</f>
        <v>3.88</v>
      </c>
      <c r="CK11" s="65">
        <f>IF(CJ6="-",NA(),CJ6)</f>
        <v>3.1</v>
      </c>
      <c r="CL11" s="65">
        <f>IF(CK6="-",NA(),CK6)</f>
        <v>2.12</v>
      </c>
      <c r="CM11" s="65">
        <f>IF(CL6="-",NA(),CL6)</f>
        <v>2.21</v>
      </c>
      <c r="CS11" s="64" t="s">
        <v>23</v>
      </c>
      <c r="CT11" s="65">
        <f>IF(CS6="-",NA(),CS6)</f>
        <v>3.45</v>
      </c>
      <c r="CU11" s="65">
        <f>IF(CT6="-",NA(),CT6)</f>
        <v>3.45</v>
      </c>
      <c r="CV11" s="65">
        <f>IF(CU6="-",NA(),CU6)</f>
        <v>3.45</v>
      </c>
      <c r="CW11" s="65">
        <f>IF(CV6="-",NA(),CV6)</f>
        <v>3.45</v>
      </c>
      <c r="CX11" s="65">
        <f>IF(CW6="-",NA(),CW6)</f>
        <v>3.45</v>
      </c>
      <c r="DD11" s="64" t="s">
        <v>23</v>
      </c>
      <c r="DE11" s="65">
        <f>IF(DD6="-",NA(),DD6)</f>
        <v>77.55</v>
      </c>
      <c r="DF11" s="65">
        <f>IF(DE6="-",NA(),DE6)</f>
        <v>78.78</v>
      </c>
      <c r="DG11" s="65">
        <f>IF(DF6="-",NA(),DF6)</f>
        <v>79.989999999999995</v>
      </c>
      <c r="DH11" s="65">
        <f>IF(DG6="-",NA(),DG6)</f>
        <v>81.150000000000006</v>
      </c>
      <c r="DI11" s="65">
        <f>IF(DH6="-",NA(),DH6)</f>
        <v>82.27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118.03</v>
      </c>
      <c r="V12" s="65">
        <f>IF(Z6="-",NA(),Z6)</f>
        <v>120</v>
      </c>
      <c r="W12" s="65">
        <f>IF(AA6="-",NA(),AA6)</f>
        <v>113.67</v>
      </c>
      <c r="X12" s="65">
        <f>IF(AB6="-",NA(),AB6)</f>
        <v>110.79</v>
      </c>
      <c r="Y12" s="65">
        <f>IF(AC6="-",NA(),AC6)</f>
        <v>108.76</v>
      </c>
      <c r="AE12" s="64" t="s">
        <v>24</v>
      </c>
      <c r="AF12" s="65">
        <f>IF(AJ6="-",NA(),AJ6)</f>
        <v>101.87</v>
      </c>
      <c r="AG12" s="65">
        <f t="shared" ref="AG12:AJ12" si="10">IF(AK6="-",NA(),AK6)</f>
        <v>115.82</v>
      </c>
      <c r="AH12" s="65">
        <f t="shared" si="10"/>
        <v>118.97</v>
      </c>
      <c r="AI12" s="65">
        <f t="shared" si="10"/>
        <v>121.15</v>
      </c>
      <c r="AJ12" s="65">
        <f t="shared" si="10"/>
        <v>125.8</v>
      </c>
      <c r="AP12" s="64" t="s">
        <v>24</v>
      </c>
      <c r="AQ12" s="65">
        <f>IF(AU6="-",NA(),AU6)</f>
        <v>742.59</v>
      </c>
      <c r="AR12" s="65">
        <f t="shared" ref="AR12:AU12" si="11">IF(AV6="-",NA(),AV6)</f>
        <v>549.77</v>
      </c>
      <c r="AS12" s="65">
        <f t="shared" si="11"/>
        <v>730.25</v>
      </c>
      <c r="AT12" s="65">
        <f t="shared" si="11"/>
        <v>868.31</v>
      </c>
      <c r="AU12" s="65">
        <f t="shared" si="11"/>
        <v>732.52</v>
      </c>
      <c r="BA12" s="64" t="s">
        <v>24</v>
      </c>
      <c r="BB12" s="65">
        <f>IF(BF6="-",NA(),BF6)</f>
        <v>430.97</v>
      </c>
      <c r="BC12" s="65">
        <f t="shared" ref="BC12:BF12" si="12">IF(BG6="-",NA(),BG6)</f>
        <v>536.28</v>
      </c>
      <c r="BD12" s="65">
        <f t="shared" si="12"/>
        <v>514.66</v>
      </c>
      <c r="BE12" s="65">
        <f t="shared" si="12"/>
        <v>504.81</v>
      </c>
      <c r="BF12" s="65">
        <f t="shared" si="12"/>
        <v>498.01</v>
      </c>
      <c r="BL12" s="64" t="s">
        <v>24</v>
      </c>
      <c r="BM12" s="65">
        <f>IF(BQ6="-",NA(),BQ6)</f>
        <v>100.16</v>
      </c>
      <c r="BN12" s="65">
        <f t="shared" ref="BN12:BQ12" si="13">IF(BR6="-",NA(),BR6)</f>
        <v>100.54</v>
      </c>
      <c r="BO12" s="65">
        <f t="shared" si="13"/>
        <v>95.99</v>
      </c>
      <c r="BP12" s="65">
        <f t="shared" si="13"/>
        <v>94.91</v>
      </c>
      <c r="BQ12" s="65">
        <f t="shared" si="13"/>
        <v>90.22</v>
      </c>
      <c r="BW12" s="64" t="s">
        <v>24</v>
      </c>
      <c r="BX12" s="65">
        <f>IF(CB6="-",NA(),CB6)</f>
        <v>42.5</v>
      </c>
      <c r="BY12" s="65">
        <f t="shared" ref="BY12:CB12" si="14">IF(CC6="-",NA(),CC6)</f>
        <v>42.19</v>
      </c>
      <c r="BZ12" s="65">
        <f t="shared" si="14"/>
        <v>44.55</v>
      </c>
      <c r="CA12" s="65">
        <f t="shared" si="14"/>
        <v>47.36</v>
      </c>
      <c r="CB12" s="65">
        <f t="shared" si="14"/>
        <v>49.94</v>
      </c>
      <c r="CH12" s="64" t="s">
        <v>24</v>
      </c>
      <c r="CI12" s="65">
        <f>IF(CM6="-",NA(),CM6)</f>
        <v>35.909999999999997</v>
      </c>
      <c r="CJ12" s="65">
        <f t="shared" ref="CJ12:CM12" si="15">IF(CN6="-",NA(),CN6)</f>
        <v>35.54</v>
      </c>
      <c r="CK12" s="65">
        <f t="shared" si="15"/>
        <v>35.24</v>
      </c>
      <c r="CL12" s="65">
        <f t="shared" si="15"/>
        <v>35.22</v>
      </c>
      <c r="CM12" s="65">
        <f t="shared" si="15"/>
        <v>34.92</v>
      </c>
      <c r="CS12" s="64" t="s">
        <v>24</v>
      </c>
      <c r="CT12" s="65">
        <f>IF(CX6="-",NA(),CX6)</f>
        <v>52.54</v>
      </c>
      <c r="CU12" s="65">
        <f t="shared" ref="CU12:CX12" si="16">IF(CY6="-",NA(),CY6)</f>
        <v>50.81</v>
      </c>
      <c r="CV12" s="65">
        <f t="shared" si="16"/>
        <v>50.28</v>
      </c>
      <c r="CW12" s="65">
        <f t="shared" si="16"/>
        <v>51.42</v>
      </c>
      <c r="CX12" s="65">
        <f t="shared" si="16"/>
        <v>50.9</v>
      </c>
      <c r="DD12" s="64" t="s">
        <v>24</v>
      </c>
      <c r="DE12" s="65">
        <f>IF(DI6="-",NA(),DI6)</f>
        <v>53.92</v>
      </c>
      <c r="DF12" s="65">
        <f t="shared" ref="DF12:DI12" si="17">IF(DJ6="-",NA(),DJ6)</f>
        <v>53.32</v>
      </c>
      <c r="DG12" s="65">
        <f t="shared" si="17"/>
        <v>53.4</v>
      </c>
      <c r="DH12" s="65">
        <f t="shared" si="17"/>
        <v>53.49</v>
      </c>
      <c r="DI12" s="65">
        <f t="shared" si="17"/>
        <v>54.3</v>
      </c>
      <c r="DO12" s="64" t="s">
        <v>24</v>
      </c>
      <c r="DP12" s="65">
        <f>IF(DT6="-",NA(),DT6)</f>
        <v>3.4</v>
      </c>
      <c r="DQ12" s="65">
        <f t="shared" ref="DQ12:DT12" si="18">IF(DU6="-",NA(),DU6)</f>
        <v>3.56</v>
      </c>
      <c r="DR12" s="65">
        <f t="shared" si="18"/>
        <v>3.46</v>
      </c>
      <c r="DS12" s="65">
        <f t="shared" si="18"/>
        <v>3.28</v>
      </c>
      <c r="DT12" s="65">
        <f t="shared" si="18"/>
        <v>4.66</v>
      </c>
      <c r="DZ12" s="64" t="s">
        <v>24</v>
      </c>
      <c r="EA12" s="65">
        <f>IF(EE6="-",NA(),EE6)</f>
        <v>0.19</v>
      </c>
      <c r="EB12" s="65">
        <f t="shared" ref="EB12:EE12" si="19">IF(EF6="-",NA(),EF6)</f>
        <v>0.06</v>
      </c>
      <c r="EC12" s="65">
        <f t="shared" si="19"/>
        <v>0.13</v>
      </c>
      <c r="ED12" s="65">
        <f t="shared" si="19"/>
        <v>0.02</v>
      </c>
      <c r="EE12" s="65">
        <f t="shared" si="19"/>
        <v>0.06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tw20180234</cp:lastModifiedBy>
  <cp:lastPrinted>2021-01-21T02:23:21Z</cp:lastPrinted>
  <dcterms:created xsi:type="dcterms:W3CDTF">2020-12-04T03:43:00Z</dcterms:created>
  <dcterms:modified xsi:type="dcterms:W3CDTF">2021-01-21T02:48:23Z</dcterms:modified>
  <cp:category/>
</cp:coreProperties>
</file>