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JOUKEN\disk\経営企画課フォルダ\経営係\★経営比較分析関係\R2\"/>
    </mc:Choice>
  </mc:AlternateContent>
  <workbookProtection workbookAlgorithmName="SHA-512" workbookHashValue="GnHsvPBwmlvIJnjkOoEZngUiyg63fTugZ+wK3Awmrjs9Jvg5Ti8nQW1ZeLe6+3V94zNUKndSpm7IiPLaB/VAIQ==" workbookSaltValue="XVPfcKjT8FDfkQQkGp+w8A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0" i="5" l="1"/>
  <c r="DR10" i="5"/>
  <c r="DQ10" i="5"/>
  <c r="DG10" i="5"/>
  <c r="CJ10" i="5"/>
  <c r="BZ10" i="5"/>
  <c r="BY10" i="5"/>
  <c r="BO10" i="5"/>
  <c r="AR10" i="5"/>
  <c r="AH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BB10" i="5"/>
  <c r="BF10" i="5"/>
  <c r="BP10" i="5"/>
  <c r="CT10" i="5"/>
  <c r="CX10" i="5"/>
  <c r="DH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<sst xmlns="http://schemas.openxmlformats.org/spreadsheetml/2006/main" count="262" uniqueCount="108">
  <si>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</si>
  <si>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</si>
  <si>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</si>
  <si>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</si>
  <si>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</si>
  <si>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</si>
  <si>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</si>
  <si>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</si>
  <si>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</si>
  <si>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</si>
  <si>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</si>
  <si>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</si>
  <si>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</si>
  <si>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</si>
  <si>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</si>
  <si>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</si>
  <si>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</si>
  <si>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</si>
  <si>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</si>
  <si>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</si>
  <si>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</si>
  <si>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</si>
  <si>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</si>
  <si>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</si>
  <si>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</si>
  <si>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</si>
  <si>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</si>
  <si>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</si>
  <si>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</si>
  <si>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</si>
  <si>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</si>
  <si>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</si>
  <si>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</si>
  <si>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</si>
  <si>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</si>
  <si>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</si>
  <si>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</si>
  <si>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</si>
  <si>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</si>
  <si>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</si>
  <si>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</si>
  <si>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</si>
  <si>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</si>
  <si>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</si>
  <si>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</si>
  <si>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</si>
  <si>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</si>
  <si>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</si>
  <si>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</si>
  <si>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</si>
  <si>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</si>
  <si>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</si>
  <si>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</si>
  <si>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</si>
  <si>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</si>
  <si>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</si>
  <si>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</si>
  <si>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</si>
  <si>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</si>
  <si>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</si>
  <si>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</si>
  <si>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</si>
  <si>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</si>
  <si>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</si>
  <si>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</si>
  <si>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</si>
  <si>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</si>
  <si>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</si>
  <si>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</si>
  <si>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</si>
  <si>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</si>
  <si>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</si>
  <si>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</si>
  <si>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</si>
  <si>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</si>
  <si>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</si>
  <si>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</si>
  <si>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</si>
  <si>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</si>
  <si>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</si>
  <si>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</si>
  <si>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</si>
  <si>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</si>
  <si>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</si>
  <si>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</si>
  <si>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</si>
  <si>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</si>
  <si>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</si>
  <si>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</si>
  <si>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312011</t>
  </si>
  <si>
    <t>46</t>
  </si>
  <si>
    <t>02</t>
  </si>
  <si>
    <t>0</t>
  </si>
  <si>
    <t>000</t>
  </si>
  <si>
    <t>鳥取県　鳥取市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</si>
  <si>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</si>
  <si>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</si>
  <si>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</si>
  <si>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</si>
  <si>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</si>
  <si>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</si>
  <si>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</si>
  <si>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</si>
  <si>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</si>
  <si>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</si>
  <si>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平成25年10月以降、給水先事業所数が１社となり、施設能力5,800㎥／日に対して、契約水量は200㎥／日にとどまっている。
　また、給水収益の減少に伴い、経常収支比率及び料金回収率は40％前後を推移しており、非常に厳しい経営状況である。</t>
    <rPh sb="1" eb="3">
      <t>ヘイセイ</t>
    </rPh>
    <rPh sb="5" eb="6">
      <t>ネン</t>
    </rPh>
    <rPh sb="8" eb="9">
      <t>ガツ</t>
    </rPh>
    <rPh sb="9" eb="11">
      <t>イコウ</t>
    </rPh>
    <rPh sb="12" eb="14">
      <t>キュウスイ</t>
    </rPh>
    <rPh sb="14" eb="15">
      <t>サキ</t>
    </rPh>
    <rPh sb="15" eb="18">
      <t>ジギョウショ</t>
    </rPh>
    <rPh sb="18" eb="19">
      <t>スウ</t>
    </rPh>
    <rPh sb="21" eb="22">
      <t>シャ</t>
    </rPh>
    <rPh sb="26" eb="28">
      <t>シセツ</t>
    </rPh>
    <rPh sb="28" eb="30">
      <t>ノウリョク</t>
    </rPh>
    <rPh sb="37" eb="38">
      <t>ニチ</t>
    </rPh>
    <rPh sb="39" eb="40">
      <t>タイ</t>
    </rPh>
    <rPh sb="43" eb="45">
      <t>ケイヤク</t>
    </rPh>
    <rPh sb="45" eb="47">
      <t>スイリョウ</t>
    </rPh>
    <rPh sb="53" eb="54">
      <t>ニチ</t>
    </rPh>
    <rPh sb="68" eb="70">
      <t>キュウスイ</t>
    </rPh>
    <rPh sb="70" eb="72">
      <t>シュウエキ</t>
    </rPh>
    <rPh sb="73" eb="75">
      <t>ゲンショウ</t>
    </rPh>
    <rPh sb="76" eb="77">
      <t>トモナ</t>
    </rPh>
    <rPh sb="79" eb="81">
      <t>ケイジョウ</t>
    </rPh>
    <rPh sb="81" eb="83">
      <t>シュウシ</t>
    </rPh>
    <rPh sb="83" eb="85">
      <t>ヒリツ</t>
    </rPh>
    <rPh sb="85" eb="86">
      <t>オヨ</t>
    </rPh>
    <rPh sb="87" eb="89">
      <t>リョウキン</t>
    </rPh>
    <rPh sb="89" eb="92">
      <t>カイシュウリツ</t>
    </rPh>
    <rPh sb="96" eb="98">
      <t>ゼンゴ</t>
    </rPh>
    <rPh sb="99" eb="101">
      <t>スイイ</t>
    </rPh>
    <rPh sb="106" eb="108">
      <t>ヒジョウ</t>
    </rPh>
    <rPh sb="109" eb="110">
      <t>キビ</t>
    </rPh>
    <rPh sb="112" eb="114">
      <t>ケイエイ</t>
    </rPh>
    <rPh sb="114" eb="116">
      <t>ジョウキョウ</t>
    </rPh>
    <phoneticPr fontId="5"/>
  </si>
  <si>
    <t>　施設の更新等の必要性が高いと考えられる。しかしながら、更新のための財源確保が困難なため、定期点検を重視の上、修繕などを行うことで長寿命化に努めている。</t>
    <rPh sb="1" eb="3">
      <t>シセツ</t>
    </rPh>
    <rPh sb="4" eb="6">
      <t>コウシン</t>
    </rPh>
    <rPh sb="6" eb="7">
      <t>トウ</t>
    </rPh>
    <rPh sb="8" eb="11">
      <t>ヒツヨウセイ</t>
    </rPh>
    <rPh sb="12" eb="13">
      <t>タカ</t>
    </rPh>
    <rPh sb="15" eb="16">
      <t>カンガ</t>
    </rPh>
    <rPh sb="28" eb="30">
      <t>コウシン</t>
    </rPh>
    <rPh sb="34" eb="36">
      <t>ザイゲン</t>
    </rPh>
    <rPh sb="36" eb="38">
      <t>カクホ</t>
    </rPh>
    <rPh sb="39" eb="41">
      <t>コンナン</t>
    </rPh>
    <rPh sb="45" eb="47">
      <t>テイキ</t>
    </rPh>
    <rPh sb="47" eb="49">
      <t>テンケン</t>
    </rPh>
    <rPh sb="50" eb="52">
      <t>ジュウシ</t>
    </rPh>
    <rPh sb="53" eb="54">
      <t>ウエ</t>
    </rPh>
    <rPh sb="55" eb="57">
      <t>シュウゼン</t>
    </rPh>
    <rPh sb="60" eb="61">
      <t>オコナ</t>
    </rPh>
    <rPh sb="65" eb="68">
      <t>チョウジュミョウ</t>
    </rPh>
    <rPh sb="68" eb="69">
      <t>カ</t>
    </rPh>
    <rPh sb="70" eb="71">
      <t>ツト</t>
    </rPh>
    <phoneticPr fontId="5"/>
  </si>
  <si>
    <t>　今後の水需要予測、料金収入や施設の見通しなどを検討した結果、将来にわたって事業を継続することは困難であるため、10年後の令和12年度をもって事業を廃止し、令和13年度以降の水道の供給については、水道事業へ移行する方針である。</t>
    <rPh sb="1" eb="3">
      <t>コンゴ</t>
    </rPh>
    <rPh sb="4" eb="5">
      <t>ミズ</t>
    </rPh>
    <rPh sb="5" eb="7">
      <t>ジュヨウ</t>
    </rPh>
    <rPh sb="7" eb="9">
      <t>ヨソク</t>
    </rPh>
    <rPh sb="10" eb="12">
      <t>リョウキン</t>
    </rPh>
    <rPh sb="12" eb="14">
      <t>シュウニュウ</t>
    </rPh>
    <rPh sb="15" eb="17">
      <t>シセツ</t>
    </rPh>
    <rPh sb="18" eb="20">
      <t>ミトオ</t>
    </rPh>
    <rPh sb="24" eb="26">
      <t>ケントウ</t>
    </rPh>
    <rPh sb="28" eb="30">
      <t>ケッカ</t>
    </rPh>
    <rPh sb="31" eb="33">
      <t>ショウライ</t>
    </rPh>
    <rPh sb="38" eb="40">
      <t>ジギョウ</t>
    </rPh>
    <rPh sb="41" eb="43">
      <t>ケイゾク</t>
    </rPh>
    <rPh sb="48" eb="50">
      <t>コンナン</t>
    </rPh>
    <rPh sb="58" eb="60">
      <t>ネンゴ</t>
    </rPh>
    <rPh sb="61" eb="63">
      <t>レイワ</t>
    </rPh>
    <rPh sb="65" eb="67">
      <t>ネンド</t>
    </rPh>
    <rPh sb="71" eb="73">
      <t>ジギョウ</t>
    </rPh>
    <rPh sb="74" eb="76">
      <t>ハイシ</t>
    </rPh>
    <rPh sb="78" eb="80">
      <t>レイワ</t>
    </rPh>
    <rPh sb="82" eb="84">
      <t>ネンド</t>
    </rPh>
    <rPh sb="84" eb="86">
      <t>イコウ</t>
    </rPh>
    <rPh sb="87" eb="89">
      <t>スイドウ</t>
    </rPh>
    <rPh sb="90" eb="92">
      <t>キョウキュウ</t>
    </rPh>
    <rPh sb="98" eb="100">
      <t>スイドウ</t>
    </rPh>
    <rPh sb="100" eb="102">
      <t>ジギョウ</t>
    </rPh>
    <rPh sb="103" eb="105">
      <t>イコウ</t>
    </rPh>
    <rPh sb="107" eb="109">
      <t>ホウシン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</si>
</sst>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77.55</c:v>
                </c:pt>
                <c:pt idx="1">
                  <c:v>78.78</c:v>
                </c:pt>
                <c:pt idx="2">
                  <c:v>79.989999999999995</c:v>
                </c:pt>
                <c:pt idx="3">
                  <c:v>81.150000000000006</c:v>
                </c:pt>
                <c:pt idx="4">
                  <c:v>82.27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1-4A01-811F-120E0B90B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1-4A01-811F-120E0B90B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3CF-9B77-4F94C6F0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A-43CF-9B77-4F94C6F0F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32.42</c:v>
                </c:pt>
                <c:pt idx="1">
                  <c:v>38.4</c:v>
                </c:pt>
                <c:pt idx="2">
                  <c:v>39.43</c:v>
                </c:pt>
                <c:pt idx="3">
                  <c:v>40.770000000000003</c:v>
                </c:pt>
                <c:pt idx="4">
                  <c:v>42.55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B-4AD7-BB43-D3CD7212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B-4AD7-BB43-D3CD7212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D-4873-BA13-FB8C5746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D-4873-BA13-FB8C5746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F-4E2C-AA4E-8EB1C9F65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F-4E2C-AA4E-8EB1C9F65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9863.2900000000009</c:v>
                </c:pt>
                <c:pt idx="1">
                  <c:v>9155.42</c:v>
                </c:pt>
                <c:pt idx="2">
                  <c:v>7875.79</c:v>
                </c:pt>
                <c:pt idx="3">
                  <c:v>8665.56</c:v>
                </c:pt>
                <c:pt idx="4">
                  <c:v>9720.24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D-4F4C-A55F-A98FE2740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D-4F4C-A55F-A98FE2740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6-4D60-B6F8-27C1F2B49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6-4D60-B6F8-27C1F2B49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29.57</c:v>
                </c:pt>
                <c:pt idx="1">
                  <c:v>35.83</c:v>
                </c:pt>
                <c:pt idx="2">
                  <c:v>36.85</c:v>
                </c:pt>
                <c:pt idx="3">
                  <c:v>37.729999999999997</c:v>
                </c:pt>
                <c:pt idx="4">
                  <c:v>39.49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E-4D02-8A9B-D56228C4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E-4D02-8A9B-D56228C4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69.489999999999995</c:v>
                </c:pt>
                <c:pt idx="1">
                  <c:v>61.24</c:v>
                </c:pt>
                <c:pt idx="2">
                  <c:v>63.01</c:v>
                </c:pt>
                <c:pt idx="3">
                  <c:v>58.67</c:v>
                </c:pt>
                <c:pt idx="4">
                  <c:v>56.58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F-4114-AE29-117EF5394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F-4114-AE29-117EF5394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3.1</c:v>
                </c:pt>
                <c:pt idx="1">
                  <c:v>3.88</c:v>
                </c:pt>
                <c:pt idx="2">
                  <c:v>3.1</c:v>
                </c:pt>
                <c:pt idx="3">
                  <c:v>2.12</c:v>
                </c:pt>
                <c:pt idx="4">
                  <c:v>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A-4465-915E-19EB9B0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465-915E-19EB9B0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3.45</c:v>
                </c:pt>
                <c:pt idx="1">
                  <c:v>3.45</c:v>
                </c:pt>
                <c:pt idx="2">
                  <c:v>3.45</c:v>
                </c:pt>
                <c:pt idx="3">
                  <c:v>3.45</c:v>
                </c:pt>
                <c:pt idx="4">
                  <c:v>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6B4-82BC-F9194A7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9-46B4-82BC-F9194A7D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GU1" zoomScale="80" zoomScaleNormal="80" workbookViewId="0">
      <selection activeCell="IX57" sqref="IX57:NI5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鳥取県　鳥取市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5800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128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99.9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1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200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0" t="s">
        <v>105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32.42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38.4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39.43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40.770000000000003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42.55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9863.2900000000009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9155.42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7875.79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8665.56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9720.24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118.03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120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113.67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110.79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108.76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101.87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115.82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118.97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121.15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125.8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742.59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549.77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730.25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868.31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732.52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430.97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536.28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514.66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504.81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498.01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0" t="s">
        <v>106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29.57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35.83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36.85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37.729999999999997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39.49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69.489999999999995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61.24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63.01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58.67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56.58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3.1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3.88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3.1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2.12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2.21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3.45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3.45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3.45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3.45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3.45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100.16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100.54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95.99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94.91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90.22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42.5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42.19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44.55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47.36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49.94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35.909999999999997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35.54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35.24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35.22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34.92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52.54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50.81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50.28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51.42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50.9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107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H27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H28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H29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H30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R01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H27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H28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H29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H30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R01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H27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H28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H29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H30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R01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77.55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78.78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79.989999999999995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81.150000000000006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82.27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0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0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53.92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53.32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53.4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53.49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54.3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3.4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3.56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3.46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3.28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4.66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0.19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0.06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0.13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0.02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0.06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37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【77.39】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【59.23】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【47.77】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【0.34】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WGGKaEkBWc8GqFgl+vWTEEDOSd1HStRWnSCL0ASS4XzpZzHdeCS6rPlAYJyb27sKZMaPLFGcDipcmK4XPhLzJQ==" saltValue="MD/a3eEMw3EI2V2LuY/DR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45" t="s">
        <v>39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40</v>
      </c>
      <c r="B3" s="46" t="s">
        <v>41</v>
      </c>
      <c r="C3" s="46" t="s">
        <v>42</v>
      </c>
      <c r="D3" s="46" t="s">
        <v>43</v>
      </c>
      <c r="E3" s="46" t="s">
        <v>44</v>
      </c>
      <c r="F3" s="46" t="s">
        <v>45</v>
      </c>
      <c r="G3" s="46" t="s">
        <v>46</v>
      </c>
      <c r="H3" s="154" t="s">
        <v>47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48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49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50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51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52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53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54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55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56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57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58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59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60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61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62</v>
      </c>
      <c r="B5" s="48"/>
      <c r="C5" s="48"/>
      <c r="D5" s="48"/>
      <c r="E5" s="48"/>
      <c r="F5" s="48"/>
      <c r="G5" s="48"/>
      <c r="H5" s="49" t="s">
        <v>63</v>
      </c>
      <c r="I5" s="49" t="s">
        <v>64</v>
      </c>
      <c r="J5" s="49" t="s">
        <v>65</v>
      </c>
      <c r="K5" s="49" t="s">
        <v>66</v>
      </c>
      <c r="L5" s="49" t="s">
        <v>67</v>
      </c>
      <c r="M5" s="49" t="s">
        <v>68</v>
      </c>
      <c r="N5" s="49" t="s">
        <v>69</v>
      </c>
      <c r="O5" s="49" t="s">
        <v>70</v>
      </c>
      <c r="P5" s="49" t="s">
        <v>71</v>
      </c>
      <c r="Q5" s="49" t="s">
        <v>72</v>
      </c>
      <c r="R5" s="49" t="s">
        <v>73</v>
      </c>
      <c r="S5" s="49" t="s">
        <v>74</v>
      </c>
      <c r="T5" s="49" t="s">
        <v>75</v>
      </c>
      <c r="U5" s="49" t="s">
        <v>76</v>
      </c>
      <c r="V5" s="49" t="s">
        <v>77</v>
      </c>
      <c r="W5" s="49" t="s">
        <v>78</v>
      </c>
      <c r="X5" s="49" t="s">
        <v>79</v>
      </c>
      <c r="Y5" s="49" t="s">
        <v>80</v>
      </c>
      <c r="Z5" s="49" t="s">
        <v>81</v>
      </c>
      <c r="AA5" s="49" t="s">
        <v>82</v>
      </c>
      <c r="AB5" s="49" t="s">
        <v>83</v>
      </c>
      <c r="AC5" s="49" t="s">
        <v>84</v>
      </c>
      <c r="AD5" s="49" t="s">
        <v>85</v>
      </c>
      <c r="AE5" s="49" t="s">
        <v>75</v>
      </c>
      <c r="AF5" s="49" t="s">
        <v>76</v>
      </c>
      <c r="AG5" s="49" t="s">
        <v>77</v>
      </c>
      <c r="AH5" s="49" t="s">
        <v>78</v>
      </c>
      <c r="AI5" s="49" t="s">
        <v>79</v>
      </c>
      <c r="AJ5" s="49" t="s">
        <v>80</v>
      </c>
      <c r="AK5" s="49" t="s">
        <v>81</v>
      </c>
      <c r="AL5" s="49" t="s">
        <v>82</v>
      </c>
      <c r="AM5" s="49" t="s">
        <v>83</v>
      </c>
      <c r="AN5" s="49" t="s">
        <v>84</v>
      </c>
      <c r="AO5" s="49" t="s">
        <v>86</v>
      </c>
      <c r="AP5" s="49" t="s">
        <v>75</v>
      </c>
      <c r="AQ5" s="49" t="s">
        <v>76</v>
      </c>
      <c r="AR5" s="49" t="s">
        <v>77</v>
      </c>
      <c r="AS5" s="49" t="s">
        <v>78</v>
      </c>
      <c r="AT5" s="49" t="s">
        <v>79</v>
      </c>
      <c r="AU5" s="49" t="s">
        <v>80</v>
      </c>
      <c r="AV5" s="49" t="s">
        <v>81</v>
      </c>
      <c r="AW5" s="49" t="s">
        <v>82</v>
      </c>
      <c r="AX5" s="49" t="s">
        <v>83</v>
      </c>
      <c r="AY5" s="49" t="s">
        <v>84</v>
      </c>
      <c r="AZ5" s="49" t="s">
        <v>86</v>
      </c>
      <c r="BA5" s="49" t="s">
        <v>75</v>
      </c>
      <c r="BB5" s="49" t="s">
        <v>76</v>
      </c>
      <c r="BC5" s="49" t="s">
        <v>77</v>
      </c>
      <c r="BD5" s="49" t="s">
        <v>78</v>
      </c>
      <c r="BE5" s="49" t="s">
        <v>79</v>
      </c>
      <c r="BF5" s="49" t="s">
        <v>80</v>
      </c>
      <c r="BG5" s="49" t="s">
        <v>81</v>
      </c>
      <c r="BH5" s="49" t="s">
        <v>82</v>
      </c>
      <c r="BI5" s="49" t="s">
        <v>83</v>
      </c>
      <c r="BJ5" s="49" t="s">
        <v>84</v>
      </c>
      <c r="BK5" s="49" t="s">
        <v>86</v>
      </c>
      <c r="BL5" s="49" t="s">
        <v>75</v>
      </c>
      <c r="BM5" s="49" t="s">
        <v>76</v>
      </c>
      <c r="BN5" s="49" t="s">
        <v>77</v>
      </c>
      <c r="BO5" s="49" t="s">
        <v>78</v>
      </c>
      <c r="BP5" s="49" t="s">
        <v>79</v>
      </c>
      <c r="BQ5" s="49" t="s">
        <v>80</v>
      </c>
      <c r="BR5" s="49" t="s">
        <v>81</v>
      </c>
      <c r="BS5" s="49" t="s">
        <v>82</v>
      </c>
      <c r="BT5" s="49" t="s">
        <v>83</v>
      </c>
      <c r="BU5" s="49" t="s">
        <v>84</v>
      </c>
      <c r="BV5" s="49" t="s">
        <v>86</v>
      </c>
      <c r="BW5" s="49" t="s">
        <v>75</v>
      </c>
      <c r="BX5" s="49" t="s">
        <v>76</v>
      </c>
      <c r="BY5" s="49" t="s">
        <v>77</v>
      </c>
      <c r="BZ5" s="49" t="s">
        <v>78</v>
      </c>
      <c r="CA5" s="49" t="s">
        <v>79</v>
      </c>
      <c r="CB5" s="49" t="s">
        <v>80</v>
      </c>
      <c r="CC5" s="49" t="s">
        <v>81</v>
      </c>
      <c r="CD5" s="49" t="s">
        <v>82</v>
      </c>
      <c r="CE5" s="49" t="s">
        <v>83</v>
      </c>
      <c r="CF5" s="49" t="s">
        <v>84</v>
      </c>
      <c r="CG5" s="49" t="s">
        <v>86</v>
      </c>
      <c r="CH5" s="49" t="s">
        <v>75</v>
      </c>
      <c r="CI5" s="49" t="s">
        <v>76</v>
      </c>
      <c r="CJ5" s="49" t="s">
        <v>77</v>
      </c>
      <c r="CK5" s="49" t="s">
        <v>78</v>
      </c>
      <c r="CL5" s="49" t="s">
        <v>79</v>
      </c>
      <c r="CM5" s="49" t="s">
        <v>80</v>
      </c>
      <c r="CN5" s="49" t="s">
        <v>81</v>
      </c>
      <c r="CO5" s="49" t="s">
        <v>82</v>
      </c>
      <c r="CP5" s="49" t="s">
        <v>83</v>
      </c>
      <c r="CQ5" s="49" t="s">
        <v>84</v>
      </c>
      <c r="CR5" s="49" t="s">
        <v>86</v>
      </c>
      <c r="CS5" s="49" t="s">
        <v>75</v>
      </c>
      <c r="CT5" s="49" t="s">
        <v>76</v>
      </c>
      <c r="CU5" s="49" t="s">
        <v>77</v>
      </c>
      <c r="CV5" s="49" t="s">
        <v>78</v>
      </c>
      <c r="CW5" s="49" t="s">
        <v>79</v>
      </c>
      <c r="CX5" s="49" t="s">
        <v>80</v>
      </c>
      <c r="CY5" s="49" t="s">
        <v>81</v>
      </c>
      <c r="CZ5" s="49" t="s">
        <v>82</v>
      </c>
      <c r="DA5" s="49" t="s">
        <v>83</v>
      </c>
      <c r="DB5" s="49" t="s">
        <v>84</v>
      </c>
      <c r="DC5" s="49" t="s">
        <v>86</v>
      </c>
      <c r="DD5" s="49" t="s">
        <v>75</v>
      </c>
      <c r="DE5" s="49" t="s">
        <v>76</v>
      </c>
      <c r="DF5" s="49" t="s">
        <v>77</v>
      </c>
      <c r="DG5" s="49" t="s">
        <v>78</v>
      </c>
      <c r="DH5" s="49" t="s">
        <v>79</v>
      </c>
      <c r="DI5" s="49" t="s">
        <v>80</v>
      </c>
      <c r="DJ5" s="49" t="s">
        <v>81</v>
      </c>
      <c r="DK5" s="49" t="s">
        <v>82</v>
      </c>
      <c r="DL5" s="49" t="s">
        <v>83</v>
      </c>
      <c r="DM5" s="49" t="s">
        <v>84</v>
      </c>
      <c r="DN5" s="49" t="s">
        <v>86</v>
      </c>
      <c r="DO5" s="49" t="s">
        <v>75</v>
      </c>
      <c r="DP5" s="49" t="s">
        <v>76</v>
      </c>
      <c r="DQ5" s="49" t="s">
        <v>77</v>
      </c>
      <c r="DR5" s="49" t="s">
        <v>78</v>
      </c>
      <c r="DS5" s="49" t="s">
        <v>79</v>
      </c>
      <c r="DT5" s="49" t="s">
        <v>80</v>
      </c>
      <c r="DU5" s="49" t="s">
        <v>81</v>
      </c>
      <c r="DV5" s="49" t="s">
        <v>82</v>
      </c>
      <c r="DW5" s="49" t="s">
        <v>83</v>
      </c>
      <c r="DX5" s="49" t="s">
        <v>84</v>
      </c>
      <c r="DY5" s="49" t="s">
        <v>86</v>
      </c>
      <c r="DZ5" s="49" t="s">
        <v>75</v>
      </c>
      <c r="EA5" s="49" t="s">
        <v>76</v>
      </c>
      <c r="EB5" s="49" t="s">
        <v>77</v>
      </c>
      <c r="EC5" s="49" t="s">
        <v>78</v>
      </c>
      <c r="ED5" s="49" t="s">
        <v>79</v>
      </c>
      <c r="EE5" s="49" t="s">
        <v>80</v>
      </c>
      <c r="EF5" s="49" t="s">
        <v>81</v>
      </c>
      <c r="EG5" s="49" t="s">
        <v>82</v>
      </c>
      <c r="EH5" s="49" t="s">
        <v>83</v>
      </c>
      <c r="EI5" s="49" t="s">
        <v>84</v>
      </c>
      <c r="EJ5" s="49" t="s">
        <v>86</v>
      </c>
    </row>
    <row r="6" spans="1:140" s="53" customFormat="1" x14ac:dyDescent="0.15">
      <c r="A6" s="45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32.42</v>
      </c>
      <c r="U6" s="52">
        <f>U7</f>
        <v>38.4</v>
      </c>
      <c r="V6" s="52">
        <f>V7</f>
        <v>39.43</v>
      </c>
      <c r="W6" s="52">
        <f>W7</f>
        <v>40.770000000000003</v>
      </c>
      <c r="X6" s="52">
        <f t="shared" si="3"/>
        <v>42.55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9863.2900000000009</v>
      </c>
      <c r="AQ6" s="52">
        <f>AQ7</f>
        <v>9155.42</v>
      </c>
      <c r="AR6" s="52">
        <f>AR7</f>
        <v>7875.79</v>
      </c>
      <c r="AS6" s="52">
        <f>AS7</f>
        <v>8665.56</v>
      </c>
      <c r="AT6" s="52">
        <f t="shared" si="3"/>
        <v>9720.24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29.57</v>
      </c>
      <c r="BM6" s="52">
        <f>BM7</f>
        <v>35.83</v>
      </c>
      <c r="BN6" s="52">
        <f>BN7</f>
        <v>36.85</v>
      </c>
      <c r="BO6" s="52">
        <f>BO7</f>
        <v>37.729999999999997</v>
      </c>
      <c r="BP6" s="52">
        <f t="shared" si="3"/>
        <v>39.49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69.489999999999995</v>
      </c>
      <c r="BX6" s="52">
        <f>BX7</f>
        <v>61.24</v>
      </c>
      <c r="BY6" s="52">
        <f>BY7</f>
        <v>63.01</v>
      </c>
      <c r="BZ6" s="52">
        <f>BZ7</f>
        <v>58.67</v>
      </c>
      <c r="CA6" s="52">
        <f t="shared" si="3"/>
        <v>56.58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3.1</v>
      </c>
      <c r="CI6" s="52">
        <f>CI7</f>
        <v>3.88</v>
      </c>
      <c r="CJ6" s="52">
        <f>CJ7</f>
        <v>3.1</v>
      </c>
      <c r="CK6" s="52">
        <f>CK7</f>
        <v>2.12</v>
      </c>
      <c r="CL6" s="52">
        <f t="shared" si="5"/>
        <v>2.21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3.45</v>
      </c>
      <c r="CT6" s="52">
        <f>CT7</f>
        <v>3.45</v>
      </c>
      <c r="CU6" s="52">
        <f>CU7</f>
        <v>3.45</v>
      </c>
      <c r="CV6" s="52">
        <f>CV7</f>
        <v>3.45</v>
      </c>
      <c r="CW6" s="52">
        <f t="shared" si="6"/>
        <v>3.45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77.55</v>
      </c>
      <c r="DE6" s="52">
        <f>DE7</f>
        <v>78.78</v>
      </c>
      <c r="DF6" s="52">
        <f>DF7</f>
        <v>79.989999999999995</v>
      </c>
      <c r="DG6" s="52">
        <f>DG7</f>
        <v>81.150000000000006</v>
      </c>
      <c r="DH6" s="52">
        <f t="shared" si="7"/>
        <v>82.27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88</v>
      </c>
      <c r="C7" s="54" t="s">
        <v>89</v>
      </c>
      <c r="D7" s="54" t="s">
        <v>90</v>
      </c>
      <c r="E7" s="54" t="s">
        <v>91</v>
      </c>
      <c r="F7" s="54" t="s">
        <v>92</v>
      </c>
      <c r="G7" s="54" t="s">
        <v>93</v>
      </c>
      <c r="H7" s="54" t="s">
        <v>94</v>
      </c>
      <c r="I7" s="54" t="s">
        <v>95</v>
      </c>
      <c r="J7" s="54" t="s">
        <v>96</v>
      </c>
      <c r="K7" s="55">
        <v>5800</v>
      </c>
      <c r="L7" s="54" t="s">
        <v>97</v>
      </c>
      <c r="M7" s="55">
        <v>1</v>
      </c>
      <c r="N7" s="55">
        <v>128</v>
      </c>
      <c r="O7" s="56" t="s">
        <v>98</v>
      </c>
      <c r="P7" s="56">
        <v>99.9</v>
      </c>
      <c r="Q7" s="55">
        <v>1</v>
      </c>
      <c r="R7" s="55">
        <v>200</v>
      </c>
      <c r="S7" s="54" t="s">
        <v>99</v>
      </c>
      <c r="T7" s="57">
        <v>32.42</v>
      </c>
      <c r="U7" s="57">
        <v>38.4</v>
      </c>
      <c r="V7" s="57">
        <v>39.43</v>
      </c>
      <c r="W7" s="57">
        <v>40.770000000000003</v>
      </c>
      <c r="X7" s="57">
        <v>42.55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9863.2900000000009</v>
      </c>
      <c r="AQ7" s="57">
        <v>9155.42</v>
      </c>
      <c r="AR7" s="57">
        <v>7875.79</v>
      </c>
      <c r="AS7" s="57">
        <v>8665.56</v>
      </c>
      <c r="AT7" s="57">
        <v>9720.24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29.57</v>
      </c>
      <c r="BM7" s="57">
        <v>35.83</v>
      </c>
      <c r="BN7" s="57">
        <v>36.85</v>
      </c>
      <c r="BO7" s="57">
        <v>37.729999999999997</v>
      </c>
      <c r="BP7" s="57">
        <v>39.49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69.489999999999995</v>
      </c>
      <c r="BX7" s="57">
        <v>61.24</v>
      </c>
      <c r="BY7" s="57">
        <v>63.01</v>
      </c>
      <c r="BZ7" s="57">
        <v>58.67</v>
      </c>
      <c r="CA7" s="57">
        <v>56.58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3.1</v>
      </c>
      <c r="CI7" s="57">
        <v>3.88</v>
      </c>
      <c r="CJ7" s="57">
        <v>3.1</v>
      </c>
      <c r="CK7" s="57">
        <v>2.12</v>
      </c>
      <c r="CL7" s="57">
        <v>2.21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3.45</v>
      </c>
      <c r="CT7" s="57">
        <v>3.45</v>
      </c>
      <c r="CU7" s="57">
        <v>3.45</v>
      </c>
      <c r="CV7" s="57">
        <v>3.45</v>
      </c>
      <c r="CW7" s="57">
        <v>3.45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77.55</v>
      </c>
      <c r="DE7" s="57">
        <v>78.78</v>
      </c>
      <c r="DF7" s="57">
        <v>79.989999999999995</v>
      </c>
      <c r="DG7" s="57">
        <v>81.150000000000006</v>
      </c>
      <c r="DH7" s="57">
        <v>82.27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100</v>
      </c>
      <c r="C9" s="60" t="s">
        <v>101</v>
      </c>
      <c r="D9" s="60" t="s">
        <v>102</v>
      </c>
      <c r="E9" s="60" t="s">
        <v>103</v>
      </c>
      <c r="F9" s="60" t="s">
        <v>104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41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32.42</v>
      </c>
      <c r="V11" s="65">
        <f>IF(U6="-",NA(),U6)</f>
        <v>38.4</v>
      </c>
      <c r="W11" s="65">
        <f>IF(V6="-",NA(),V6)</f>
        <v>39.43</v>
      </c>
      <c r="X11" s="65">
        <f>IF(W6="-",NA(),W6)</f>
        <v>40.770000000000003</v>
      </c>
      <c r="Y11" s="65">
        <f>IF(X6="-",NA(),X6)</f>
        <v>42.55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9863.2900000000009</v>
      </c>
      <c r="AR11" s="65">
        <f>IF(AQ6="-",NA(),AQ6)</f>
        <v>9155.42</v>
      </c>
      <c r="AS11" s="65">
        <f>IF(AR6="-",NA(),AR6)</f>
        <v>7875.79</v>
      </c>
      <c r="AT11" s="65">
        <f>IF(AS6="-",NA(),AS6)</f>
        <v>8665.56</v>
      </c>
      <c r="AU11" s="65">
        <f>IF(AT6="-",NA(),AT6)</f>
        <v>9720.24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29.57</v>
      </c>
      <c r="BN11" s="65">
        <f>IF(BM6="-",NA(),BM6)</f>
        <v>35.83</v>
      </c>
      <c r="BO11" s="65">
        <f>IF(BN6="-",NA(),BN6)</f>
        <v>36.85</v>
      </c>
      <c r="BP11" s="65">
        <f>IF(BO6="-",NA(),BO6)</f>
        <v>37.729999999999997</v>
      </c>
      <c r="BQ11" s="65">
        <f>IF(BP6="-",NA(),BP6)</f>
        <v>39.49</v>
      </c>
      <c r="BW11" s="64" t="s">
        <v>23</v>
      </c>
      <c r="BX11" s="65">
        <f>IF(BW6="-",NA(),BW6)</f>
        <v>69.489999999999995</v>
      </c>
      <c r="BY11" s="65">
        <f>IF(BX6="-",NA(),BX6)</f>
        <v>61.24</v>
      </c>
      <c r="BZ11" s="65">
        <f>IF(BY6="-",NA(),BY6)</f>
        <v>63.01</v>
      </c>
      <c r="CA11" s="65">
        <f>IF(BZ6="-",NA(),BZ6)</f>
        <v>58.67</v>
      </c>
      <c r="CB11" s="65">
        <f>IF(CA6="-",NA(),CA6)</f>
        <v>56.58</v>
      </c>
      <c r="CH11" s="64" t="s">
        <v>23</v>
      </c>
      <c r="CI11" s="65">
        <f>IF(CH6="-",NA(),CH6)</f>
        <v>3.1</v>
      </c>
      <c r="CJ11" s="65">
        <f>IF(CI6="-",NA(),CI6)</f>
        <v>3.88</v>
      </c>
      <c r="CK11" s="65">
        <f>IF(CJ6="-",NA(),CJ6)</f>
        <v>3.1</v>
      </c>
      <c r="CL11" s="65">
        <f>IF(CK6="-",NA(),CK6)</f>
        <v>2.12</v>
      </c>
      <c r="CM11" s="65">
        <f>IF(CL6="-",NA(),CL6)</f>
        <v>2.21</v>
      </c>
      <c r="CS11" s="64" t="s">
        <v>23</v>
      </c>
      <c r="CT11" s="65">
        <f>IF(CS6="-",NA(),CS6)</f>
        <v>3.45</v>
      </c>
      <c r="CU11" s="65">
        <f>IF(CT6="-",NA(),CT6)</f>
        <v>3.45</v>
      </c>
      <c r="CV11" s="65">
        <f>IF(CU6="-",NA(),CU6)</f>
        <v>3.45</v>
      </c>
      <c r="CW11" s="65">
        <f>IF(CV6="-",NA(),CV6)</f>
        <v>3.45</v>
      </c>
      <c r="CX11" s="65">
        <f>IF(CW6="-",NA(),CW6)</f>
        <v>3.45</v>
      </c>
      <c r="DD11" s="64" t="s">
        <v>23</v>
      </c>
      <c r="DE11" s="65">
        <f>IF(DD6="-",NA(),DD6)</f>
        <v>77.55</v>
      </c>
      <c r="DF11" s="65">
        <f>IF(DE6="-",NA(),DE6)</f>
        <v>78.78</v>
      </c>
      <c r="DG11" s="65">
        <f>IF(DF6="-",NA(),DF6)</f>
        <v>79.989999999999995</v>
      </c>
      <c r="DH11" s="65">
        <f>IF(DG6="-",NA(),DG6)</f>
        <v>81.150000000000006</v>
      </c>
      <c r="DI11" s="65">
        <f>IF(DH6="-",NA(),DH6)</f>
        <v>82.27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tw20180234</cp:lastModifiedBy>
  <cp:lastPrinted>2021-01-21T02:23:21Z</cp:lastPrinted>
  <dcterms:created xsi:type="dcterms:W3CDTF">2020-12-04T03:43:00Z</dcterms:created>
  <dcterms:modified xsi:type="dcterms:W3CDTF">2021-01-21T02:48:23Z</dcterms:modified>
  <cp:category/>
</cp:coreProperties>
</file>