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tokunagamitsuyoshi\Desktop\人口移動月報ファイル\"/>
    </mc:Choice>
  </mc:AlternateContent>
  <bookViews>
    <workbookView xWindow="0" yWindow="0" windowWidth="20490" windowHeight="678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N10" i="4" l="1"/>
  <c r="P9" i="20"/>
  <c r="P9" i="14"/>
  <c r="N10" i="11"/>
  <c r="P9" i="8"/>
  <c r="P9" i="9"/>
  <c r="O9" i="8"/>
  <c r="P9" i="19"/>
  <c r="O9" i="18"/>
  <c r="O9" i="12"/>
  <c r="N10" i="10"/>
  <c r="P9" i="7"/>
  <c r="N10" i="12"/>
  <c r="N10" i="6"/>
  <c r="O9" i="11"/>
  <c r="O9" i="5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M39" i="6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H40" i="21"/>
  <c r="W40" i="21" s="1"/>
  <c r="AK38" i="18"/>
  <c r="AC38" i="18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5" i="1" l="1"/>
  <c r="AC21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<sst xmlns="http://schemas.openxmlformats.org/spreadsheetml/2006/main" count="7700" uniqueCount="97">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</sst>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261</v>
      </c>
      <c r="C9" s="17">
        <f>SUM(C10:C30)</f>
        <v>134</v>
      </c>
      <c r="D9" s="17">
        <f>SUM(D10:D30)</f>
        <v>127</v>
      </c>
      <c r="E9" s="17">
        <f>F9+G9</f>
        <v>-60</v>
      </c>
      <c r="F9" s="17">
        <f>SUM(F10:F30)</f>
        <v>-24</v>
      </c>
      <c r="G9" s="17">
        <f>SUM(G10:G30)</f>
        <v>-36</v>
      </c>
      <c r="H9" s="15">
        <f>IF(B9=E9,0,(1-(B9/(B9-E9)))*-100)</f>
        <v>-18.691588785046733</v>
      </c>
      <c r="I9" s="15">
        <f>IF(C9=F9,0,(1-(C9/(C9-F9)))*-100)</f>
        <v>-15.189873417721522</v>
      </c>
      <c r="J9" s="15">
        <f>IF(D9=G9,0,(1-(D9/(D9-G9)))*-100)</f>
        <v>-22.085889570552141</v>
      </c>
      <c r="K9" s="17">
        <f>L9+M9</f>
        <v>-65</v>
      </c>
      <c r="L9" s="17">
        <f>SUM(L10:L30)</f>
        <v>-38</v>
      </c>
      <c r="M9" s="17">
        <f>SUM(M10:M30)</f>
        <v>-27</v>
      </c>
      <c r="N9" s="15">
        <f>IF(B9=K9,0,(1-(B9/(B9-K9)))*-100)</f>
        <v>-19.938650306748464</v>
      </c>
      <c r="O9" s="15">
        <f t="shared" ref="O9" si="0">IF(C9=L9,0,(1-(C9/(C9-L9)))*-100)</f>
        <v>-22.093023255813947</v>
      </c>
      <c r="P9" s="15">
        <f>IF(D9=M9,0,(1-(D9/(D9-M9)))*-100)</f>
        <v>-17.532467532467532</v>
      </c>
      <c r="Q9" s="17">
        <f>R9+S9</f>
        <v>603</v>
      </c>
      <c r="R9" s="17">
        <f>SUM(R10:R30)</f>
        <v>294</v>
      </c>
      <c r="S9" s="17">
        <f>SUM(S10:S30)</f>
        <v>309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-0.16556291390728006</v>
      </c>
      <c r="X9" s="15">
        <f t="shared" ref="X9:Y30" si="1">IF(R9=U9,IF(R9&gt;0,"皆増",0),(1-(R9/(R9-U9)))*-100)</f>
        <v>-1.0101010101010055</v>
      </c>
      <c r="Y9" s="15">
        <f t="shared" si="1"/>
        <v>0.6514657980456029</v>
      </c>
      <c r="Z9" s="17">
        <f>AA9+AB9</f>
        <v>-29</v>
      </c>
      <c r="AA9" s="17">
        <f>SUM(AA10:AA30)</f>
        <v>-28</v>
      </c>
      <c r="AB9" s="17">
        <f>SUM(AB10:AB30)</f>
        <v>-1</v>
      </c>
      <c r="AC9" s="15">
        <f>IF(Q9=Z9,IF(Q9&gt;0,"皆増",0),(1-(Q9/(Q9-Z9)))*-100)</f>
        <v>-4.5886075949367111</v>
      </c>
      <c r="AD9" s="15">
        <f t="shared" ref="AD9:AE30" si="2">IF(R9=AA9,IF(R9&gt;0,"皆増",0),(1-(R9/(R9-AA9)))*-100)</f>
        <v>-8.6956521739130483</v>
      </c>
      <c r="AE9" s="15">
        <f t="shared" si="2"/>
        <v>-0.3225806451612856</v>
      </c>
      <c r="AH9" s="4">
        <f t="shared" ref="AH9:AH30" si="3">Q9-T9</f>
        <v>604</v>
      </c>
      <c r="AI9" s="4">
        <f t="shared" ref="AI9:AI30" si="4">R9-U9</f>
        <v>297</v>
      </c>
      <c r="AJ9" s="4">
        <f t="shared" ref="AJ9:AJ30" si="5">S9-V9</f>
        <v>307</v>
      </c>
      <c r="AK9" s="4">
        <f t="shared" ref="AK9:AK30" si="6">Q9-Z9</f>
        <v>632</v>
      </c>
      <c r="AL9" s="4">
        <f t="shared" ref="AL9:AL30" si="7">R9-AA9</f>
        <v>322</v>
      </c>
      <c r="AM9" s="4">
        <f t="shared" ref="AM9:AM30" si="8">S9-AB9</f>
        <v>310</v>
      </c>
    </row>
    <row r="10" spans="1:39" s="1" customFormat="1" ht="18" customHeight="1" x14ac:dyDescent="0.15">
      <c r="A10" s="4" t="s">
        <v>1</v>
      </c>
      <c r="B10" s="17">
        <f t="shared" ref="B10" si="9">C10+D10</f>
        <v>261</v>
      </c>
      <c r="C10" s="17">
        <v>134</v>
      </c>
      <c r="D10" s="17">
        <v>127</v>
      </c>
      <c r="E10" s="17">
        <f t="shared" ref="E10" si="10">F10+G10</f>
        <v>-60</v>
      </c>
      <c r="F10" s="17">
        <v>-24</v>
      </c>
      <c r="G10" s="17">
        <v>-36</v>
      </c>
      <c r="H10" s="15">
        <f>IF(B10=E10,0,(1-(B10/(B10-E10)))*-100)</f>
        <v>-18.691588785046733</v>
      </c>
      <c r="I10" s="15">
        <f t="shared" ref="I10" si="11">IF(C10=F10,0,(1-(C10/(C10-F10)))*-100)</f>
        <v>-15.189873417721522</v>
      </c>
      <c r="J10" s="15">
        <f>IF(D10=G10,0,(1-(D10/(D10-G10)))*-100)</f>
        <v>-22.085889570552141</v>
      </c>
      <c r="K10" s="17">
        <f t="shared" ref="K10" si="12">L10+M10</f>
        <v>-65</v>
      </c>
      <c r="L10" s="17">
        <v>-38</v>
      </c>
      <c r="M10" s="17">
        <v>-27</v>
      </c>
      <c r="N10" s="15">
        <f>IF(B10=K10,0,(1-(B10/(B10-K10)))*-100)</f>
        <v>-19.938650306748464</v>
      </c>
      <c r="O10" s="15">
        <f t="shared" ref="O10" si="13">IF(C10=L10,0,(1-(C10/(C10-L10)))*-100)</f>
        <v>-22.093023255813947</v>
      </c>
      <c r="P10" s="15">
        <f t="shared" ref="P10" si="14">IF(D10=M10,0,(1-(D10/(D10-M10)))*-100)</f>
        <v>-17.532467532467532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-3</v>
      </c>
      <c r="AA10" s="17">
        <v>-1</v>
      </c>
      <c r="AB10" s="17">
        <v>-2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-100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3</v>
      </c>
      <c r="AL10" s="4">
        <f t="shared" si="7"/>
        <v>1</v>
      </c>
      <c r="AM10" s="4">
        <f t="shared" si="8"/>
        <v>2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0</v>
      </c>
      <c r="AB11" s="17">
        <v>-1</v>
      </c>
      <c r="AC11" s="15">
        <f t="shared" si="19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-1</v>
      </c>
      <c r="AB14" s="17">
        <v>-1</v>
      </c>
      <c r="AC14" s="15">
        <f t="shared" si="19"/>
        <v>-100</v>
      </c>
      <c r="AD14" s="15">
        <f t="shared" si="2"/>
        <v>-100</v>
      </c>
      <c r="AE14" s="15">
        <f t="shared" si="2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1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1</v>
      </c>
      <c r="S16" s="17">
        <v>1</v>
      </c>
      <c r="T16" s="17">
        <f t="shared" si="16"/>
        <v>1</v>
      </c>
      <c r="U16" s="17">
        <v>0</v>
      </c>
      <c r="V16" s="17">
        <v>1</v>
      </c>
      <c r="W16" s="15">
        <f t="shared" si="17"/>
        <v>100</v>
      </c>
      <c r="X16" s="15">
        <f t="shared" si="1"/>
        <v>0</v>
      </c>
      <c r="Y16" s="15" t="str">
        <f t="shared" si="1"/>
        <v>皆増</v>
      </c>
      <c r="Z16" s="17">
        <f t="shared" si="18"/>
        <v>2</v>
      </c>
      <c r="AA16" s="17">
        <v>1</v>
      </c>
      <c r="AB16" s="17">
        <v>1</v>
      </c>
      <c r="AC16" s="15" t="str">
        <f t="shared" si="19"/>
        <v>皆増</v>
      </c>
      <c r="AD16" s="15" t="str">
        <f t="shared" si="2"/>
        <v>皆増</v>
      </c>
      <c r="AE16" s="15" t="str">
        <f t="shared" si="2"/>
        <v>皆増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0</v>
      </c>
      <c r="S17" s="17">
        <v>2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-100</v>
      </c>
      <c r="Y17" s="15">
        <f t="shared" si="1"/>
        <v>100</v>
      </c>
      <c r="Z17" s="17">
        <f t="shared" si="18"/>
        <v>1</v>
      </c>
      <c r="AA17" s="17">
        <v>0</v>
      </c>
      <c r="AB17" s="17">
        <v>1</v>
      </c>
      <c r="AC17" s="15">
        <f t="shared" si="19"/>
        <v>100</v>
      </c>
      <c r="AD17" s="15">
        <f t="shared" si="2"/>
        <v>0</v>
      </c>
      <c r="AE17" s="15">
        <f t="shared" si="2"/>
        <v>100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-4</v>
      </c>
      <c r="U18" s="17">
        <v>-2</v>
      </c>
      <c r="V18" s="17">
        <v>-2</v>
      </c>
      <c r="W18" s="15">
        <f t="shared" si="17"/>
        <v>-66.666666666666671</v>
      </c>
      <c r="X18" s="15">
        <f t="shared" si="1"/>
        <v>-50</v>
      </c>
      <c r="Y18" s="15">
        <f t="shared" si="1"/>
        <v>-100</v>
      </c>
      <c r="Z18" s="17">
        <f t="shared" si="18"/>
        <v>-3</v>
      </c>
      <c r="AA18" s="17">
        <v>0</v>
      </c>
      <c r="AB18" s="17">
        <v>-3</v>
      </c>
      <c r="AC18" s="15">
        <f t="shared" si="19"/>
        <v>-60</v>
      </c>
      <c r="AD18" s="15">
        <f t="shared" si="2"/>
        <v>0</v>
      </c>
      <c r="AE18" s="15">
        <f t="shared" si="2"/>
        <v>-100</v>
      </c>
      <c r="AH18" s="4">
        <f t="shared" si="3"/>
        <v>6</v>
      </c>
      <c r="AI18" s="4">
        <f t="shared" si="4"/>
        <v>4</v>
      </c>
      <c r="AJ18" s="4">
        <f t="shared" si="5"/>
        <v>2</v>
      </c>
      <c r="AK18" s="4">
        <f t="shared" si="6"/>
        <v>5</v>
      </c>
      <c r="AL18" s="4">
        <f t="shared" si="7"/>
        <v>2</v>
      </c>
      <c r="AM18" s="4">
        <f t="shared" si="8"/>
        <v>3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-5</v>
      </c>
      <c r="U19" s="17">
        <v>-1</v>
      </c>
      <c r="V19" s="17">
        <v>-4</v>
      </c>
      <c r="W19" s="15">
        <f t="shared" si="17"/>
        <v>-55.555555555555557</v>
      </c>
      <c r="X19" s="15">
        <f t="shared" si="1"/>
        <v>-25</v>
      </c>
      <c r="Y19" s="15">
        <f t="shared" si="1"/>
        <v>-80</v>
      </c>
      <c r="Z19" s="17">
        <f t="shared" si="18"/>
        <v>1</v>
      </c>
      <c r="AA19" s="17">
        <v>3</v>
      </c>
      <c r="AB19" s="17">
        <v>-2</v>
      </c>
      <c r="AC19" s="15">
        <f t="shared" si="19"/>
        <v>33.333333333333329</v>
      </c>
      <c r="AD19" s="15" t="str">
        <f t="shared" si="2"/>
        <v>皆増</v>
      </c>
      <c r="AE19" s="15">
        <f t="shared" si="2"/>
        <v>-66.666666666666671</v>
      </c>
      <c r="AH19" s="4">
        <f t="shared" si="3"/>
        <v>9</v>
      </c>
      <c r="AI19" s="4">
        <f t="shared" si="4"/>
        <v>4</v>
      </c>
      <c r="AJ19" s="4">
        <f t="shared" si="5"/>
        <v>5</v>
      </c>
      <c r="AK19" s="4">
        <f t="shared" si="6"/>
        <v>3</v>
      </c>
      <c r="AL19" s="4">
        <f t="shared" si="7"/>
        <v>0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4</v>
      </c>
      <c r="S20" s="17">
        <v>3</v>
      </c>
      <c r="T20" s="17">
        <f t="shared" si="16"/>
        <v>3</v>
      </c>
      <c r="U20" s="17">
        <v>1</v>
      </c>
      <c r="V20" s="17">
        <v>2</v>
      </c>
      <c r="W20" s="15">
        <f t="shared" si="17"/>
        <v>75</v>
      </c>
      <c r="X20" s="15">
        <f t="shared" si="1"/>
        <v>33.333333333333329</v>
      </c>
      <c r="Y20" s="15">
        <f t="shared" si="1"/>
        <v>200</v>
      </c>
      <c r="Z20" s="17">
        <f t="shared" si="18"/>
        <v>-4</v>
      </c>
      <c r="AA20" s="17">
        <v>-5</v>
      </c>
      <c r="AB20" s="17">
        <v>1</v>
      </c>
      <c r="AC20" s="15">
        <f t="shared" si="19"/>
        <v>-36.363636363636367</v>
      </c>
      <c r="AD20" s="15">
        <f t="shared" si="2"/>
        <v>-55.555555555555557</v>
      </c>
      <c r="AE20" s="15">
        <f t="shared" si="2"/>
        <v>50</v>
      </c>
      <c r="AH20" s="4">
        <f t="shared" si="3"/>
        <v>4</v>
      </c>
      <c r="AI20" s="4">
        <f t="shared" si="4"/>
        <v>3</v>
      </c>
      <c r="AJ20" s="4">
        <f t="shared" si="5"/>
        <v>1</v>
      </c>
      <c r="AK20" s="4">
        <f t="shared" si="6"/>
        <v>11</v>
      </c>
      <c r="AL20" s="4">
        <f t="shared" si="7"/>
        <v>9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6</v>
      </c>
      <c r="S21" s="17">
        <v>2</v>
      </c>
      <c r="T21" s="17">
        <f t="shared" si="16"/>
        <v>0</v>
      </c>
      <c r="U21" s="17">
        <v>-1</v>
      </c>
      <c r="V21" s="17">
        <v>1</v>
      </c>
      <c r="W21" s="15">
        <f t="shared" si="17"/>
        <v>0</v>
      </c>
      <c r="X21" s="15">
        <f t="shared" si="1"/>
        <v>-14.28571428571429</v>
      </c>
      <c r="Y21" s="15">
        <f t="shared" si="1"/>
        <v>100</v>
      </c>
      <c r="Z21" s="17">
        <f t="shared" si="18"/>
        <v>-1</v>
      </c>
      <c r="AA21" s="17">
        <v>-2</v>
      </c>
      <c r="AB21" s="17">
        <v>1</v>
      </c>
      <c r="AC21" s="15">
        <f t="shared" si="19"/>
        <v>-11.111111111111116</v>
      </c>
      <c r="AD21" s="15">
        <f t="shared" si="2"/>
        <v>-25</v>
      </c>
      <c r="AE21" s="15">
        <f t="shared" si="2"/>
        <v>100</v>
      </c>
      <c r="AH21" s="4">
        <f t="shared" si="3"/>
        <v>8</v>
      </c>
      <c r="AI21" s="4">
        <f t="shared" si="4"/>
        <v>7</v>
      </c>
      <c r="AJ21" s="4">
        <f t="shared" si="5"/>
        <v>1</v>
      </c>
      <c r="AK21" s="4">
        <f t="shared" si="6"/>
        <v>9</v>
      </c>
      <c r="AL21" s="4">
        <f t="shared" si="7"/>
        <v>8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31</v>
      </c>
      <c r="R22" s="17">
        <v>25</v>
      </c>
      <c r="S22" s="17">
        <v>6</v>
      </c>
      <c r="T22" s="17">
        <f t="shared" si="16"/>
        <v>20</v>
      </c>
      <c r="U22" s="17">
        <v>17</v>
      </c>
      <c r="V22" s="17">
        <v>3</v>
      </c>
      <c r="W22" s="15">
        <f t="shared" si="17"/>
        <v>181.81818181818184</v>
      </c>
      <c r="X22" s="15">
        <f t="shared" si="1"/>
        <v>212.5</v>
      </c>
      <c r="Y22" s="15">
        <f t="shared" si="1"/>
        <v>100</v>
      </c>
      <c r="Z22" s="17">
        <f t="shared" si="18"/>
        <v>19</v>
      </c>
      <c r="AA22" s="17">
        <v>14</v>
      </c>
      <c r="AB22" s="17">
        <v>5</v>
      </c>
      <c r="AC22" s="15">
        <f t="shared" si="19"/>
        <v>158.33333333333334</v>
      </c>
      <c r="AD22" s="15">
        <f t="shared" si="2"/>
        <v>127.27272727272729</v>
      </c>
      <c r="AE22" s="15">
        <f t="shared" si="2"/>
        <v>500</v>
      </c>
      <c r="AH22" s="4">
        <f t="shared" si="3"/>
        <v>11</v>
      </c>
      <c r="AI22" s="4">
        <f t="shared" si="4"/>
        <v>8</v>
      </c>
      <c r="AJ22" s="4">
        <f t="shared" si="5"/>
        <v>3</v>
      </c>
      <c r="AK22" s="4">
        <f t="shared" si="6"/>
        <v>12</v>
      </c>
      <c r="AL22" s="4">
        <f t="shared" si="7"/>
        <v>11</v>
      </c>
      <c r="AM22" s="4">
        <f t="shared" si="8"/>
        <v>1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30</v>
      </c>
      <c r="R23" s="17">
        <v>27</v>
      </c>
      <c r="S23" s="17">
        <v>3</v>
      </c>
      <c r="T23" s="17">
        <f t="shared" si="16"/>
        <v>-6</v>
      </c>
      <c r="U23" s="17">
        <v>-5</v>
      </c>
      <c r="V23" s="17">
        <v>-1</v>
      </c>
      <c r="W23" s="15">
        <f t="shared" si="17"/>
        <v>-16.666666666666664</v>
      </c>
      <c r="X23" s="15">
        <f t="shared" si="1"/>
        <v>-15.625</v>
      </c>
      <c r="Y23" s="15">
        <f t="shared" si="1"/>
        <v>-25</v>
      </c>
      <c r="Z23" s="17">
        <f t="shared" si="18"/>
        <v>-7</v>
      </c>
      <c r="AA23" s="17">
        <v>-5</v>
      </c>
      <c r="AB23" s="17">
        <v>-2</v>
      </c>
      <c r="AC23" s="15">
        <f t="shared" si="19"/>
        <v>-18.918918918918916</v>
      </c>
      <c r="AD23" s="15">
        <f t="shared" si="2"/>
        <v>-15.625</v>
      </c>
      <c r="AE23" s="15">
        <f t="shared" si="2"/>
        <v>-40</v>
      </c>
      <c r="AH23" s="4">
        <f t="shared" si="3"/>
        <v>36</v>
      </c>
      <c r="AI23" s="4">
        <f t="shared" si="4"/>
        <v>32</v>
      </c>
      <c r="AJ23" s="4">
        <f t="shared" si="5"/>
        <v>4</v>
      </c>
      <c r="AK23" s="4">
        <f t="shared" si="6"/>
        <v>37</v>
      </c>
      <c r="AL23" s="4">
        <f t="shared" si="7"/>
        <v>32</v>
      </c>
      <c r="AM23" s="4">
        <f t="shared" si="8"/>
        <v>5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54</v>
      </c>
      <c r="R24" s="17">
        <v>41</v>
      </c>
      <c r="S24" s="17">
        <v>13</v>
      </c>
      <c r="T24" s="17">
        <f t="shared" si="16"/>
        <v>8</v>
      </c>
      <c r="U24" s="17">
        <v>9</v>
      </c>
      <c r="V24" s="17">
        <v>-1</v>
      </c>
      <c r="W24" s="15">
        <f t="shared" si="17"/>
        <v>17.391304347826097</v>
      </c>
      <c r="X24" s="15">
        <f t="shared" si="1"/>
        <v>28.125</v>
      </c>
      <c r="Y24" s="15">
        <f t="shared" si="1"/>
        <v>-7.1428571428571397</v>
      </c>
      <c r="Z24" s="17">
        <f t="shared" si="18"/>
        <v>5</v>
      </c>
      <c r="AA24" s="17">
        <v>1</v>
      </c>
      <c r="AB24" s="17">
        <v>4</v>
      </c>
      <c r="AC24" s="15">
        <f t="shared" si="19"/>
        <v>10.20408163265305</v>
      </c>
      <c r="AD24" s="15">
        <f t="shared" si="2"/>
        <v>2.4999999999999911</v>
      </c>
      <c r="AE24" s="15">
        <f t="shared" si="2"/>
        <v>44.444444444444443</v>
      </c>
      <c r="AH24" s="4">
        <f t="shared" si="3"/>
        <v>46</v>
      </c>
      <c r="AI24" s="4">
        <f t="shared" si="4"/>
        <v>32</v>
      </c>
      <c r="AJ24" s="4">
        <f t="shared" si="5"/>
        <v>14</v>
      </c>
      <c r="AK24" s="4">
        <f t="shared" si="6"/>
        <v>49</v>
      </c>
      <c r="AL24" s="4">
        <f t="shared" si="7"/>
        <v>40</v>
      </c>
      <c r="AM24" s="4">
        <f t="shared" si="8"/>
        <v>9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56</v>
      </c>
      <c r="R25" s="17">
        <v>38</v>
      </c>
      <c r="S25" s="17">
        <v>18</v>
      </c>
      <c r="T25" s="17">
        <f t="shared" si="16"/>
        <v>9</v>
      </c>
      <c r="U25" s="17">
        <v>10</v>
      </c>
      <c r="V25" s="17">
        <v>-1</v>
      </c>
      <c r="W25" s="15">
        <f t="shared" si="17"/>
        <v>19.14893617021276</v>
      </c>
      <c r="X25" s="15">
        <f t="shared" si="1"/>
        <v>35.714285714285722</v>
      </c>
      <c r="Y25" s="15">
        <f t="shared" si="1"/>
        <v>-5.2631578947368478</v>
      </c>
      <c r="Z25" s="17">
        <f t="shared" si="18"/>
        <v>3</v>
      </c>
      <c r="AA25" s="17">
        <v>5</v>
      </c>
      <c r="AB25" s="17">
        <v>-2</v>
      </c>
      <c r="AC25" s="15">
        <f t="shared" si="19"/>
        <v>5.6603773584905648</v>
      </c>
      <c r="AD25" s="15">
        <f t="shared" si="2"/>
        <v>15.151515151515159</v>
      </c>
      <c r="AE25" s="15">
        <f t="shared" si="2"/>
        <v>-9.9999999999999982</v>
      </c>
      <c r="AH25" s="4">
        <f t="shared" si="3"/>
        <v>47</v>
      </c>
      <c r="AI25" s="4">
        <f t="shared" si="4"/>
        <v>28</v>
      </c>
      <c r="AJ25" s="4">
        <f t="shared" si="5"/>
        <v>19</v>
      </c>
      <c r="AK25" s="4">
        <f t="shared" si="6"/>
        <v>53</v>
      </c>
      <c r="AL25" s="4">
        <f t="shared" si="7"/>
        <v>33</v>
      </c>
      <c r="AM25" s="4">
        <f t="shared" si="8"/>
        <v>20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69</v>
      </c>
      <c r="R26" s="17">
        <v>36</v>
      </c>
      <c r="S26" s="17">
        <v>33</v>
      </c>
      <c r="T26" s="17">
        <f t="shared" si="16"/>
        <v>-4</v>
      </c>
      <c r="U26" s="17">
        <v>-9</v>
      </c>
      <c r="V26" s="17">
        <v>5</v>
      </c>
      <c r="W26" s="15">
        <f t="shared" si="17"/>
        <v>-5.4794520547945202</v>
      </c>
      <c r="X26" s="15">
        <f t="shared" si="1"/>
        <v>-19.999999999999996</v>
      </c>
      <c r="Y26" s="15">
        <f t="shared" si="1"/>
        <v>17.857142857142861</v>
      </c>
      <c r="Z26" s="17">
        <f t="shared" si="18"/>
        <v>-37</v>
      </c>
      <c r="AA26" s="17">
        <v>-20</v>
      </c>
      <c r="AB26" s="17">
        <v>-17</v>
      </c>
      <c r="AC26" s="15">
        <f t="shared" si="19"/>
        <v>-34.905660377358494</v>
      </c>
      <c r="AD26" s="15">
        <f t="shared" si="2"/>
        <v>-35.714285714285708</v>
      </c>
      <c r="AE26" s="15">
        <f t="shared" si="2"/>
        <v>-34</v>
      </c>
      <c r="AH26" s="4">
        <f t="shared" si="3"/>
        <v>73</v>
      </c>
      <c r="AI26" s="4">
        <f t="shared" si="4"/>
        <v>45</v>
      </c>
      <c r="AJ26" s="4">
        <f t="shared" si="5"/>
        <v>28</v>
      </c>
      <c r="AK26" s="4">
        <f t="shared" si="6"/>
        <v>106</v>
      </c>
      <c r="AL26" s="4">
        <f t="shared" si="7"/>
        <v>56</v>
      </c>
      <c r="AM26" s="4">
        <f t="shared" si="8"/>
        <v>50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121</v>
      </c>
      <c r="R27" s="17">
        <v>63</v>
      </c>
      <c r="S27" s="17">
        <v>58</v>
      </c>
      <c r="T27" s="17">
        <f t="shared" si="16"/>
        <v>-28</v>
      </c>
      <c r="U27" s="17">
        <v>-10</v>
      </c>
      <c r="V27" s="17">
        <v>-18</v>
      </c>
      <c r="W27" s="15">
        <f t="shared" si="17"/>
        <v>-18.791946308724828</v>
      </c>
      <c r="X27" s="15">
        <f t="shared" si="1"/>
        <v>-13.698630136986301</v>
      </c>
      <c r="Y27" s="15">
        <f t="shared" si="1"/>
        <v>-23.684210526315784</v>
      </c>
      <c r="Z27" s="17">
        <f t="shared" si="18"/>
        <v>3</v>
      </c>
      <c r="AA27" s="17">
        <v>4</v>
      </c>
      <c r="AB27" s="17">
        <v>-1</v>
      </c>
      <c r="AC27" s="15">
        <f t="shared" si="19"/>
        <v>2.5423728813559254</v>
      </c>
      <c r="AD27" s="15">
        <f t="shared" si="2"/>
        <v>6.7796610169491567</v>
      </c>
      <c r="AE27" s="15">
        <f t="shared" si="2"/>
        <v>-1.6949152542372836</v>
      </c>
      <c r="AH27" s="4">
        <f t="shared" si="3"/>
        <v>149</v>
      </c>
      <c r="AI27" s="4">
        <f t="shared" si="4"/>
        <v>73</v>
      </c>
      <c r="AJ27" s="4">
        <f t="shared" si="5"/>
        <v>76</v>
      </c>
      <c r="AK27" s="4">
        <f t="shared" si="6"/>
        <v>118</v>
      </c>
      <c r="AL27" s="4">
        <f t="shared" si="7"/>
        <v>59</v>
      </c>
      <c r="AM27" s="4">
        <f t="shared" si="8"/>
        <v>59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130</v>
      </c>
      <c r="R28" s="17">
        <v>36</v>
      </c>
      <c r="S28" s="17">
        <v>94</v>
      </c>
      <c r="T28" s="17">
        <f t="shared" si="16"/>
        <v>20</v>
      </c>
      <c r="U28" s="17">
        <v>-4</v>
      </c>
      <c r="V28" s="17">
        <v>24</v>
      </c>
      <c r="W28" s="15">
        <f t="shared" si="17"/>
        <v>18.181818181818187</v>
      </c>
      <c r="X28" s="15">
        <f t="shared" si="1"/>
        <v>-9.9999999999999982</v>
      </c>
      <c r="Y28" s="15">
        <f t="shared" si="1"/>
        <v>34.285714285714278</v>
      </c>
      <c r="Z28" s="17">
        <f t="shared" si="18"/>
        <v>6</v>
      </c>
      <c r="AA28" s="17">
        <v>-16</v>
      </c>
      <c r="AB28" s="17">
        <v>22</v>
      </c>
      <c r="AC28" s="15">
        <f t="shared" si="19"/>
        <v>4.8387096774193505</v>
      </c>
      <c r="AD28" s="15">
        <f t="shared" si="2"/>
        <v>-30.76923076923077</v>
      </c>
      <c r="AE28" s="15">
        <f t="shared" si="2"/>
        <v>30.555555555555557</v>
      </c>
      <c r="AH28" s="4">
        <f t="shared" si="3"/>
        <v>110</v>
      </c>
      <c r="AI28" s="4">
        <f t="shared" si="4"/>
        <v>40</v>
      </c>
      <c r="AJ28" s="4">
        <f t="shared" si="5"/>
        <v>70</v>
      </c>
      <c r="AK28" s="4">
        <f t="shared" si="6"/>
        <v>124</v>
      </c>
      <c r="AL28" s="4">
        <f t="shared" si="7"/>
        <v>52</v>
      </c>
      <c r="AM28" s="4">
        <f t="shared" si="8"/>
        <v>72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74</v>
      </c>
      <c r="R29" s="17">
        <v>12</v>
      </c>
      <c r="S29" s="17">
        <v>62</v>
      </c>
      <c r="T29" s="17">
        <f t="shared" si="16"/>
        <v>-4</v>
      </c>
      <c r="U29" s="17">
        <v>-4</v>
      </c>
      <c r="V29" s="17">
        <v>0</v>
      </c>
      <c r="W29" s="15">
        <f t="shared" si="17"/>
        <v>-5.1282051282051322</v>
      </c>
      <c r="X29" s="15">
        <f t="shared" si="1"/>
        <v>-25</v>
      </c>
      <c r="Y29" s="15">
        <f t="shared" si="1"/>
        <v>0</v>
      </c>
      <c r="Z29" s="17">
        <f t="shared" si="18"/>
        <v>-3</v>
      </c>
      <c r="AA29" s="17">
        <v>-2</v>
      </c>
      <c r="AB29" s="17">
        <v>-1</v>
      </c>
      <c r="AC29" s="15">
        <f t="shared" si="19"/>
        <v>-3.8961038961038974</v>
      </c>
      <c r="AD29" s="15">
        <f t="shared" si="2"/>
        <v>-14.28571428571429</v>
      </c>
      <c r="AE29" s="15">
        <f t="shared" si="2"/>
        <v>-1.5873015873015928</v>
      </c>
      <c r="AH29" s="4">
        <f t="shared" si="3"/>
        <v>78</v>
      </c>
      <c r="AI29" s="4">
        <f t="shared" si="4"/>
        <v>16</v>
      </c>
      <c r="AJ29" s="4">
        <f t="shared" si="5"/>
        <v>62</v>
      </c>
      <c r="AK29" s="4">
        <f t="shared" si="6"/>
        <v>77</v>
      </c>
      <c r="AL29" s="4">
        <f t="shared" si="7"/>
        <v>14</v>
      </c>
      <c r="AM29" s="4">
        <f t="shared" si="8"/>
        <v>63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13</v>
      </c>
      <c r="R30" s="17">
        <v>0</v>
      </c>
      <c r="S30" s="17">
        <v>13</v>
      </c>
      <c r="T30" s="17">
        <f t="shared" si="16"/>
        <v>-10</v>
      </c>
      <c r="U30" s="17">
        <v>-2</v>
      </c>
      <c r="V30" s="17">
        <v>-8</v>
      </c>
      <c r="W30" s="15">
        <f t="shared" si="17"/>
        <v>-43.478260869565219</v>
      </c>
      <c r="X30" s="15">
        <f t="shared" si="1"/>
        <v>-100</v>
      </c>
      <c r="Y30" s="15">
        <f t="shared" si="1"/>
        <v>-38.095238095238095</v>
      </c>
      <c r="Z30" s="17">
        <f t="shared" si="18"/>
        <v>-8</v>
      </c>
      <c r="AA30" s="17">
        <v>-4</v>
      </c>
      <c r="AB30" s="17">
        <v>-4</v>
      </c>
      <c r="AC30" s="15">
        <f t="shared" si="19"/>
        <v>-38.095238095238095</v>
      </c>
      <c r="AD30" s="15">
        <f t="shared" si="2"/>
        <v>-100</v>
      </c>
      <c r="AE30" s="15">
        <f t="shared" si="2"/>
        <v>-23.529411764705888</v>
      </c>
      <c r="AH30" s="4">
        <f t="shared" si="3"/>
        <v>23</v>
      </c>
      <c r="AI30" s="4">
        <f t="shared" si="4"/>
        <v>2</v>
      </c>
      <c r="AJ30" s="4">
        <f t="shared" si="5"/>
        <v>21</v>
      </c>
      <c r="AK30" s="4">
        <f t="shared" si="6"/>
        <v>21</v>
      </c>
      <c r="AL30" s="4">
        <f t="shared" si="7"/>
        <v>4</v>
      </c>
      <c r="AM30" s="4">
        <f t="shared" si="8"/>
        <v>17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-4</v>
      </c>
      <c r="AA32" s="17">
        <f t="shared" si="20"/>
        <v>-1</v>
      </c>
      <c r="AB32" s="17">
        <f t="shared" si="20"/>
        <v>-3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-100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4</v>
      </c>
      <c r="AL32" s="4">
        <f t="shared" si="23"/>
        <v>1</v>
      </c>
      <c r="AM32" s="4">
        <f t="shared" si="23"/>
        <v>3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56</v>
      </c>
      <c r="R33" s="17">
        <f t="shared" si="24"/>
        <v>41</v>
      </c>
      <c r="S33" s="17">
        <f>SUM(S13:S22)</f>
        <v>15</v>
      </c>
      <c r="T33" s="17">
        <f t="shared" si="24"/>
        <v>14</v>
      </c>
      <c r="U33" s="17">
        <f t="shared" si="24"/>
        <v>12</v>
      </c>
      <c r="V33" s="17">
        <f t="shared" si="24"/>
        <v>2</v>
      </c>
      <c r="W33" s="15">
        <f t="shared" si="21"/>
        <v>33.333333333333329</v>
      </c>
      <c r="X33" s="15">
        <f t="shared" si="21"/>
        <v>41.37931034482758</v>
      </c>
      <c r="Y33" s="15">
        <f t="shared" si="21"/>
        <v>15.384615384615374</v>
      </c>
      <c r="Z33" s="17">
        <f t="shared" si="24"/>
        <v>13</v>
      </c>
      <c r="AA33" s="17">
        <f t="shared" si="24"/>
        <v>10</v>
      </c>
      <c r="AB33" s="17">
        <f t="shared" si="24"/>
        <v>3</v>
      </c>
      <c r="AC33" s="15">
        <f t="shared" si="22"/>
        <v>30.232558139534895</v>
      </c>
      <c r="AD33" s="15">
        <f t="shared" si="22"/>
        <v>32.258064516129025</v>
      </c>
      <c r="AE33" s="15">
        <f t="shared" si="22"/>
        <v>25</v>
      </c>
      <c r="AH33" s="4">
        <f t="shared" ref="AH33:AI33" si="25">SUM(AH13:AH22)</f>
        <v>42</v>
      </c>
      <c r="AI33" s="4">
        <f t="shared" si="25"/>
        <v>29</v>
      </c>
      <c r="AJ33" s="4">
        <f t="shared" ref="AJ33" si="26">SUM(AJ13:AJ22)</f>
        <v>13</v>
      </c>
      <c r="AK33" s="4">
        <f>SUM(AK13:AK22)</f>
        <v>43</v>
      </c>
      <c r="AL33" s="4">
        <f>SUM(AL13:AL22)</f>
        <v>31</v>
      </c>
      <c r="AM33" s="4">
        <f>SUM(AM13:AM22)</f>
        <v>12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547</v>
      </c>
      <c r="R34" s="17">
        <f t="shared" si="27"/>
        <v>253</v>
      </c>
      <c r="S34" s="17">
        <f t="shared" si="27"/>
        <v>294</v>
      </c>
      <c r="T34" s="17">
        <f t="shared" si="27"/>
        <v>-15</v>
      </c>
      <c r="U34" s="17">
        <f t="shared" si="27"/>
        <v>-15</v>
      </c>
      <c r="V34" s="17">
        <f t="shared" si="27"/>
        <v>0</v>
      </c>
      <c r="W34" s="15">
        <f t="shared" si="21"/>
        <v>-2.6690391459074703</v>
      </c>
      <c r="X34" s="15">
        <f t="shared" si="21"/>
        <v>-5.5970149253731343</v>
      </c>
      <c r="Y34" s="15">
        <f t="shared" si="21"/>
        <v>0</v>
      </c>
      <c r="Z34" s="17">
        <f t="shared" si="27"/>
        <v>-38</v>
      </c>
      <c r="AA34" s="17">
        <f t="shared" si="27"/>
        <v>-37</v>
      </c>
      <c r="AB34" s="17">
        <f t="shared" si="27"/>
        <v>-1</v>
      </c>
      <c r="AC34" s="15">
        <f t="shared" si="22"/>
        <v>-6.4957264957264949</v>
      </c>
      <c r="AD34" s="15">
        <f t="shared" si="22"/>
        <v>-12.758620689655176</v>
      </c>
      <c r="AE34" s="15">
        <f t="shared" si="22"/>
        <v>-0.33898305084745228</v>
      </c>
      <c r="AH34" s="4">
        <f t="shared" ref="AH34:AI34" si="28">SUM(AH23:AH30)</f>
        <v>562</v>
      </c>
      <c r="AI34" s="4">
        <f t="shared" si="28"/>
        <v>268</v>
      </c>
      <c r="AJ34" s="4">
        <f t="shared" ref="AJ34" si="29">SUM(AJ23:AJ30)</f>
        <v>294</v>
      </c>
      <c r="AK34" s="4">
        <f>SUM(AK23:AK30)</f>
        <v>585</v>
      </c>
      <c r="AL34" s="4">
        <f>SUM(AL23:AL30)</f>
        <v>290</v>
      </c>
      <c r="AM34" s="4">
        <f>SUM(AM23:AM30)</f>
        <v>295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463</v>
      </c>
      <c r="R35" s="17">
        <f t="shared" si="30"/>
        <v>185</v>
      </c>
      <c r="S35" s="17">
        <f t="shared" si="30"/>
        <v>278</v>
      </c>
      <c r="T35" s="17">
        <f t="shared" si="30"/>
        <v>-17</v>
      </c>
      <c r="U35" s="17">
        <f t="shared" si="30"/>
        <v>-19</v>
      </c>
      <c r="V35" s="17">
        <f t="shared" si="30"/>
        <v>2</v>
      </c>
      <c r="W35" s="15">
        <f t="shared" si="21"/>
        <v>-3.5416666666666652</v>
      </c>
      <c r="X35" s="15">
        <f t="shared" si="21"/>
        <v>-9.3137254901960791</v>
      </c>
      <c r="Y35" s="15">
        <f t="shared" si="21"/>
        <v>0.72463768115942351</v>
      </c>
      <c r="Z35" s="17">
        <f t="shared" si="30"/>
        <v>-36</v>
      </c>
      <c r="AA35" s="17">
        <f t="shared" si="30"/>
        <v>-33</v>
      </c>
      <c r="AB35" s="17">
        <f t="shared" si="30"/>
        <v>-3</v>
      </c>
      <c r="AC35" s="15">
        <f t="shared" si="22"/>
        <v>-7.2144288577154274</v>
      </c>
      <c r="AD35" s="15">
        <f t="shared" si="22"/>
        <v>-15.13761467889908</v>
      </c>
      <c r="AE35" s="15">
        <f t="shared" si="22"/>
        <v>-1.0676156583629859</v>
      </c>
      <c r="AH35" s="4">
        <f t="shared" ref="AH35:AI35" si="31">SUM(AH25:AH30)</f>
        <v>480</v>
      </c>
      <c r="AI35" s="4">
        <f t="shared" si="31"/>
        <v>204</v>
      </c>
      <c r="AJ35" s="4">
        <f t="shared" ref="AJ35" si="32">SUM(AJ25:AJ30)</f>
        <v>276</v>
      </c>
      <c r="AK35" s="4">
        <f>SUM(AK25:AK30)</f>
        <v>499</v>
      </c>
      <c r="AL35" s="4">
        <f>SUM(AL25:AL30)</f>
        <v>218</v>
      </c>
      <c r="AM35" s="4">
        <f>SUM(AM25:AM30)</f>
        <v>281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338</v>
      </c>
      <c r="R36" s="17">
        <f t="shared" si="33"/>
        <v>111</v>
      </c>
      <c r="S36" s="17">
        <f t="shared" si="33"/>
        <v>227</v>
      </c>
      <c r="T36" s="17">
        <f t="shared" si="33"/>
        <v>-22</v>
      </c>
      <c r="U36" s="17">
        <f t="shared" si="33"/>
        <v>-20</v>
      </c>
      <c r="V36" s="17">
        <f t="shared" si="33"/>
        <v>-2</v>
      </c>
      <c r="W36" s="15">
        <f t="shared" si="21"/>
        <v>-6.1111111111111116</v>
      </c>
      <c r="X36" s="15">
        <f t="shared" si="21"/>
        <v>-15.267175572519086</v>
      </c>
      <c r="Y36" s="15">
        <f t="shared" si="21"/>
        <v>-0.8733624454148492</v>
      </c>
      <c r="Z36" s="17">
        <f t="shared" si="33"/>
        <v>-2</v>
      </c>
      <c r="AA36" s="17">
        <f t="shared" si="33"/>
        <v>-18</v>
      </c>
      <c r="AB36" s="17">
        <f t="shared" si="33"/>
        <v>16</v>
      </c>
      <c r="AC36" s="15">
        <f t="shared" si="22"/>
        <v>-0.58823529411764497</v>
      </c>
      <c r="AD36" s="15">
        <f t="shared" si="22"/>
        <v>-13.953488372093027</v>
      </c>
      <c r="AE36" s="15">
        <f t="shared" si="22"/>
        <v>7.5829383886255819</v>
      </c>
      <c r="AH36" s="4">
        <f t="shared" ref="AH36:AI36" si="34">SUM(AH27:AH30)</f>
        <v>360</v>
      </c>
      <c r="AI36" s="4">
        <f t="shared" si="34"/>
        <v>131</v>
      </c>
      <c r="AJ36" s="4">
        <f t="shared" ref="AJ36" si="35">SUM(AJ27:AJ30)</f>
        <v>229</v>
      </c>
      <c r="AK36" s="4">
        <f>SUM(AK27:AK30)</f>
        <v>340</v>
      </c>
      <c r="AL36" s="4">
        <f>SUM(AL27:AL30)</f>
        <v>129</v>
      </c>
      <c r="AM36" s="4">
        <f>SUM(AM27:AM30)</f>
        <v>211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13.793103448275861</v>
      </c>
      <c r="AA38" s="12">
        <f t="shared" ref="AA38:AB38" si="39">AA32/AA9*100</f>
        <v>3.5714285714285712</v>
      </c>
      <c r="AB38" s="12">
        <f t="shared" si="39"/>
        <v>300</v>
      </c>
      <c r="AC38" s="12">
        <f>Q38-AK38</f>
        <v>-0.63291139240506333</v>
      </c>
      <c r="AD38" s="12">
        <f t="shared" ref="AD38:AE42" si="40">R38-AL38</f>
        <v>-0.3105590062111801</v>
      </c>
      <c r="AE38" s="12">
        <f t="shared" si="40"/>
        <v>-0.967741935483871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0.63291139240506333</v>
      </c>
      <c r="AL38" s="12">
        <f>AL32/AL9*100</f>
        <v>0.3105590062111801</v>
      </c>
      <c r="AM38" s="12">
        <f>AM32/AM9*100</f>
        <v>0.967741935483871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9.2868988391376437</v>
      </c>
      <c r="R39" s="12">
        <f>R33/R9*100</f>
        <v>13.945578231292515</v>
      </c>
      <c r="S39" s="13">
        <f t="shared" si="43"/>
        <v>4.8543689320388346</v>
      </c>
      <c r="T39" s="12">
        <f>T33/T9*100</f>
        <v>-1400</v>
      </c>
      <c r="U39" s="12">
        <f t="shared" ref="U39:V39" si="44">U33/U9*100</f>
        <v>-400</v>
      </c>
      <c r="V39" s="12">
        <f t="shared" si="44"/>
        <v>100</v>
      </c>
      <c r="W39" s="12">
        <f>Q39-AH39</f>
        <v>2.3332564550316839</v>
      </c>
      <c r="X39" s="12">
        <f t="shared" si="38"/>
        <v>4.1812684669827505</v>
      </c>
      <c r="Y39" s="12">
        <f>S39-AJ39</f>
        <v>0.61984124474241753</v>
      </c>
      <c r="Z39" s="12">
        <f t="shared" si="43"/>
        <v>-44.827586206896555</v>
      </c>
      <c r="AA39" s="12">
        <f t="shared" ref="AA39:AB39" si="45">AA33/AA9*100</f>
        <v>-35.714285714285715</v>
      </c>
      <c r="AB39" s="12">
        <f t="shared" si="45"/>
        <v>-300</v>
      </c>
      <c r="AC39" s="12">
        <f>Q39-AK39</f>
        <v>2.4831013707832135</v>
      </c>
      <c r="AD39" s="12">
        <f t="shared" si="40"/>
        <v>4.3182490387459307</v>
      </c>
      <c r="AE39" s="12">
        <f t="shared" si="40"/>
        <v>0.98340119010335059</v>
      </c>
      <c r="AH39" s="12">
        <f t="shared" ref="AH39:AI39" si="46">AH33/AH9*100</f>
        <v>6.9536423841059598</v>
      </c>
      <c r="AI39" s="12">
        <f t="shared" si="46"/>
        <v>9.7643097643097647</v>
      </c>
      <c r="AJ39" s="12">
        <f t="shared" ref="AJ39" si="47">AJ33/AJ9*100</f>
        <v>4.234527687296417</v>
      </c>
      <c r="AK39" s="12">
        <f>AK33/AK9*100</f>
        <v>6.8037974683544302</v>
      </c>
      <c r="AL39" s="12">
        <f>AL33/AL9*100</f>
        <v>9.6273291925465845</v>
      </c>
      <c r="AM39" s="12">
        <f>AM33/AM9*100</f>
        <v>3.870967741935484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90.713101160862351</v>
      </c>
      <c r="R40" s="12">
        <f t="shared" si="48"/>
        <v>86.054421768707485</v>
      </c>
      <c r="S40" s="12">
        <f t="shared" si="48"/>
        <v>95.145631067961162</v>
      </c>
      <c r="T40" s="12">
        <f>T34/T9*100</f>
        <v>1500</v>
      </c>
      <c r="U40" s="12">
        <f t="shared" ref="U40:V40" si="49">U34/U9*100</f>
        <v>500</v>
      </c>
      <c r="V40" s="12">
        <f t="shared" si="49"/>
        <v>0</v>
      </c>
      <c r="W40" s="12">
        <f t="shared" ref="W40:W42" si="50">Q40-AH40</f>
        <v>-2.3332564550316874</v>
      </c>
      <c r="X40" s="12">
        <f t="shared" si="38"/>
        <v>-4.1812684669827576</v>
      </c>
      <c r="Y40" s="12">
        <f>S40-AJ40</f>
        <v>-0.61984124474241753</v>
      </c>
      <c r="Z40" s="12">
        <f>Z34/Z9*100</f>
        <v>131.0344827586207</v>
      </c>
      <c r="AA40" s="12">
        <f t="shared" ref="AA40:AB40" si="51">AA34/AA9*100</f>
        <v>132.14285714285714</v>
      </c>
      <c r="AB40" s="12">
        <f t="shared" si="51"/>
        <v>100</v>
      </c>
      <c r="AC40" s="12">
        <f t="shared" ref="AC40:AC42" si="52">Q40-AK40</f>
        <v>-1.8501899783781539</v>
      </c>
      <c r="AD40" s="12">
        <f t="shared" si="40"/>
        <v>-4.0076900325347538</v>
      </c>
      <c r="AE40" s="12">
        <f t="shared" si="40"/>
        <v>-1.5659254619492913E-2</v>
      </c>
      <c r="AH40" s="12">
        <f t="shared" ref="AH40:AI40" si="53">AH34/AH9*100</f>
        <v>93.046357615894038</v>
      </c>
      <c r="AI40" s="12">
        <f t="shared" si="53"/>
        <v>90.235690235690242</v>
      </c>
      <c r="AJ40" s="12">
        <f t="shared" ref="AJ40" si="54">AJ34/AJ9*100</f>
        <v>95.765472312703579</v>
      </c>
      <c r="AK40" s="12">
        <f>AK34/AK9*100</f>
        <v>92.563291139240505</v>
      </c>
      <c r="AL40" s="12">
        <f>AL34/AL9*100</f>
        <v>90.062111801242239</v>
      </c>
      <c r="AM40" s="12">
        <f>AM34/AM9*100</f>
        <v>95.161290322580655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76.782752902155877</v>
      </c>
      <c r="R41" s="12">
        <f t="shared" si="55"/>
        <v>62.925170068027214</v>
      </c>
      <c r="S41" s="12">
        <f t="shared" si="55"/>
        <v>89.967637540453069</v>
      </c>
      <c r="T41" s="12">
        <f>T35/T9*100</f>
        <v>1700</v>
      </c>
      <c r="U41" s="12">
        <f t="shared" ref="U41:V41" si="56">U35/U9*100</f>
        <v>633.33333333333326</v>
      </c>
      <c r="V41" s="12">
        <f t="shared" si="56"/>
        <v>100</v>
      </c>
      <c r="W41" s="12">
        <f t="shared" si="50"/>
        <v>-2.6874457733408121</v>
      </c>
      <c r="X41" s="12">
        <f t="shared" si="38"/>
        <v>-5.7616986188414643</v>
      </c>
      <c r="Y41" s="12">
        <f>S41-AJ41</f>
        <v>6.5357410159919027E-2</v>
      </c>
      <c r="Z41" s="12">
        <f>Z35/Z9*100</f>
        <v>124.13793103448276</v>
      </c>
      <c r="AA41" s="12">
        <f t="shared" ref="AA41:AB41" si="57">AA35/AA9*100</f>
        <v>117.85714285714286</v>
      </c>
      <c r="AB41" s="12">
        <f t="shared" si="57"/>
        <v>300</v>
      </c>
      <c r="AC41" s="12">
        <f t="shared" si="52"/>
        <v>-2.1729433003757634</v>
      </c>
      <c r="AD41" s="12">
        <f>R41-AL41</f>
        <v>-4.7766932860100439</v>
      </c>
      <c r="AE41" s="12">
        <f t="shared" si="40"/>
        <v>-0.67752374986952191</v>
      </c>
      <c r="AH41" s="12">
        <f>AH35/AH9*100</f>
        <v>79.47019867549669</v>
      </c>
      <c r="AI41" s="12">
        <f>AI35/AI9*100</f>
        <v>68.686868686868678</v>
      </c>
      <c r="AJ41" s="12">
        <f>AJ35/AJ9*100</f>
        <v>89.90228013029315</v>
      </c>
      <c r="AK41" s="12">
        <f t="shared" ref="AK41:AL41" si="58">AK35/AK9*100</f>
        <v>78.955696202531641</v>
      </c>
      <c r="AL41" s="12">
        <f t="shared" si="58"/>
        <v>67.701863354037258</v>
      </c>
      <c r="AM41" s="12">
        <f t="shared" ref="AM41" si="59">AM35/AM9*100</f>
        <v>90.645161290322591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56.053067993366504</v>
      </c>
      <c r="R42" s="12">
        <f t="shared" si="60"/>
        <v>37.755102040816325</v>
      </c>
      <c r="S42" s="12">
        <f t="shared" si="60"/>
        <v>73.462783171521039</v>
      </c>
      <c r="T42" s="12">
        <f t="shared" ref="T42:V42" si="61">T36/T9*100</f>
        <v>2200</v>
      </c>
      <c r="U42" s="12">
        <f t="shared" si="61"/>
        <v>666.66666666666674</v>
      </c>
      <c r="V42" s="12">
        <f t="shared" si="61"/>
        <v>-100</v>
      </c>
      <c r="W42" s="12">
        <f t="shared" si="50"/>
        <v>-3.5495810132560166</v>
      </c>
      <c r="X42" s="12">
        <f t="shared" si="38"/>
        <v>-6.3526420669277783</v>
      </c>
      <c r="Y42" s="12">
        <f>S42-AJ42</f>
        <v>-1.1300507047004658</v>
      </c>
      <c r="Z42" s="12">
        <f t="shared" si="60"/>
        <v>6.8965517241379306</v>
      </c>
      <c r="AA42" s="12">
        <f t="shared" ref="AA42:AB42" si="62">AA36/AA9*100</f>
        <v>64.285714285714292</v>
      </c>
      <c r="AB42" s="12">
        <f t="shared" si="62"/>
        <v>-1600</v>
      </c>
      <c r="AC42" s="12">
        <f t="shared" si="52"/>
        <v>2.2555996389361255</v>
      </c>
      <c r="AD42" s="12">
        <f>R42-AL42</f>
        <v>-2.3070097604259061</v>
      </c>
      <c r="AE42" s="12">
        <f t="shared" si="40"/>
        <v>5.3982670424887829</v>
      </c>
      <c r="AH42" s="12">
        <f t="shared" ref="AH42:AI42" si="63">AH36/AH9*100</f>
        <v>59.602649006622521</v>
      </c>
      <c r="AI42" s="12">
        <f t="shared" si="63"/>
        <v>44.107744107744104</v>
      </c>
      <c r="AJ42" s="12">
        <f t="shared" ref="AJ42" si="64">AJ36/AJ9*100</f>
        <v>74.592833876221505</v>
      </c>
      <c r="AK42" s="12">
        <f>AK36/AK9*100</f>
        <v>53.797468354430379</v>
      </c>
      <c r="AL42" s="12">
        <f>AL36/AL9*100</f>
        <v>40.062111801242231</v>
      </c>
      <c r="AM42" s="12">
        <f>AM36/AM9*100</f>
        <v>68.064516129032256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-25</v>
      </c>
      <c r="X9" s="15">
        <f t="shared" ref="X9:Y30" si="1">IF(R9=U9,IF(R9&gt;0,"皆増",0),(1-(R9/(R9-U9)))*-100)</f>
        <v>33.333333333333329</v>
      </c>
      <c r="Y9" s="15">
        <f t="shared" si="1"/>
        <v>-44.444444444444443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125</v>
      </c>
      <c r="AD9" s="15">
        <f t="shared" ref="AD9:AE30" si="2">IF(R9=AA9,IF(R9&gt;0,"皆増",0),(1-(R9/(R9-AA9)))*-100)</f>
        <v>100</v>
      </c>
      <c r="AE9" s="15">
        <f t="shared" si="2"/>
        <v>150</v>
      </c>
      <c r="AH9" s="4">
        <f t="shared" ref="AH9:AJ30" si="3">Q9-T9</f>
        <v>12</v>
      </c>
      <c r="AI9" s="4">
        <f t="shared" si="3"/>
        <v>3</v>
      </c>
      <c r="AJ9" s="4">
        <f t="shared" si="3"/>
        <v>9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-6</v>
      </c>
      <c r="U27" s="17">
        <v>-3</v>
      </c>
      <c r="V27" s="17">
        <v>-3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300</v>
      </c>
      <c r="X28" s="15" t="str">
        <f t="shared" si="1"/>
        <v>皆増</v>
      </c>
      <c r="Y28" s="15">
        <f t="shared" si="1"/>
        <v>100</v>
      </c>
      <c r="Z28" s="17">
        <f t="shared" si="12"/>
        <v>4</v>
      </c>
      <c r="AA28" s="17">
        <v>2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-3</v>
      </c>
      <c r="U34" s="17">
        <f t="shared" si="22"/>
        <v>1</v>
      </c>
      <c r="V34" s="17">
        <f t="shared" si="22"/>
        <v>-4</v>
      </c>
      <c r="W34" s="15">
        <f t="shared" si="15"/>
        <v>-25</v>
      </c>
      <c r="X34" s="15">
        <f t="shared" si="15"/>
        <v>33.333333333333329</v>
      </c>
      <c r="Y34" s="15">
        <f t="shared" si="15"/>
        <v>-44.444444444444443</v>
      </c>
      <c r="Z34" s="17">
        <f t="shared" ref="Z34:AB34" si="23">SUM(Z23:Z30)</f>
        <v>5</v>
      </c>
      <c r="AA34" s="17">
        <f t="shared" si="23"/>
        <v>2</v>
      </c>
      <c r="AB34" s="17">
        <f t="shared" si="23"/>
        <v>3</v>
      </c>
      <c r="AC34" s="15">
        <f t="shared" si="17"/>
        <v>125</v>
      </c>
      <c r="AD34" s="15">
        <f t="shared" si="17"/>
        <v>100</v>
      </c>
      <c r="AE34" s="15">
        <f t="shared" si="17"/>
        <v>150</v>
      </c>
      <c r="AH34" s="4">
        <f t="shared" ref="AH34:AJ34" si="24">SUM(AH23:AH30)</f>
        <v>12</v>
      </c>
      <c r="AI34" s="4">
        <f t="shared" si="24"/>
        <v>3</v>
      </c>
      <c r="AJ34" s="4">
        <f t="shared" si="24"/>
        <v>9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-33.333333333333336</v>
      </c>
      <c r="X35" s="15">
        <f t="shared" si="15"/>
        <v>0</v>
      </c>
      <c r="Y35" s="15">
        <f t="shared" si="15"/>
        <v>-44.444444444444443</v>
      </c>
      <c r="Z35" s="17">
        <f t="shared" ref="Z35:AB35" si="26">SUM(Z25:Z30)</f>
        <v>4</v>
      </c>
      <c r="AA35" s="17">
        <f t="shared" si="26"/>
        <v>1</v>
      </c>
      <c r="AB35" s="17">
        <f t="shared" si="26"/>
        <v>3</v>
      </c>
      <c r="AC35" s="15">
        <f t="shared" si="17"/>
        <v>100</v>
      </c>
      <c r="AD35" s="15">
        <f t="shared" si="17"/>
        <v>50</v>
      </c>
      <c r="AE35" s="15">
        <f t="shared" si="17"/>
        <v>150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-50</v>
      </c>
      <c r="X36" s="15">
        <f t="shared" si="15"/>
        <v>-33.333333333333336</v>
      </c>
      <c r="Y36" s="15">
        <f t="shared" si="15"/>
        <v>-55.555555555555557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50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75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-11.111111111111114</v>
      </c>
      <c r="X41" s="12">
        <f t="shared" si="33"/>
        <v>-25</v>
      </c>
      <c r="Y41" s="12">
        <f>S41-AJ41</f>
        <v>0</v>
      </c>
      <c r="Z41" s="12">
        <f>Z35/Z9*100</f>
        <v>80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-11.111111111111114</v>
      </c>
      <c r="AD41" s="12">
        <f>R41-AL41</f>
        <v>-25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80</v>
      </c>
      <c r="T42" s="12">
        <f t="shared" si="50"/>
        <v>200</v>
      </c>
      <c r="U42" s="12">
        <f t="shared" si="50"/>
        <v>-100</v>
      </c>
      <c r="V42" s="12">
        <f t="shared" si="50"/>
        <v>125</v>
      </c>
      <c r="W42" s="12">
        <f t="shared" si="42"/>
        <v>-33.333333333333343</v>
      </c>
      <c r="X42" s="12">
        <f t="shared" si="33"/>
        <v>-50</v>
      </c>
      <c r="Y42" s="12">
        <f>S42-AJ42</f>
        <v>-20</v>
      </c>
      <c r="Z42" s="12">
        <f t="shared" si="50"/>
        <v>40</v>
      </c>
      <c r="AA42" s="12">
        <f t="shared" si="50"/>
        <v>0</v>
      </c>
      <c r="AB42" s="12">
        <f t="shared" si="50"/>
        <v>66.666666666666657</v>
      </c>
      <c r="AC42" s="12">
        <f t="shared" si="44"/>
        <v>-33.333333333333343</v>
      </c>
      <c r="AD42" s="12">
        <f>R42-AL42</f>
        <v>-50</v>
      </c>
      <c r="AE42" s="12">
        <f t="shared" si="35"/>
        <v>-20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8</v>
      </c>
      <c r="D9" s="17">
        <f>SUM(D10:D30)</f>
        <v>4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71.428571428571416</v>
      </c>
      <c r="I9" s="15">
        <f>IF(C9=F9,0,(1-(C9/(C9-F9)))*-100)</f>
        <v>33.333333333333329</v>
      </c>
      <c r="J9" s="15">
        <f>IF(D9=G9,0,(1-(D9/(D9-G9)))*-100)</f>
        <v>300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60.000000000000007</v>
      </c>
      <c r="P9" s="15">
        <f>IF(D9=M9,0,(1-(D9/(D9-M9)))*-100)</f>
        <v>-19.999999999999996</v>
      </c>
      <c r="Q9" s="17">
        <f>R9+S9</f>
        <v>16</v>
      </c>
      <c r="R9" s="17">
        <f>SUM(R10:R30)</f>
        <v>4</v>
      </c>
      <c r="S9" s="17">
        <f>SUM(S10:S30)</f>
        <v>12</v>
      </c>
      <c r="T9" s="17">
        <f>U9+V9</f>
        <v>-3</v>
      </c>
      <c r="U9" s="17">
        <f>SUM(U10:U30)</f>
        <v>-6</v>
      </c>
      <c r="V9" s="17">
        <f>SUM(V10:V30)</f>
        <v>3</v>
      </c>
      <c r="W9" s="15">
        <f>IF(Q9=T9,IF(Q9&gt;0,"皆増",0),(1-(Q9/(Q9-T9)))*-100)</f>
        <v>-15.789473684210531</v>
      </c>
      <c r="X9" s="15">
        <f t="shared" ref="X9:Y30" si="1">IF(R9=U9,IF(R9&gt;0,"皆増",0),(1-(R9/(R9-U9)))*-100)</f>
        <v>-60</v>
      </c>
      <c r="Y9" s="15">
        <f t="shared" si="1"/>
        <v>33.333333333333329</v>
      </c>
      <c r="Z9" s="17">
        <f>AA9+AB9</f>
        <v>-7</v>
      </c>
      <c r="AA9" s="17">
        <f>SUM(AA10:AA30)</f>
        <v>-10</v>
      </c>
      <c r="AB9" s="17">
        <f>SUM(AB10:AB30)</f>
        <v>3</v>
      </c>
      <c r="AC9" s="15">
        <f>IF(Q9=Z9,IF(Q9&gt;0,"皆増",0),(1-(Q9/(Q9-Z9)))*-100)</f>
        <v>-30.434782608695656</v>
      </c>
      <c r="AD9" s="15">
        <f t="shared" ref="AD9:AE30" si="2">IF(R9=AA9,IF(R9&gt;0,"皆増",0),(1-(R9/(R9-AA9)))*-100)</f>
        <v>-71.428571428571431</v>
      </c>
      <c r="AE9" s="15">
        <f t="shared" si="2"/>
        <v>33.333333333333329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23</v>
      </c>
      <c r="AL9" s="4">
        <f t="shared" si="4"/>
        <v>14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8</v>
      </c>
      <c r="D10" s="17">
        <v>4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71.428571428571416</v>
      </c>
      <c r="I10" s="15">
        <f t="shared" ref="I10" si="7">IF(C10=F10,0,(1-(C10/(C10-F10)))*-100)</f>
        <v>33.333333333333329</v>
      </c>
      <c r="J10" s="15">
        <f>IF(D10=G10,0,(1-(D10/(D10-G10)))*-100)</f>
        <v>300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19.999999999999996</v>
      </c>
      <c r="O10" s="15">
        <f t="shared" si="0"/>
        <v>60.000000000000007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2</v>
      </c>
      <c r="R16" s="17">
        <v>1</v>
      </c>
      <c r="S16" s="17">
        <v>1</v>
      </c>
      <c r="T16" s="17">
        <f t="shared" si="10"/>
        <v>2</v>
      </c>
      <c r="U16" s="17">
        <v>1</v>
      </c>
      <c r="V16" s="17">
        <v>1</v>
      </c>
      <c r="W16" s="15" t="str">
        <f t="shared" si="11"/>
        <v>皆増</v>
      </c>
      <c r="X16" s="15" t="str">
        <f t="shared" si="1"/>
        <v>皆増</v>
      </c>
      <c r="Y16" s="15" t="str">
        <f t="shared" si="1"/>
        <v>皆増</v>
      </c>
      <c r="Z16" s="17">
        <f t="shared" si="12"/>
        <v>2</v>
      </c>
      <c r="AA16" s="17">
        <v>1</v>
      </c>
      <c r="AB16" s="17">
        <v>1</v>
      </c>
      <c r="AC16" s="15" t="str">
        <f t="shared" si="13"/>
        <v>皆増</v>
      </c>
      <c r="AD16" s="15" t="str">
        <f t="shared" si="2"/>
        <v>皆増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-7</v>
      </c>
      <c r="AA26" s="17">
        <v>-6</v>
      </c>
      <c r="AB26" s="17">
        <v>-1</v>
      </c>
      <c r="AC26" s="15">
        <f t="shared" si="13"/>
        <v>-77.777777777777786</v>
      </c>
      <c r="AD26" s="15">
        <f t="shared" si="2"/>
        <v>-85.714285714285722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9</v>
      </c>
      <c r="AL26" s="4">
        <f t="shared" si="4"/>
        <v>7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-4</v>
      </c>
      <c r="U27" s="17">
        <v>-4</v>
      </c>
      <c r="V27" s="17">
        <v>0</v>
      </c>
      <c r="W27" s="15">
        <f t="shared" si="11"/>
        <v>-66.666666666666671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50</v>
      </c>
      <c r="AD28" s="15">
        <f t="shared" si="2"/>
        <v>-100</v>
      </c>
      <c r="AE28" s="15">
        <f t="shared" si="2"/>
        <v>200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200</v>
      </c>
      <c r="AD33" s="15" t="str">
        <f t="shared" si="17"/>
        <v>皆増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3</v>
      </c>
      <c r="S34" s="17">
        <f t="shared" si="22"/>
        <v>10</v>
      </c>
      <c r="T34" s="17">
        <f t="shared" si="22"/>
        <v>-4</v>
      </c>
      <c r="U34" s="17">
        <f t="shared" si="22"/>
        <v>-6</v>
      </c>
      <c r="V34" s="17">
        <f t="shared" si="22"/>
        <v>2</v>
      </c>
      <c r="W34" s="15">
        <f t="shared" si="15"/>
        <v>-23.529411764705888</v>
      </c>
      <c r="X34" s="15">
        <f t="shared" si="15"/>
        <v>-66.666666666666671</v>
      </c>
      <c r="Y34" s="15">
        <f t="shared" si="15"/>
        <v>25</v>
      </c>
      <c r="Z34" s="17">
        <f t="shared" ref="Z34:AB34" si="23">SUM(Z23:Z30)</f>
        <v>-8</v>
      </c>
      <c r="AA34" s="17">
        <f t="shared" si="23"/>
        <v>-11</v>
      </c>
      <c r="AB34" s="17">
        <f t="shared" si="23"/>
        <v>3</v>
      </c>
      <c r="AC34" s="15">
        <f t="shared" si="17"/>
        <v>-38.095238095238095</v>
      </c>
      <c r="AD34" s="15">
        <f t="shared" si="17"/>
        <v>-78.571428571428569</v>
      </c>
      <c r="AE34" s="15">
        <f t="shared" si="17"/>
        <v>42.857142857142861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21</v>
      </c>
      <c r="AL34" s="4">
        <f>SUM(AL23:AL30)</f>
        <v>14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1</v>
      </c>
      <c r="S35" s="17">
        <f t="shared" si="25"/>
        <v>10</v>
      </c>
      <c r="T35" s="17">
        <f t="shared" si="25"/>
        <v>-3</v>
      </c>
      <c r="U35" s="17">
        <f t="shared" si="25"/>
        <v>-5</v>
      </c>
      <c r="V35" s="17">
        <f t="shared" si="25"/>
        <v>2</v>
      </c>
      <c r="W35" s="15">
        <f t="shared" si="15"/>
        <v>-21.428571428571431</v>
      </c>
      <c r="X35" s="15">
        <f t="shared" si="15"/>
        <v>-83.333333333333343</v>
      </c>
      <c r="Y35" s="15">
        <f t="shared" si="15"/>
        <v>25</v>
      </c>
      <c r="Z35" s="17">
        <f t="shared" ref="Z35:AB35" si="26">SUM(Z25:Z30)</f>
        <v>-8</v>
      </c>
      <c r="AA35" s="17">
        <f t="shared" si="26"/>
        <v>-11</v>
      </c>
      <c r="AB35" s="17">
        <f t="shared" si="26"/>
        <v>3</v>
      </c>
      <c r="AC35" s="15">
        <f t="shared" si="17"/>
        <v>-42.105263157894733</v>
      </c>
      <c r="AD35" s="15">
        <f t="shared" si="17"/>
        <v>-91.666666666666657</v>
      </c>
      <c r="AE35" s="15">
        <f t="shared" si="17"/>
        <v>42.857142857142861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19</v>
      </c>
      <c r="AL35" s="4">
        <f>SUM(AL25:AL30)</f>
        <v>12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0</v>
      </c>
      <c r="S36" s="17">
        <f t="shared" si="28"/>
        <v>9</v>
      </c>
      <c r="T36" s="17">
        <f t="shared" si="28"/>
        <v>-2</v>
      </c>
      <c r="U36" s="17">
        <f t="shared" si="28"/>
        <v>-4</v>
      </c>
      <c r="V36" s="17">
        <f t="shared" si="28"/>
        <v>2</v>
      </c>
      <c r="W36" s="15">
        <f t="shared" si="15"/>
        <v>-18.181818181818176</v>
      </c>
      <c r="X36" s="15">
        <f t="shared" si="15"/>
        <v>-100</v>
      </c>
      <c r="Y36" s="15">
        <f t="shared" si="15"/>
        <v>28.57142857142858</v>
      </c>
      <c r="Z36" s="17">
        <f t="shared" ref="Z36:AB36" si="29">SUM(Z27:Z30)</f>
        <v>0</v>
      </c>
      <c r="AA36" s="17">
        <f t="shared" si="29"/>
        <v>-4</v>
      </c>
      <c r="AB36" s="17">
        <f t="shared" si="29"/>
        <v>4</v>
      </c>
      <c r="AC36" s="15">
        <f t="shared" si="17"/>
        <v>0</v>
      </c>
      <c r="AD36" s="15">
        <f t="shared" si="17"/>
        <v>-100</v>
      </c>
      <c r="AE36" s="15">
        <f t="shared" si="17"/>
        <v>80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14.285714285714285</v>
      </c>
      <c r="AA38" s="12">
        <f t="shared" ref="AA38:AB38" si="34">AA32/AA9*100</f>
        <v>0</v>
      </c>
      <c r="AB38" s="12">
        <f t="shared" si="34"/>
        <v>-33.333333333333329</v>
      </c>
      <c r="AC38" s="12">
        <f>Q38-AK38</f>
        <v>-4.3478260869565215</v>
      </c>
      <c r="AD38" s="12">
        <f t="shared" ref="AD38:AE42" si="35">R38-AL38</f>
        <v>0</v>
      </c>
      <c r="AE38" s="12">
        <f t="shared" si="35"/>
        <v>-11.111111111111111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4.3478260869565215</v>
      </c>
      <c r="AL38" s="12">
        <f>AL32/AL9*100</f>
        <v>0</v>
      </c>
      <c r="AM38" s="12">
        <f>AM32/AM9*100</f>
        <v>11.111111111111111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18.75</v>
      </c>
      <c r="R39" s="12">
        <f>R33/R9*100</f>
        <v>25</v>
      </c>
      <c r="S39" s="13">
        <f t="shared" si="37"/>
        <v>16.666666666666664</v>
      </c>
      <c r="T39" s="12">
        <f>T33/T9*100</f>
        <v>-33.333333333333329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8.2236842105263168</v>
      </c>
      <c r="X39" s="12">
        <f t="shared" si="33"/>
        <v>15</v>
      </c>
      <c r="Y39" s="12">
        <f>S39-AJ39</f>
        <v>5.5555555555555536</v>
      </c>
      <c r="Z39" s="12">
        <f t="shared" si="37"/>
        <v>-28.571428571428569</v>
      </c>
      <c r="AA39" s="12">
        <f t="shared" si="37"/>
        <v>-10</v>
      </c>
      <c r="AB39" s="12">
        <f t="shared" si="37"/>
        <v>33.333333333333329</v>
      </c>
      <c r="AC39" s="12">
        <f>Q39-AK39</f>
        <v>14.402173913043478</v>
      </c>
      <c r="AD39" s="12">
        <f t="shared" si="35"/>
        <v>25</v>
      </c>
      <c r="AE39" s="12">
        <f t="shared" si="35"/>
        <v>5.5555555555555536</v>
      </c>
      <c r="AH39" s="12">
        <f t="shared" ref="AH39:AJ39" si="39">AH33/AH9*100</f>
        <v>10.526315789473683</v>
      </c>
      <c r="AI39" s="12">
        <f t="shared" si="39"/>
        <v>10</v>
      </c>
      <c r="AJ39" s="12">
        <f t="shared" si="39"/>
        <v>11.111111111111111</v>
      </c>
      <c r="AK39" s="12">
        <f>AK33/AK9*100</f>
        <v>4.3478260869565215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81.25</v>
      </c>
      <c r="R40" s="12">
        <f t="shared" si="40"/>
        <v>75</v>
      </c>
      <c r="S40" s="12">
        <f t="shared" si="40"/>
        <v>83.333333333333343</v>
      </c>
      <c r="T40" s="12">
        <f>T34/T9*100</f>
        <v>133.33333333333331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-8.223684210526315</v>
      </c>
      <c r="X40" s="12">
        <f t="shared" si="33"/>
        <v>-15</v>
      </c>
      <c r="Y40" s="12">
        <f>S40-AJ40</f>
        <v>-5.5555555555555429</v>
      </c>
      <c r="Z40" s="12">
        <f>Z34/Z9*100</f>
        <v>114.28571428571428</v>
      </c>
      <c r="AA40" s="12">
        <f t="shared" ref="AA40:AB40" si="43">AA34/AA9*100</f>
        <v>110.00000000000001</v>
      </c>
      <c r="AB40" s="12">
        <f t="shared" si="43"/>
        <v>100</v>
      </c>
      <c r="AC40" s="12">
        <f t="shared" ref="AC40:AC42" si="44">Q40-AK40</f>
        <v>-10.054347826086953</v>
      </c>
      <c r="AD40" s="12">
        <f t="shared" si="35"/>
        <v>-25</v>
      </c>
      <c r="AE40" s="12">
        <f t="shared" si="35"/>
        <v>5.5555555555555571</v>
      </c>
      <c r="AH40" s="12">
        <f t="shared" ref="AH40:AJ40" si="45">AH34/AH9*100</f>
        <v>89.473684210526315</v>
      </c>
      <c r="AI40" s="12">
        <f t="shared" si="45"/>
        <v>90</v>
      </c>
      <c r="AJ40" s="12">
        <f t="shared" si="45"/>
        <v>88.888888888888886</v>
      </c>
      <c r="AK40" s="12">
        <f>AK34/AK9*100</f>
        <v>91.304347826086953</v>
      </c>
      <c r="AL40" s="12">
        <f>AL34/AL9*100</f>
        <v>100</v>
      </c>
      <c r="AM40" s="12">
        <f>AM34/AM9*100</f>
        <v>77.777777777777786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25</v>
      </c>
      <c r="S41" s="12">
        <f t="shared" si="46"/>
        <v>83.333333333333343</v>
      </c>
      <c r="T41" s="12">
        <f>T35/T9*100</f>
        <v>100</v>
      </c>
      <c r="U41" s="12">
        <f t="shared" ref="U41:V41" si="47">U35/U9*100</f>
        <v>83.333333333333343</v>
      </c>
      <c r="V41" s="12">
        <f t="shared" si="47"/>
        <v>66.666666666666657</v>
      </c>
      <c r="W41" s="12">
        <f t="shared" si="42"/>
        <v>-4.9342105263157805</v>
      </c>
      <c r="X41" s="12">
        <f t="shared" si="33"/>
        <v>-35</v>
      </c>
      <c r="Y41" s="12">
        <f>S41-AJ41</f>
        <v>-5.5555555555555429</v>
      </c>
      <c r="Z41" s="12">
        <f>Z35/Z9*100</f>
        <v>114.28571428571428</v>
      </c>
      <c r="AA41" s="12">
        <f t="shared" ref="AA41:AB41" si="48">AA35/AA9*100</f>
        <v>110.00000000000001</v>
      </c>
      <c r="AB41" s="12">
        <f t="shared" si="48"/>
        <v>100</v>
      </c>
      <c r="AC41" s="12">
        <f t="shared" si="44"/>
        <v>-13.858695652173907</v>
      </c>
      <c r="AD41" s="12">
        <f>R41-AL41</f>
        <v>-60.714285714285708</v>
      </c>
      <c r="AE41" s="12">
        <f t="shared" si="35"/>
        <v>5.5555555555555571</v>
      </c>
      <c r="AH41" s="12">
        <f>AH35/AH9*100</f>
        <v>73.68421052631578</v>
      </c>
      <c r="AI41" s="12">
        <f>AI35/AI9*100</f>
        <v>60</v>
      </c>
      <c r="AJ41" s="12">
        <f>AJ35/AJ9*100</f>
        <v>88.888888888888886</v>
      </c>
      <c r="AK41" s="12">
        <f t="shared" ref="AK41:AM41" si="49">AK35/AK9*100</f>
        <v>82.608695652173907</v>
      </c>
      <c r="AL41" s="12">
        <f t="shared" si="49"/>
        <v>85.714285714285708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0</v>
      </c>
      <c r="S42" s="12">
        <f t="shared" si="50"/>
        <v>75</v>
      </c>
      <c r="T42" s="12">
        <f t="shared" si="50"/>
        <v>66.666666666666657</v>
      </c>
      <c r="U42" s="12">
        <f t="shared" si="50"/>
        <v>66.666666666666657</v>
      </c>
      <c r="V42" s="12">
        <f t="shared" si="50"/>
        <v>66.666666666666657</v>
      </c>
      <c r="W42" s="12">
        <f t="shared" si="42"/>
        <v>-1.6447368421052673</v>
      </c>
      <c r="X42" s="12">
        <f t="shared" si="33"/>
        <v>-40</v>
      </c>
      <c r="Y42" s="12">
        <f>S42-AJ42</f>
        <v>-2.7777777777777857</v>
      </c>
      <c r="Z42" s="12">
        <f t="shared" si="50"/>
        <v>0</v>
      </c>
      <c r="AA42" s="12">
        <f t="shared" si="50"/>
        <v>40</v>
      </c>
      <c r="AB42" s="12">
        <f t="shared" si="50"/>
        <v>133.33333333333331</v>
      </c>
      <c r="AC42" s="12">
        <f t="shared" si="44"/>
        <v>17.119565217391305</v>
      </c>
      <c r="AD42" s="12">
        <f>R42-AL42</f>
        <v>-28.571428571428569</v>
      </c>
      <c r="AE42" s="12">
        <f t="shared" si="35"/>
        <v>19.444444444444443</v>
      </c>
      <c r="AH42" s="12">
        <f t="shared" ref="AH42:AJ42" si="51">AH36/AH9*100</f>
        <v>57.894736842105267</v>
      </c>
      <c r="AI42" s="12">
        <f t="shared" si="51"/>
        <v>40</v>
      </c>
      <c r="AJ42" s="12">
        <f t="shared" si="51"/>
        <v>77.777777777777786</v>
      </c>
      <c r="AK42" s="12">
        <f>AK36/AK9*100</f>
        <v>39.130434782608695</v>
      </c>
      <c r="AL42" s="12">
        <f>AL36/AL9*100</f>
        <v>28.571428571428569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7</v>
      </c>
      <c r="D9" s="17">
        <f>SUM(D10:D30)</f>
        <v>2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28.57142857142858</v>
      </c>
      <c r="I9" s="15">
        <f>IF(C9=F9,0,(1-(C9/(C9-F9)))*-100)</f>
        <v>75</v>
      </c>
      <c r="J9" s="15">
        <f>IF(D9=G9,0,(1-(D9/(D9-G9)))*-100)</f>
        <v>-33.333333333333336</v>
      </c>
      <c r="K9" s="17">
        <f>L9+M9</f>
        <v>3</v>
      </c>
      <c r="L9" s="17">
        <f>SUM(L10:L30)</f>
        <v>4</v>
      </c>
      <c r="M9" s="17">
        <f>SUM(M10:M30)</f>
        <v>-1</v>
      </c>
      <c r="N9" s="15">
        <f>IF(B9=K9,0,(1-(B9/(B9-K9)))*-100)</f>
        <v>50</v>
      </c>
      <c r="O9" s="15">
        <f t="shared" ref="O9:P10" si="0">IF(C9=L9,0,(1-(C9/(C9-L9)))*-100)</f>
        <v>133.33333333333334</v>
      </c>
      <c r="P9" s="15">
        <f>IF(D9=M9,0,(1-(D9/(D9-M9)))*-100)</f>
        <v>-33.333333333333336</v>
      </c>
      <c r="Q9" s="17">
        <f>R9+S9</f>
        <v>19</v>
      </c>
      <c r="R9" s="17">
        <f>SUM(R10:R30)</f>
        <v>8</v>
      </c>
      <c r="S9" s="17">
        <f>SUM(S10:S30)</f>
        <v>11</v>
      </c>
      <c r="T9" s="17">
        <f>U9+V9</f>
        <v>-7</v>
      </c>
      <c r="U9" s="17">
        <f>SUM(U10:U30)</f>
        <v>-6</v>
      </c>
      <c r="V9" s="17">
        <f>SUM(V10:V30)</f>
        <v>-1</v>
      </c>
      <c r="W9" s="15">
        <f>IF(Q9=T9,IF(Q9&gt;0,"皆増",0),(1-(Q9/(Q9-T9)))*-100)</f>
        <v>-26.923076923076927</v>
      </c>
      <c r="X9" s="15">
        <f t="shared" ref="X9:Y30" si="1">IF(R9=U9,IF(R9&gt;0,"皆増",0),(1-(R9/(R9-U9)))*-100)</f>
        <v>-42.857142857142861</v>
      </c>
      <c r="Y9" s="15">
        <f t="shared" si="1"/>
        <v>-8.3333333333333375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-11.111111111111116</v>
      </c>
      <c r="AE9" s="15">
        <f t="shared" si="2"/>
        <v>10.000000000000009</v>
      </c>
      <c r="AH9" s="4">
        <f t="shared" ref="AH9:AJ30" si="3">Q9-T9</f>
        <v>26</v>
      </c>
      <c r="AI9" s="4">
        <f t="shared" si="3"/>
        <v>14</v>
      </c>
      <c r="AJ9" s="4">
        <f t="shared" si="3"/>
        <v>12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7</v>
      </c>
      <c r="D10" s="17">
        <v>2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28.57142857142858</v>
      </c>
      <c r="I10" s="15">
        <f t="shared" ref="I10" si="7">IF(C10=F10,0,(1-(C10/(C10-F10)))*-100)</f>
        <v>75</v>
      </c>
      <c r="J10" s="15">
        <f>IF(D10=G10,0,(1-(D10/(D10-G10)))*-100)</f>
        <v>-33.333333333333336</v>
      </c>
      <c r="K10" s="17">
        <f t="shared" ref="K10" si="8">L10+M10</f>
        <v>3</v>
      </c>
      <c r="L10" s="17">
        <v>4</v>
      </c>
      <c r="M10" s="17">
        <v>-1</v>
      </c>
      <c r="N10" s="15">
        <f>IF(B10=K10,0,(1-(B10/(B10-K10)))*-100)</f>
        <v>50</v>
      </c>
      <c r="O10" s="15">
        <f t="shared" si="0"/>
        <v>133.33333333333334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-75</v>
      </c>
      <c r="X24" s="15">
        <f t="shared" si="1"/>
        <v>-66.666666666666671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-25</v>
      </c>
      <c r="X26" s="15">
        <f t="shared" si="1"/>
        <v>0</v>
      </c>
      <c r="Y26" s="15">
        <f t="shared" si="1"/>
        <v>-33.333333333333336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-50</v>
      </c>
      <c r="AD26" s="15">
        <f t="shared" si="2"/>
        <v>-75</v>
      </c>
      <c r="AE26" s="15">
        <f t="shared" si="2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-28.571428571428569</v>
      </c>
      <c r="X27" s="15">
        <f t="shared" si="1"/>
        <v>-25</v>
      </c>
      <c r="Y27" s="15">
        <f t="shared" si="1"/>
        <v>-33.333333333333336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-16.666666666666664</v>
      </c>
      <c r="AD27" s="15">
        <f t="shared" si="2"/>
        <v>50</v>
      </c>
      <c r="AE27" s="15">
        <f t="shared" si="2"/>
        <v>-50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-2</v>
      </c>
      <c r="V28" s="17">
        <v>0</v>
      </c>
      <c r="W28" s="15">
        <f t="shared" si="11"/>
        <v>-40</v>
      </c>
      <c r="X28" s="15">
        <f t="shared" si="1"/>
        <v>-100</v>
      </c>
      <c r="Y28" s="15">
        <f t="shared" si="1"/>
        <v>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-2</v>
      </c>
      <c r="V29" s="17">
        <v>3</v>
      </c>
      <c r="W29" s="15">
        <f t="shared" si="11"/>
        <v>33.333333333333329</v>
      </c>
      <c r="X29" s="15">
        <f t="shared" si="1"/>
        <v>-100</v>
      </c>
      <c r="Y29" s="15">
        <f t="shared" si="1"/>
        <v>300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33.333333333333329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7</v>
      </c>
      <c r="S34" s="17">
        <f t="shared" si="22"/>
        <v>11</v>
      </c>
      <c r="T34" s="17">
        <f t="shared" si="22"/>
        <v>-8</v>
      </c>
      <c r="U34" s="17">
        <f t="shared" si="22"/>
        <v>-7</v>
      </c>
      <c r="V34" s="17">
        <f t="shared" si="22"/>
        <v>-1</v>
      </c>
      <c r="W34" s="15">
        <f t="shared" si="15"/>
        <v>-30.76923076923077</v>
      </c>
      <c r="X34" s="15">
        <f t="shared" si="15"/>
        <v>-50</v>
      </c>
      <c r="Y34" s="15">
        <f t="shared" si="15"/>
        <v>-8.3333333333333375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-5.2631578947368478</v>
      </c>
      <c r="AD34" s="15">
        <f t="shared" si="17"/>
        <v>-22.222222222222221</v>
      </c>
      <c r="AE34" s="15">
        <f t="shared" si="17"/>
        <v>10.000000000000009</v>
      </c>
      <c r="AH34" s="4">
        <f t="shared" ref="AH34:AJ34" si="24">SUM(AH23:AH30)</f>
        <v>26</v>
      </c>
      <c r="AI34" s="4">
        <f t="shared" si="24"/>
        <v>14</v>
      </c>
      <c r="AJ34" s="4">
        <f t="shared" si="24"/>
        <v>12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5</v>
      </c>
      <c r="S35" s="17">
        <f t="shared" si="25"/>
        <v>11</v>
      </c>
      <c r="T35" s="17">
        <f t="shared" si="25"/>
        <v>-5</v>
      </c>
      <c r="U35" s="17">
        <f t="shared" si="25"/>
        <v>-5</v>
      </c>
      <c r="V35" s="17">
        <f t="shared" si="25"/>
        <v>0</v>
      </c>
      <c r="W35" s="15">
        <f t="shared" si="15"/>
        <v>-23.809523809523814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-11.111111111111116</v>
      </c>
      <c r="AD35" s="15">
        <f t="shared" si="17"/>
        <v>-37.5</v>
      </c>
      <c r="AE35" s="15">
        <f t="shared" si="17"/>
        <v>10.000000000000009</v>
      </c>
      <c r="AH35" s="4">
        <f t="shared" ref="AH35:AJ35" si="27">SUM(AH25:AH30)</f>
        <v>21</v>
      </c>
      <c r="AI35" s="4">
        <f t="shared" si="27"/>
        <v>10</v>
      </c>
      <c r="AJ35" s="4">
        <f t="shared" si="27"/>
        <v>11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-3</v>
      </c>
      <c r="U36" s="17">
        <f t="shared" si="28"/>
        <v>-5</v>
      </c>
      <c r="V36" s="17">
        <f t="shared" si="28"/>
        <v>2</v>
      </c>
      <c r="W36" s="15">
        <f t="shared" si="15"/>
        <v>-19.999999999999996</v>
      </c>
      <c r="X36" s="15">
        <f t="shared" si="15"/>
        <v>-62.5</v>
      </c>
      <c r="Y36" s="15">
        <f t="shared" si="15"/>
        <v>28.57142857142858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19.999999999999996</v>
      </c>
      <c r="AD36" s="15">
        <f t="shared" si="17"/>
        <v>0</v>
      </c>
      <c r="AE36" s="15">
        <f t="shared" si="17"/>
        <v>28.57142857142858</v>
      </c>
      <c r="AH36" s="4">
        <f t="shared" ref="AH36:AJ36" si="30">SUM(AH27:AH30)</f>
        <v>15</v>
      </c>
      <c r="AI36" s="4">
        <f t="shared" si="30"/>
        <v>8</v>
      </c>
      <c r="AJ36" s="4">
        <f t="shared" si="30"/>
        <v>7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5.2631578947368416</v>
      </c>
      <c r="R39" s="12">
        <f>R33/R9*100</f>
        <v>12.5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-16.666666666666664</v>
      </c>
      <c r="V39" s="12">
        <f t="shared" si="38"/>
        <v>0</v>
      </c>
      <c r="W39" s="12">
        <f>Q39-AH39</f>
        <v>5.2631578947368416</v>
      </c>
      <c r="X39" s="12">
        <f t="shared" si="33"/>
        <v>12.5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5.2631578947368416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94.73684210526315</v>
      </c>
      <c r="R40" s="12">
        <f t="shared" si="40"/>
        <v>87.5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116.66666666666667</v>
      </c>
      <c r="V40" s="12">
        <f t="shared" si="41"/>
        <v>100</v>
      </c>
      <c r="W40" s="12">
        <f t="shared" ref="W40:W42" si="42">Q40-AH40</f>
        <v>-5.2631578947368496</v>
      </c>
      <c r="X40" s="12">
        <f t="shared" si="33"/>
        <v>-12.5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-5.2631578947368496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62.5</v>
      </c>
      <c r="S41" s="12">
        <f t="shared" si="46"/>
        <v>100</v>
      </c>
      <c r="T41" s="12">
        <f>T35/T9*100</f>
        <v>71.428571428571431</v>
      </c>
      <c r="U41" s="12">
        <f t="shared" ref="U41:V41" si="47">U35/U9*100</f>
        <v>83.333333333333343</v>
      </c>
      <c r="V41" s="12">
        <f t="shared" si="47"/>
        <v>0</v>
      </c>
      <c r="W41" s="12">
        <f t="shared" si="42"/>
        <v>3.4412955465586919</v>
      </c>
      <c r="X41" s="12">
        <f t="shared" si="33"/>
        <v>-8.9285714285714306</v>
      </c>
      <c r="Y41" s="12">
        <f>S41-AJ41</f>
        <v>8.3333333333333428</v>
      </c>
      <c r="Z41" s="12" t="e">
        <f>Z35/Z9*100</f>
        <v>#DIV/0!</v>
      </c>
      <c r="AA41" s="12">
        <f t="shared" ref="AA41:AB41" si="48">AA35/AA9*100</f>
        <v>300</v>
      </c>
      <c r="AB41" s="12">
        <f t="shared" si="48"/>
        <v>100</v>
      </c>
      <c r="AC41" s="12">
        <f t="shared" si="44"/>
        <v>-10.526315789473685</v>
      </c>
      <c r="AD41" s="12">
        <f>R41-AL41</f>
        <v>-26.388888888888886</v>
      </c>
      <c r="AE41" s="12">
        <f t="shared" si="35"/>
        <v>0</v>
      </c>
      <c r="AH41" s="12">
        <f>AH35/AH9*100</f>
        <v>80.769230769230774</v>
      </c>
      <c r="AI41" s="12">
        <f>AI35/AI9*100</f>
        <v>71.428571428571431</v>
      </c>
      <c r="AJ41" s="12">
        <f>AJ35/AJ9*100</f>
        <v>91.666666666666657</v>
      </c>
      <c r="AK41" s="12">
        <f t="shared" ref="AK41:AM41" si="49">AK35/AK9*100</f>
        <v>94.73684210526315</v>
      </c>
      <c r="AL41" s="12">
        <f t="shared" si="49"/>
        <v>88.888888888888886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37.5</v>
      </c>
      <c r="S42" s="12">
        <f t="shared" si="50"/>
        <v>81.818181818181827</v>
      </c>
      <c r="T42" s="12">
        <f t="shared" si="50"/>
        <v>42.857142857142854</v>
      </c>
      <c r="U42" s="12">
        <f t="shared" si="50"/>
        <v>83.333333333333343</v>
      </c>
      <c r="V42" s="12">
        <f t="shared" si="50"/>
        <v>-200</v>
      </c>
      <c r="W42" s="12">
        <f t="shared" si="42"/>
        <v>5.4655870445344163</v>
      </c>
      <c r="X42" s="12">
        <f t="shared" si="33"/>
        <v>-19.642857142857139</v>
      </c>
      <c r="Y42" s="12">
        <f>S42-AJ42</f>
        <v>23.484848484848492</v>
      </c>
      <c r="Z42" s="12" t="e">
        <f t="shared" si="50"/>
        <v>#DIV/0!</v>
      </c>
      <c r="AA42" s="12">
        <f t="shared" si="50"/>
        <v>0</v>
      </c>
      <c r="AB42" s="12">
        <f t="shared" si="50"/>
        <v>200</v>
      </c>
      <c r="AC42" s="12">
        <f t="shared" si="44"/>
        <v>10.526315789473685</v>
      </c>
      <c r="AD42" s="12">
        <f>R42-AL42</f>
        <v>4.1666666666666714</v>
      </c>
      <c r="AE42" s="12">
        <f t="shared" si="35"/>
        <v>11.818181818181827</v>
      </c>
      <c r="AH42" s="12">
        <f t="shared" ref="AH42:AJ42" si="51">AH36/AH9*100</f>
        <v>57.692307692307686</v>
      </c>
      <c r="AI42" s="12">
        <f t="shared" si="51"/>
        <v>57.142857142857139</v>
      </c>
      <c r="AJ42" s="12">
        <f t="shared" si="51"/>
        <v>58.333333333333336</v>
      </c>
      <c r="AK42" s="12">
        <f>AK36/AK9*100</f>
        <v>52.631578947368418</v>
      </c>
      <c r="AL42" s="12">
        <f>AL36/AL9*100</f>
        <v>33.333333333333329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50</v>
      </c>
      <c r="J9" s="15">
        <f>IF(D9=G9,0,(1-(D9/(D9-G9)))*-100)</f>
        <v>-25</v>
      </c>
      <c r="K9" s="17">
        <f>L9+M9</f>
        <v>-6</v>
      </c>
      <c r="L9" s="17">
        <f>SUM(L10:L30)</f>
        <v>-3</v>
      </c>
      <c r="M9" s="17">
        <f>SUM(M10:M30)</f>
        <v>-3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14</v>
      </c>
      <c r="R9" s="17">
        <f>SUM(R10:R30)</f>
        <v>10</v>
      </c>
      <c r="S9" s="17">
        <f>SUM(S10:S30)</f>
        <v>4</v>
      </c>
      <c r="T9" s="17">
        <f>U9+V9</f>
        <v>-5</v>
      </c>
      <c r="U9" s="17">
        <f>SUM(U10:U30)</f>
        <v>5</v>
      </c>
      <c r="V9" s="17">
        <f>SUM(V10:V30)</f>
        <v>-10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100</v>
      </c>
      <c r="Y9" s="15">
        <f t="shared" si="1"/>
        <v>-71.428571428571431</v>
      </c>
      <c r="Z9" s="17">
        <f>AA9+AB9</f>
        <v>-17</v>
      </c>
      <c r="AA9" s="17">
        <f>SUM(AA10:AA30)</f>
        <v>-6</v>
      </c>
      <c r="AB9" s="17">
        <f>SUM(AB10:AB30)</f>
        <v>-11</v>
      </c>
      <c r="AC9" s="15">
        <f>IF(Q9=Z9,IF(Q9&gt;0,"皆増",0),(1-(Q9/(Q9-Z9)))*-100)</f>
        <v>-54.838709677419352</v>
      </c>
      <c r="AD9" s="15">
        <f t="shared" ref="AD9:AE30" si="2">IF(R9=AA9,IF(R9&gt;0,"皆増",0),(1-(R9/(R9-AA9)))*-100)</f>
        <v>-37.5</v>
      </c>
      <c r="AE9" s="15">
        <f t="shared" si="2"/>
        <v>-73.333333333333343</v>
      </c>
      <c r="AH9" s="4">
        <f t="shared" ref="AH9:AJ30" si="3">Q9-T9</f>
        <v>19</v>
      </c>
      <c r="AI9" s="4">
        <f t="shared" si="3"/>
        <v>5</v>
      </c>
      <c r="AJ9" s="4">
        <f t="shared" si="3"/>
        <v>14</v>
      </c>
      <c r="AK9" s="4">
        <f t="shared" ref="AK9:AM30" si="4">Q9-Z9</f>
        <v>31</v>
      </c>
      <c r="AL9" s="4">
        <f t="shared" si="4"/>
        <v>16</v>
      </c>
      <c r="AM9" s="4">
        <f t="shared" si="4"/>
        <v>15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50</v>
      </c>
      <c r="J10" s="15">
        <f>IF(D10=G10,0,(1-(D10/(D10-G10)))*-100)</f>
        <v>-25</v>
      </c>
      <c r="K10" s="17">
        <f t="shared" ref="K10" si="8">L10+M10</f>
        <v>-6</v>
      </c>
      <c r="L10" s="17">
        <v>-3</v>
      </c>
      <c r="M10" s="17">
        <v>-3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100</v>
      </c>
      <c r="Y26" s="15">
        <f t="shared" si="1"/>
        <v>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-25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-3</v>
      </c>
      <c r="U27" s="17">
        <v>2</v>
      </c>
      <c r="V27" s="17">
        <v>-5</v>
      </c>
      <c r="W27" s="15">
        <f t="shared" si="11"/>
        <v>-50</v>
      </c>
      <c r="X27" s="15">
        <f t="shared" si="1"/>
        <v>200</v>
      </c>
      <c r="Y27" s="15">
        <f t="shared" si="1"/>
        <v>-100</v>
      </c>
      <c r="Z27" s="17">
        <f t="shared" si="12"/>
        <v>-2</v>
      </c>
      <c r="AA27" s="17">
        <v>3</v>
      </c>
      <c r="AB27" s="17">
        <v>-5</v>
      </c>
      <c r="AC27" s="15">
        <f t="shared" si="13"/>
        <v>-40</v>
      </c>
      <c r="AD27" s="15" t="str">
        <f t="shared" si="2"/>
        <v>皆増</v>
      </c>
      <c r="AE27" s="15">
        <f t="shared" si="2"/>
        <v>-100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5</v>
      </c>
      <c r="AL27" s="4">
        <f t="shared" si="4"/>
        <v>0</v>
      </c>
      <c r="AM27" s="4">
        <f t="shared" si="4"/>
        <v>5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1</v>
      </c>
      <c r="V28" s="17">
        <v>-2</v>
      </c>
      <c r="W28" s="15">
        <f t="shared" si="11"/>
        <v>-19.999999999999996</v>
      </c>
      <c r="X28" s="15">
        <f t="shared" si="1"/>
        <v>100</v>
      </c>
      <c r="Y28" s="15">
        <f t="shared" si="1"/>
        <v>-50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-42.857142857142861</v>
      </c>
      <c r="AD28" s="15">
        <f t="shared" si="2"/>
        <v>-33.333333333333336</v>
      </c>
      <c r="AE28" s="15">
        <f t="shared" si="2"/>
        <v>-50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-5</v>
      </c>
      <c r="AA33" s="17">
        <f t="shared" si="20"/>
        <v>-3</v>
      </c>
      <c r="AB33" s="17">
        <f t="shared" si="20"/>
        <v>-2</v>
      </c>
      <c r="AC33" s="15">
        <f t="shared" si="17"/>
        <v>-83.333333333333343</v>
      </c>
      <c r="AD33" s="15">
        <f t="shared" si="17"/>
        <v>-75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6</v>
      </c>
      <c r="AL33" s="4">
        <f>SUM(AL13:AL22)</f>
        <v>4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-6</v>
      </c>
      <c r="U34" s="17">
        <f t="shared" si="22"/>
        <v>4</v>
      </c>
      <c r="V34" s="17">
        <f t="shared" si="22"/>
        <v>-10</v>
      </c>
      <c r="W34" s="15">
        <f t="shared" si="15"/>
        <v>-31.578947368421051</v>
      </c>
      <c r="X34" s="15">
        <f t="shared" si="15"/>
        <v>80</v>
      </c>
      <c r="Y34" s="15">
        <f t="shared" si="15"/>
        <v>-71.428571428571431</v>
      </c>
      <c r="Z34" s="17">
        <f t="shared" ref="Z34:AB34" si="23">SUM(Z23:Z30)</f>
        <v>-11</v>
      </c>
      <c r="AA34" s="17">
        <f t="shared" si="23"/>
        <v>-3</v>
      </c>
      <c r="AB34" s="17">
        <f t="shared" si="23"/>
        <v>-8</v>
      </c>
      <c r="AC34" s="15">
        <f t="shared" si="17"/>
        <v>-45.833333333333336</v>
      </c>
      <c r="AD34" s="15">
        <f t="shared" si="17"/>
        <v>-25</v>
      </c>
      <c r="AE34" s="15">
        <f t="shared" si="17"/>
        <v>-66.666666666666671</v>
      </c>
      <c r="AH34" s="4">
        <f t="shared" ref="AH34:AJ34" si="24">SUM(AH23:AH30)</f>
        <v>19</v>
      </c>
      <c r="AI34" s="4">
        <f t="shared" si="24"/>
        <v>5</v>
      </c>
      <c r="AJ34" s="4">
        <f t="shared" si="24"/>
        <v>14</v>
      </c>
      <c r="AK34" s="4">
        <f>SUM(AK23:AK30)</f>
        <v>24</v>
      </c>
      <c r="AL34" s="4">
        <f>SUM(AL23:AL30)</f>
        <v>12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7</v>
      </c>
      <c r="S35" s="17">
        <f t="shared" si="25"/>
        <v>3</v>
      </c>
      <c r="T35" s="17">
        <f t="shared" si="25"/>
        <v>-8</v>
      </c>
      <c r="U35" s="17">
        <f t="shared" si="25"/>
        <v>2</v>
      </c>
      <c r="V35" s="17">
        <f t="shared" si="25"/>
        <v>-10</v>
      </c>
      <c r="W35" s="15">
        <f t="shared" si="15"/>
        <v>-44.444444444444443</v>
      </c>
      <c r="X35" s="15">
        <f t="shared" si="15"/>
        <v>39.999999999999993</v>
      </c>
      <c r="Y35" s="15">
        <f t="shared" si="15"/>
        <v>-76.92307692307692</v>
      </c>
      <c r="Z35" s="17">
        <f t="shared" ref="Z35:AB35" si="26">SUM(Z25:Z30)</f>
        <v>-11</v>
      </c>
      <c r="AA35" s="17">
        <f t="shared" si="26"/>
        <v>-2</v>
      </c>
      <c r="AB35" s="17">
        <f t="shared" si="26"/>
        <v>-9</v>
      </c>
      <c r="AC35" s="15">
        <f t="shared" si="17"/>
        <v>-52.380952380952387</v>
      </c>
      <c r="AD35" s="15">
        <f t="shared" si="17"/>
        <v>-22.222222222222221</v>
      </c>
      <c r="AE35" s="15">
        <f t="shared" si="17"/>
        <v>-75</v>
      </c>
      <c r="AH35" s="4">
        <f t="shared" ref="AH35:AJ35" si="27">SUM(AH25:AH30)</f>
        <v>18</v>
      </c>
      <c r="AI35" s="4">
        <f t="shared" si="27"/>
        <v>5</v>
      </c>
      <c r="AJ35" s="4">
        <f t="shared" si="27"/>
        <v>13</v>
      </c>
      <c r="AK35" s="4">
        <f>SUM(AK25:AK30)</f>
        <v>21</v>
      </c>
      <c r="AL35" s="4">
        <f>SUM(AL25:AL30)</f>
        <v>9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-8</v>
      </c>
      <c r="U36" s="17">
        <f t="shared" si="28"/>
        <v>1</v>
      </c>
      <c r="V36" s="17">
        <f t="shared" si="28"/>
        <v>-9</v>
      </c>
      <c r="W36" s="15">
        <f t="shared" si="15"/>
        <v>-53.333333333333336</v>
      </c>
      <c r="X36" s="15">
        <f t="shared" si="15"/>
        <v>25</v>
      </c>
      <c r="Y36" s="15">
        <f t="shared" si="15"/>
        <v>-81.818181818181813</v>
      </c>
      <c r="Z36" s="17">
        <f t="shared" ref="Z36:AB36" si="29">SUM(Z27:Z30)</f>
        <v>-8</v>
      </c>
      <c r="AA36" s="17">
        <f t="shared" si="29"/>
        <v>2</v>
      </c>
      <c r="AB36" s="17">
        <f t="shared" si="29"/>
        <v>-10</v>
      </c>
      <c r="AC36" s="15">
        <f t="shared" si="17"/>
        <v>-53.333333333333336</v>
      </c>
      <c r="AD36" s="15">
        <f t="shared" si="17"/>
        <v>66.666666666666671</v>
      </c>
      <c r="AE36" s="15">
        <f t="shared" si="17"/>
        <v>-83.333333333333343</v>
      </c>
      <c r="AH36" s="4">
        <f t="shared" ref="AH36:AJ36" si="30">SUM(AH27:AH30)</f>
        <v>15</v>
      </c>
      <c r="AI36" s="4">
        <f t="shared" si="30"/>
        <v>4</v>
      </c>
      <c r="AJ36" s="4">
        <f t="shared" si="30"/>
        <v>11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5.8823529411764701</v>
      </c>
      <c r="AA38" s="12">
        <f t="shared" ref="AA38:AB38" si="34">AA32/AA9*100</f>
        <v>0</v>
      </c>
      <c r="AB38" s="12">
        <f t="shared" si="34"/>
        <v>9.0909090909090917</v>
      </c>
      <c r="AC38" s="12">
        <f>Q38-AK38</f>
        <v>-3.225806451612903</v>
      </c>
      <c r="AD38" s="12">
        <f t="shared" ref="AD38:AE42" si="35">R38-AL38</f>
        <v>0</v>
      </c>
      <c r="AE38" s="12">
        <f t="shared" si="35"/>
        <v>-6.666666666666667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3.225806451612903</v>
      </c>
      <c r="AL38" s="12">
        <f>AL32/AL9*100</f>
        <v>0</v>
      </c>
      <c r="AM38" s="12">
        <f>AM32/AM9*100</f>
        <v>6.666666666666667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10</v>
      </c>
      <c r="S39" s="13">
        <f t="shared" si="37"/>
        <v>0</v>
      </c>
      <c r="T39" s="12">
        <f>T33/T9*100</f>
        <v>-20</v>
      </c>
      <c r="U39" s="12">
        <f t="shared" ref="U39:V39" si="38">U33/U9*100</f>
        <v>20</v>
      </c>
      <c r="V39" s="12">
        <f t="shared" si="38"/>
        <v>0</v>
      </c>
      <c r="W39" s="12">
        <f>Q39-AH39</f>
        <v>7.1428571428571423</v>
      </c>
      <c r="X39" s="12">
        <f t="shared" si="33"/>
        <v>10</v>
      </c>
      <c r="Y39" s="12">
        <f>S39-AJ39</f>
        <v>0</v>
      </c>
      <c r="Z39" s="12">
        <f t="shared" si="37"/>
        <v>29.411764705882355</v>
      </c>
      <c r="AA39" s="12">
        <f t="shared" si="37"/>
        <v>50</v>
      </c>
      <c r="AB39" s="12">
        <f t="shared" si="37"/>
        <v>18.181818181818183</v>
      </c>
      <c r="AC39" s="12">
        <f>Q39-AK39</f>
        <v>-12.211981566820278</v>
      </c>
      <c r="AD39" s="12">
        <f t="shared" si="35"/>
        <v>-15</v>
      </c>
      <c r="AE39" s="12">
        <f t="shared" si="35"/>
        <v>-13.333333333333334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19.35483870967742</v>
      </c>
      <c r="AL39" s="12">
        <f>AL33/AL9*100</f>
        <v>25</v>
      </c>
      <c r="AM39" s="12">
        <f>AM33/AM9*100</f>
        <v>13.333333333333334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90</v>
      </c>
      <c r="S40" s="12">
        <f t="shared" si="40"/>
        <v>100</v>
      </c>
      <c r="T40" s="12">
        <f>T34/T9*100</f>
        <v>120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-7.1428571428571388</v>
      </c>
      <c r="X40" s="12">
        <f t="shared" si="33"/>
        <v>-10</v>
      </c>
      <c r="Y40" s="12">
        <f>S40-AJ40</f>
        <v>0</v>
      </c>
      <c r="Z40" s="12">
        <f>Z34/Z9*100</f>
        <v>64.705882352941174</v>
      </c>
      <c r="AA40" s="12">
        <f t="shared" ref="AA40:AB40" si="43">AA34/AA9*100</f>
        <v>50</v>
      </c>
      <c r="AB40" s="12">
        <f t="shared" si="43"/>
        <v>72.727272727272734</v>
      </c>
      <c r="AC40" s="12">
        <f t="shared" ref="AC40:AC42" si="44">Q40-AK40</f>
        <v>15.437788018433181</v>
      </c>
      <c r="AD40" s="12">
        <f t="shared" si="35"/>
        <v>15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77.41935483870968</v>
      </c>
      <c r="AL40" s="12">
        <f>AL34/AL9*100</f>
        <v>75</v>
      </c>
      <c r="AM40" s="12">
        <f>AM34/AM9*100</f>
        <v>80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70</v>
      </c>
      <c r="S41" s="12">
        <f t="shared" si="46"/>
        <v>75</v>
      </c>
      <c r="T41" s="12">
        <f>T35/T9*100</f>
        <v>160</v>
      </c>
      <c r="U41" s="12">
        <f t="shared" ref="U41:V41" si="47">U35/U9*100</f>
        <v>40</v>
      </c>
      <c r="V41" s="12">
        <f t="shared" si="47"/>
        <v>100</v>
      </c>
      <c r="W41" s="12">
        <f t="shared" si="42"/>
        <v>-23.30827067669172</v>
      </c>
      <c r="X41" s="12">
        <f t="shared" si="33"/>
        <v>-30</v>
      </c>
      <c r="Y41" s="12">
        <f>S41-AJ41</f>
        <v>-17.857142857142861</v>
      </c>
      <c r="Z41" s="12">
        <f>Z35/Z9*100</f>
        <v>64.705882352941174</v>
      </c>
      <c r="AA41" s="12">
        <f t="shared" ref="AA41:AB41" si="48">AA35/AA9*100</f>
        <v>33.333333333333329</v>
      </c>
      <c r="AB41" s="12">
        <f t="shared" si="48"/>
        <v>81.818181818181827</v>
      </c>
      <c r="AC41" s="12">
        <f t="shared" si="44"/>
        <v>3.6866359447004697</v>
      </c>
      <c r="AD41" s="12">
        <f>R41-AL41</f>
        <v>13.75</v>
      </c>
      <c r="AE41" s="12">
        <f t="shared" si="35"/>
        <v>-5</v>
      </c>
      <c r="AH41" s="12">
        <f>AH35/AH9*100</f>
        <v>94.73684210526315</v>
      </c>
      <c r="AI41" s="12">
        <f>AI35/AI9*100</f>
        <v>100</v>
      </c>
      <c r="AJ41" s="12">
        <f>AJ35/AJ9*100</f>
        <v>92.857142857142861</v>
      </c>
      <c r="AK41" s="12">
        <f t="shared" ref="AK41:AM41" si="49">AK35/AK9*100</f>
        <v>67.741935483870961</v>
      </c>
      <c r="AL41" s="12">
        <f t="shared" si="49"/>
        <v>56.25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160</v>
      </c>
      <c r="U42" s="12">
        <f t="shared" si="50"/>
        <v>20</v>
      </c>
      <c r="V42" s="12">
        <f t="shared" si="50"/>
        <v>90</v>
      </c>
      <c r="W42" s="12">
        <f t="shared" si="42"/>
        <v>-28.94736842105263</v>
      </c>
      <c r="X42" s="12">
        <f t="shared" si="33"/>
        <v>-30</v>
      </c>
      <c r="Y42" s="12">
        <f>S42-AJ42</f>
        <v>-28.571428571428569</v>
      </c>
      <c r="Z42" s="12">
        <f t="shared" si="50"/>
        <v>47.058823529411761</v>
      </c>
      <c r="AA42" s="12">
        <f t="shared" si="50"/>
        <v>-33.333333333333329</v>
      </c>
      <c r="AB42" s="12">
        <f t="shared" si="50"/>
        <v>90.909090909090907</v>
      </c>
      <c r="AC42" s="12">
        <f t="shared" si="44"/>
        <v>1.6129032258064484</v>
      </c>
      <c r="AD42" s="12">
        <f>R42-AL42</f>
        <v>31.25</v>
      </c>
      <c r="AE42" s="12">
        <f t="shared" si="35"/>
        <v>-30</v>
      </c>
      <c r="AH42" s="12">
        <f t="shared" ref="AH42:AJ42" si="51">AH36/AH9*100</f>
        <v>78.94736842105263</v>
      </c>
      <c r="AI42" s="12">
        <f t="shared" si="51"/>
        <v>80</v>
      </c>
      <c r="AJ42" s="12">
        <f t="shared" si="51"/>
        <v>78.571428571428569</v>
      </c>
      <c r="AK42" s="12">
        <f>AK36/AK9*100</f>
        <v>48.387096774193552</v>
      </c>
      <c r="AL42" s="12">
        <f>AL36/AL9*100</f>
        <v>18.75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-1</v>
      </c>
      <c r="U9" s="17">
        <f>SUM(U10:U30)</f>
        <v>2</v>
      </c>
      <c r="V9" s="17">
        <f>SUM(V10:V30)</f>
        <v>-3</v>
      </c>
      <c r="W9" s="15">
        <f>IF(Q9=T9,IF(Q9&gt;0,"皆増",0),(1-(Q9/(Q9-T9)))*-100)</f>
        <v>-33.333333333333336</v>
      </c>
      <c r="X9" s="15" t="str">
        <f t="shared" ref="X9:Y30" si="1">IF(R9=U9,IF(R9&gt;0,"皆増",0),(1-(R9/(R9-U9)))*-100)</f>
        <v>皆増</v>
      </c>
      <c r="Y9" s="15">
        <f t="shared" si="1"/>
        <v>-100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3</v>
      </c>
      <c r="AI9" s="4">
        <f t="shared" si="3"/>
        <v>0</v>
      </c>
      <c r="AJ9" s="4">
        <f t="shared" si="3"/>
        <v>3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-50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2</v>
      </c>
      <c r="U28" s="17">
        <v>2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-33.333333333333336</v>
      </c>
      <c r="X34" s="15" t="str">
        <f t="shared" si="15"/>
        <v>皆増</v>
      </c>
      <c r="Y34" s="15">
        <f t="shared" si="15"/>
        <v>-100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-1</v>
      </c>
      <c r="U35" s="17">
        <f t="shared" si="25"/>
        <v>2</v>
      </c>
      <c r="V35" s="17">
        <f t="shared" si="25"/>
        <v>-3</v>
      </c>
      <c r="W35" s="15">
        <f t="shared" si="15"/>
        <v>-33.333333333333336</v>
      </c>
      <c r="X35" s="15" t="str">
        <f t="shared" si="15"/>
        <v>皆増</v>
      </c>
      <c r="Y35" s="15">
        <f t="shared" si="15"/>
        <v>-100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 t="str">
        <f t="shared" si="17"/>
        <v>皆増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 t="e">
        <f t="shared" si="35"/>
        <v>#DIV/0!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 t="e">
        <f t="shared" si="50"/>
        <v>#DIV/0!</v>
      </c>
      <c r="T42" s="12">
        <f t="shared" si="50"/>
        <v>0</v>
      </c>
      <c r="U42" s="12">
        <f t="shared" si="50"/>
        <v>100</v>
      </c>
      <c r="V42" s="12">
        <f t="shared" si="50"/>
        <v>66.666666666666657</v>
      </c>
      <c r="W42" s="12">
        <f t="shared" si="42"/>
        <v>33.333333333333343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100</v>
      </c>
      <c r="AD42" s="12">
        <f>R42-AL42</f>
        <v>100</v>
      </c>
      <c r="AE42" s="12" t="e">
        <f t="shared" si="35"/>
        <v>#DIV/0!</v>
      </c>
      <c r="AH42" s="12">
        <f t="shared" ref="AH42:AJ42" si="51">AH36/AH9*100</f>
        <v>66.666666666666657</v>
      </c>
      <c r="AI42" s="12" t="e">
        <f t="shared" si="51"/>
        <v>#DIV/0!</v>
      </c>
      <c r="AJ42" s="12">
        <f t="shared" si="51"/>
        <v>66.666666666666657</v>
      </c>
      <c r="AK42" s="12">
        <f>AK36/AK9*100</f>
        <v>0</v>
      </c>
      <c r="AL42" s="12">
        <f>AL36/AL9*100</f>
        <v>0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-4</v>
      </c>
      <c r="F9" s="17">
        <f>SUM(F10:F30)</f>
        <v>1</v>
      </c>
      <c r="G9" s="17">
        <f>SUM(G10:G30)</f>
        <v>-5</v>
      </c>
      <c r="H9" s="15">
        <f>IF(B9=E9,0,(1-(B9/(B9-E9)))*-100)</f>
        <v>-50</v>
      </c>
      <c r="I9" s="15">
        <f>IF(C9=F9,0,(1-(C9/(C9-F9)))*-100)</f>
        <v>100</v>
      </c>
      <c r="J9" s="15">
        <f>IF(D9=G9,0,(1-(D9/(D9-G9)))*-100)</f>
        <v>-71.428571428571431</v>
      </c>
      <c r="K9" s="17">
        <f>L9+M9</f>
        <v>-9</v>
      </c>
      <c r="L9" s="17">
        <f>SUM(L10:L30)</f>
        <v>-6</v>
      </c>
      <c r="M9" s="17">
        <f>SUM(M10:M30)</f>
        <v>-3</v>
      </c>
      <c r="N9" s="15">
        <f>IF(B9=K9,0,(1-(B9/(B9-K9)))*-100)</f>
        <v>-69.230769230769226</v>
      </c>
      <c r="O9" s="15">
        <f t="shared" ref="O9:P10" si="0">IF(C9=L9,0,(1-(C9/(C9-L9)))*-100)</f>
        <v>-75</v>
      </c>
      <c r="P9" s="15">
        <f>IF(D9=M9,0,(1-(D9/(D9-M9)))*-100)</f>
        <v>-60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-8</v>
      </c>
      <c r="U9" s="17">
        <f>SUM(U10:U30)</f>
        <v>-7</v>
      </c>
      <c r="V9" s="17">
        <f>SUM(V10:V30)</f>
        <v>-1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-50</v>
      </c>
      <c r="Y9" s="15">
        <f t="shared" si="1"/>
        <v>-9.9999999999999982</v>
      </c>
      <c r="Z9" s="17">
        <f>AA9+AB9</f>
        <v>-18</v>
      </c>
      <c r="AA9" s="17">
        <f>SUM(AA10:AA30)</f>
        <v>-8</v>
      </c>
      <c r="AB9" s="17">
        <f>SUM(AB10:AB30)</f>
        <v>-10</v>
      </c>
      <c r="AC9" s="15">
        <f>IF(Q9=Z9,IF(Q9&gt;0,"皆増",0),(1-(Q9/(Q9-Z9)))*-100)</f>
        <v>-52.941176470588239</v>
      </c>
      <c r="AD9" s="15">
        <f t="shared" ref="AD9:AE30" si="2">IF(R9=AA9,IF(R9&gt;0,"皆増",0),(1-(R9/(R9-AA9)))*-100)</f>
        <v>-53.333333333333336</v>
      </c>
      <c r="AE9" s="15">
        <f t="shared" si="2"/>
        <v>-52.631578947368432</v>
      </c>
      <c r="AH9" s="4">
        <f t="shared" ref="AH9:AJ30" si="3">Q9-T9</f>
        <v>24</v>
      </c>
      <c r="AI9" s="4">
        <f t="shared" si="3"/>
        <v>14</v>
      </c>
      <c r="AJ9" s="4">
        <f t="shared" si="3"/>
        <v>10</v>
      </c>
      <c r="AK9" s="4">
        <f t="shared" ref="AK9:AM30" si="4">Q9-Z9</f>
        <v>34</v>
      </c>
      <c r="AL9" s="4">
        <f t="shared" si="4"/>
        <v>15</v>
      </c>
      <c r="AM9" s="4">
        <f t="shared" si="4"/>
        <v>19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-4</v>
      </c>
      <c r="F10" s="17">
        <v>1</v>
      </c>
      <c r="G10" s="17">
        <v>-5</v>
      </c>
      <c r="H10" s="15">
        <f>IF(B10=E10,0,(1-(B10/(B10-E10)))*-100)</f>
        <v>-50</v>
      </c>
      <c r="I10" s="15">
        <f t="shared" ref="I10" si="7">IF(C10=F10,0,(1-(C10/(C10-F10)))*-100)</f>
        <v>100</v>
      </c>
      <c r="J10" s="15">
        <f>IF(D10=G10,0,(1-(D10/(D10-G10)))*-100)</f>
        <v>-71.428571428571431</v>
      </c>
      <c r="K10" s="17">
        <f t="shared" ref="K10" si="8">L10+M10</f>
        <v>-9</v>
      </c>
      <c r="L10" s="17">
        <v>-6</v>
      </c>
      <c r="M10" s="17">
        <v>-3</v>
      </c>
      <c r="N10" s="15">
        <f>IF(B10=K10,0,(1-(B10/(B10-K10)))*-100)</f>
        <v>-69.230769230769226</v>
      </c>
      <c r="O10" s="15">
        <f t="shared" si="0"/>
        <v>-75</v>
      </c>
      <c r="P10" s="15">
        <f t="shared" si="0"/>
        <v>-60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-5</v>
      </c>
      <c r="U25" s="17">
        <v>-4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-40</v>
      </c>
      <c r="X26" s="15">
        <f t="shared" si="1"/>
        <v>-50</v>
      </c>
      <c r="Y26" s="15">
        <f t="shared" si="1"/>
        <v>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-57.142857142857139</v>
      </c>
      <c r="AD26" s="15">
        <f t="shared" si="2"/>
        <v>-60</v>
      </c>
      <c r="AE26" s="15">
        <f t="shared" si="2"/>
        <v>-50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-33.333333333333336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200</v>
      </c>
      <c r="X28" s="15">
        <f t="shared" si="1"/>
        <v>-100</v>
      </c>
      <c r="Y28" s="15" t="str">
        <f t="shared" si="1"/>
        <v>皆増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-57.142857142857139</v>
      </c>
      <c r="AD28" s="15">
        <f t="shared" si="2"/>
        <v>-100</v>
      </c>
      <c r="AE28" s="15">
        <f t="shared" si="2"/>
        <v>-40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-40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-8</v>
      </c>
      <c r="U34" s="17">
        <f t="shared" si="22"/>
        <v>-7</v>
      </c>
      <c r="V34" s="17">
        <f t="shared" si="22"/>
        <v>-1</v>
      </c>
      <c r="W34" s="15">
        <f t="shared" si="15"/>
        <v>-34.782608695652172</v>
      </c>
      <c r="X34" s="15">
        <f t="shared" si="15"/>
        <v>-53.846153846153847</v>
      </c>
      <c r="Y34" s="15">
        <f t="shared" si="15"/>
        <v>-9.9999999999999982</v>
      </c>
      <c r="Z34" s="17">
        <f t="shared" ref="Z34:AB34" si="23">SUM(Z23:Z30)</f>
        <v>-18</v>
      </c>
      <c r="AA34" s="17">
        <f t="shared" si="23"/>
        <v>-8</v>
      </c>
      <c r="AB34" s="17">
        <f t="shared" si="23"/>
        <v>-10</v>
      </c>
      <c r="AC34" s="15">
        <f t="shared" si="17"/>
        <v>-54.54545454545454</v>
      </c>
      <c r="AD34" s="15">
        <f t="shared" si="17"/>
        <v>-57.142857142857139</v>
      </c>
      <c r="AE34" s="15">
        <f t="shared" si="17"/>
        <v>-52.631578947368432</v>
      </c>
      <c r="AH34" s="4">
        <f t="shared" ref="AH34:AJ34" si="24">SUM(AH23:AH30)</f>
        <v>23</v>
      </c>
      <c r="AI34" s="4">
        <f t="shared" si="24"/>
        <v>13</v>
      </c>
      <c r="AJ34" s="4">
        <f t="shared" si="24"/>
        <v>10</v>
      </c>
      <c r="AK34" s="4">
        <f>SUM(AK23:AK30)</f>
        <v>33</v>
      </c>
      <c r="AL34" s="4">
        <f>SUM(AL23:AL30)</f>
        <v>14</v>
      </c>
      <c r="AM34" s="4">
        <f>SUM(AM23:AM30)</f>
        <v>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-6</v>
      </c>
      <c r="U35" s="17">
        <f t="shared" si="25"/>
        <v>-6</v>
      </c>
      <c r="V35" s="17">
        <f t="shared" si="25"/>
        <v>0</v>
      </c>
      <c r="W35" s="15">
        <f t="shared" si="15"/>
        <v>-30.000000000000004</v>
      </c>
      <c r="X35" s="15">
        <f t="shared" si="15"/>
        <v>-54.54545454545454</v>
      </c>
      <c r="Y35" s="15">
        <f t="shared" si="15"/>
        <v>0</v>
      </c>
      <c r="Z35" s="17">
        <f t="shared" ref="Z35:AB35" si="26">SUM(Z25:Z30)</f>
        <v>-15</v>
      </c>
      <c r="AA35" s="17">
        <f t="shared" si="26"/>
        <v>-7</v>
      </c>
      <c r="AB35" s="17">
        <f t="shared" si="26"/>
        <v>-8</v>
      </c>
      <c r="AC35" s="15">
        <f t="shared" si="17"/>
        <v>-51.724137931034477</v>
      </c>
      <c r="AD35" s="15">
        <f t="shared" si="17"/>
        <v>-58.333333333333329</v>
      </c>
      <c r="AE35" s="15">
        <f t="shared" si="17"/>
        <v>-47.058823529411761</v>
      </c>
      <c r="AH35" s="4">
        <f t="shared" ref="AH35:AJ35" si="27">SUM(AH25:AH30)</f>
        <v>20</v>
      </c>
      <c r="AI35" s="4">
        <f t="shared" si="27"/>
        <v>11</v>
      </c>
      <c r="AJ35" s="4">
        <f t="shared" si="27"/>
        <v>9</v>
      </c>
      <c r="AK35" s="4">
        <f>SUM(AK25:AK30)</f>
        <v>29</v>
      </c>
      <c r="AL35" s="4">
        <f>SUM(AL25:AL30)</f>
        <v>12</v>
      </c>
      <c r="AM35" s="4">
        <f>SUM(AM25:AM30)</f>
        <v>17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10.000000000000009</v>
      </c>
      <c r="X36" s="15">
        <f t="shared" si="15"/>
        <v>0</v>
      </c>
      <c r="Y36" s="15">
        <f t="shared" si="15"/>
        <v>14.285714285714279</v>
      </c>
      <c r="Z36" s="17">
        <f t="shared" ref="Z36:AB36" si="29">SUM(Z27:Z30)</f>
        <v>-9</v>
      </c>
      <c r="AA36" s="17">
        <f t="shared" si="29"/>
        <v>-3</v>
      </c>
      <c r="AB36" s="17">
        <f t="shared" si="29"/>
        <v>-6</v>
      </c>
      <c r="AC36" s="15">
        <f t="shared" si="17"/>
        <v>-44.999999999999993</v>
      </c>
      <c r="AD36" s="15">
        <f t="shared" si="17"/>
        <v>-50</v>
      </c>
      <c r="AE36" s="15">
        <f t="shared" si="17"/>
        <v>-42.857142857142861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20</v>
      </c>
      <c r="AL36" s="4">
        <f>SUM(AL27:AL30)</f>
        <v>6</v>
      </c>
      <c r="AM36" s="4">
        <f>SUM(AM27:AM30)</f>
        <v>14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2.0833333333333339</v>
      </c>
      <c r="X39" s="12">
        <f t="shared" si="33"/>
        <v>7.1428571428571423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3.3088235294117649</v>
      </c>
      <c r="AD39" s="12">
        <f t="shared" si="35"/>
        <v>7.6190476190476177</v>
      </c>
      <c r="AE39" s="12">
        <f t="shared" si="35"/>
        <v>0</v>
      </c>
      <c r="AH39" s="12">
        <f t="shared" ref="AH39:AJ39" si="39">AH33/AH9*100</f>
        <v>4.1666666666666661</v>
      </c>
      <c r="AI39" s="12">
        <f t="shared" si="39"/>
        <v>7.1428571428571423</v>
      </c>
      <c r="AJ39" s="12">
        <f t="shared" si="39"/>
        <v>0</v>
      </c>
      <c r="AK39" s="12">
        <f>AK33/AK9*100</f>
        <v>2.9411764705882351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-2.0833333333333428</v>
      </c>
      <c r="X40" s="12">
        <f t="shared" si="33"/>
        <v>-7.142857142857153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-3.308823529411768</v>
      </c>
      <c r="AD40" s="12">
        <f t="shared" si="35"/>
        <v>-7.6190476190476204</v>
      </c>
      <c r="AE40" s="12">
        <f t="shared" si="35"/>
        <v>0</v>
      </c>
      <c r="AH40" s="12">
        <f t="shared" ref="AH40:AJ40" si="45">AH34/AH9*100</f>
        <v>95.833333333333343</v>
      </c>
      <c r="AI40" s="12">
        <f t="shared" si="45"/>
        <v>92.857142857142861</v>
      </c>
      <c r="AJ40" s="12">
        <f t="shared" si="45"/>
        <v>100</v>
      </c>
      <c r="AK40" s="12">
        <f>AK34/AK9*100</f>
        <v>97.058823529411768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71.428571428571431</v>
      </c>
      <c r="S41" s="12">
        <f t="shared" si="46"/>
        <v>100</v>
      </c>
      <c r="T41" s="12">
        <f>T35/T9*100</f>
        <v>75</v>
      </c>
      <c r="U41" s="12">
        <f t="shared" ref="U41:V41" si="47">U35/U9*100</f>
        <v>85.714285714285708</v>
      </c>
      <c r="V41" s="12">
        <f t="shared" si="47"/>
        <v>0</v>
      </c>
      <c r="W41" s="12">
        <f t="shared" si="42"/>
        <v>4.1666666666666572</v>
      </c>
      <c r="X41" s="12">
        <f t="shared" si="33"/>
        <v>-7.1428571428571388</v>
      </c>
      <c r="Y41" s="12">
        <f>S41-AJ41</f>
        <v>10</v>
      </c>
      <c r="Z41" s="12">
        <f>Z35/Z9*100</f>
        <v>83.333333333333343</v>
      </c>
      <c r="AA41" s="12">
        <f t="shared" ref="AA41:AB41" si="48">AA35/AA9*100</f>
        <v>87.5</v>
      </c>
      <c r="AB41" s="12">
        <f t="shared" si="48"/>
        <v>80</v>
      </c>
      <c r="AC41" s="12">
        <f t="shared" si="44"/>
        <v>2.205882352941174</v>
      </c>
      <c r="AD41" s="12">
        <f>R41-AL41</f>
        <v>-8.5714285714285694</v>
      </c>
      <c r="AE41" s="12">
        <f t="shared" si="35"/>
        <v>10.526315789473685</v>
      </c>
      <c r="AH41" s="12">
        <f>AH35/AH9*100</f>
        <v>83.333333333333343</v>
      </c>
      <c r="AI41" s="12">
        <f>AI35/AI9*100</f>
        <v>78.571428571428569</v>
      </c>
      <c r="AJ41" s="12">
        <f>AJ35/AJ9*100</f>
        <v>90</v>
      </c>
      <c r="AK41" s="12">
        <f t="shared" ref="AK41:AM41" si="49">AK35/AK9*100</f>
        <v>85.294117647058826</v>
      </c>
      <c r="AL41" s="12">
        <f t="shared" si="49"/>
        <v>80</v>
      </c>
      <c r="AM41" s="12">
        <f t="shared" si="49"/>
        <v>89.473684210526315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42.857142857142854</v>
      </c>
      <c r="S42" s="12">
        <f t="shared" si="50"/>
        <v>88.888888888888886</v>
      </c>
      <c r="T42" s="12">
        <f t="shared" si="50"/>
        <v>-12.5</v>
      </c>
      <c r="U42" s="12">
        <f t="shared" si="50"/>
        <v>0</v>
      </c>
      <c r="V42" s="12">
        <f t="shared" si="50"/>
        <v>-100</v>
      </c>
      <c r="W42" s="12">
        <f t="shared" si="42"/>
        <v>27.083333333333329</v>
      </c>
      <c r="X42" s="12">
        <f t="shared" si="33"/>
        <v>21.428571428571427</v>
      </c>
      <c r="Y42" s="12">
        <f>S42-AJ42</f>
        <v>18.888888888888886</v>
      </c>
      <c r="Z42" s="12">
        <f t="shared" si="50"/>
        <v>50</v>
      </c>
      <c r="AA42" s="12">
        <f t="shared" si="50"/>
        <v>37.5</v>
      </c>
      <c r="AB42" s="12">
        <f t="shared" si="50"/>
        <v>60</v>
      </c>
      <c r="AC42" s="12">
        <f t="shared" si="44"/>
        <v>9.9264705882352899</v>
      </c>
      <c r="AD42" s="12">
        <f>R42-AL42</f>
        <v>2.8571428571428541</v>
      </c>
      <c r="AE42" s="12">
        <f t="shared" si="35"/>
        <v>15.204678362573105</v>
      </c>
      <c r="AH42" s="12">
        <f t="shared" ref="AH42:AJ42" si="51">AH36/AH9*100</f>
        <v>41.666666666666671</v>
      </c>
      <c r="AI42" s="12">
        <f t="shared" si="51"/>
        <v>21.428571428571427</v>
      </c>
      <c r="AJ42" s="12">
        <f t="shared" si="51"/>
        <v>70</v>
      </c>
      <c r="AK42" s="12">
        <f>AK36/AK9*100</f>
        <v>58.82352941176471</v>
      </c>
      <c r="AL42" s="12">
        <f>AL36/AL9*100</f>
        <v>40</v>
      </c>
      <c r="AM42" s="12">
        <f>AM36/AM9*100</f>
        <v>73.68421052631578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-4</v>
      </c>
      <c r="F9" s="17">
        <f>SUM(F10:F30)</f>
        <v>-6</v>
      </c>
      <c r="G9" s="17">
        <f>SUM(G10:G30)</f>
        <v>2</v>
      </c>
      <c r="H9" s="15">
        <f>IF(B9=E9,0,(1-(B9/(B9-E9)))*-100)</f>
        <v>-44.444444444444443</v>
      </c>
      <c r="I9" s="15">
        <f>IF(C9=F9,0,(1-(C9/(C9-F9)))*-100)</f>
        <v>-85.714285714285722</v>
      </c>
      <c r="J9" s="15">
        <f>IF(D9=G9,0,(1-(D9/(D9-G9)))*-100)</f>
        <v>100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300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-53.846153846153847</v>
      </c>
      <c r="X9" s="15">
        <f t="shared" ref="X9:Y30" si="1">IF(R9=U9,IF(R9&gt;0,"皆増",0),(1-(R9/(R9-U9)))*-100)</f>
        <v>-62.5</v>
      </c>
      <c r="Y9" s="15">
        <f t="shared" si="1"/>
        <v>-40</v>
      </c>
      <c r="Z9" s="17">
        <f>AA9+AB9</f>
        <v>-6</v>
      </c>
      <c r="AA9" s="17">
        <f>SUM(AA10:AA30)</f>
        <v>-4</v>
      </c>
      <c r="AB9" s="17">
        <f>SUM(AB10:AB30)</f>
        <v>-2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-57.142857142857139</v>
      </c>
      <c r="AE9" s="15">
        <f t="shared" si="2"/>
        <v>-40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-4</v>
      </c>
      <c r="F10" s="17">
        <v>-6</v>
      </c>
      <c r="G10" s="17">
        <v>2</v>
      </c>
      <c r="H10" s="15">
        <f>IF(B10=E10,0,(1-(B10/(B10-E10)))*-100)</f>
        <v>-44.444444444444443</v>
      </c>
      <c r="I10" s="15">
        <f t="shared" ref="I10" si="7">IF(C10=F10,0,(1-(C10/(C10-F10)))*-100)</f>
        <v>-85.714285714285722</v>
      </c>
      <c r="J10" s="15">
        <f>IF(D10=G10,0,(1-(D10/(D10-G10)))*-100)</f>
        <v>100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150</v>
      </c>
      <c r="O10" s="15">
        <f t="shared" si="0"/>
        <v>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-4</v>
      </c>
      <c r="U27" s="17">
        <v>-2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-8</v>
      </c>
      <c r="U34" s="17">
        <f t="shared" si="22"/>
        <v>-6</v>
      </c>
      <c r="V34" s="17">
        <f t="shared" si="22"/>
        <v>-2</v>
      </c>
      <c r="W34" s="15">
        <f t="shared" si="15"/>
        <v>-66.666666666666671</v>
      </c>
      <c r="X34" s="15">
        <f t="shared" si="15"/>
        <v>-85.714285714285722</v>
      </c>
      <c r="Y34" s="15">
        <f t="shared" si="15"/>
        <v>-40</v>
      </c>
      <c r="Z34" s="17">
        <f t="shared" ref="Z34:AB34" si="23">SUM(Z23:Z30)</f>
        <v>-7</v>
      </c>
      <c r="AA34" s="17">
        <f t="shared" si="23"/>
        <v>-5</v>
      </c>
      <c r="AB34" s="17">
        <f t="shared" si="23"/>
        <v>-2</v>
      </c>
      <c r="AC34" s="15">
        <f t="shared" si="17"/>
        <v>-63.636363636363633</v>
      </c>
      <c r="AD34" s="15">
        <f t="shared" si="17"/>
        <v>-83.333333333333343</v>
      </c>
      <c r="AE34" s="15">
        <f t="shared" si="17"/>
        <v>-40</v>
      </c>
      <c r="AH34" s="4">
        <f t="shared" ref="AH34:AJ34" si="24">SUM(AH23:AH30)</f>
        <v>12</v>
      </c>
      <c r="AI34" s="4">
        <f t="shared" si="24"/>
        <v>7</v>
      </c>
      <c r="AJ34" s="4">
        <f t="shared" si="24"/>
        <v>5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-60</v>
      </c>
      <c r="X35" s="15">
        <f t="shared" si="15"/>
        <v>-80</v>
      </c>
      <c r="Y35" s="15">
        <f t="shared" si="15"/>
        <v>-40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-50</v>
      </c>
      <c r="AD35" s="15">
        <f t="shared" si="17"/>
        <v>-66.666666666666671</v>
      </c>
      <c r="AE35" s="15">
        <f t="shared" si="17"/>
        <v>-40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-33.333333333333336</v>
      </c>
      <c r="X36" s="15">
        <f t="shared" si="15"/>
        <v>-66.666666666666671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-42.857142857142861</v>
      </c>
      <c r="AD36" s="15">
        <f t="shared" si="17"/>
        <v>-50</v>
      </c>
      <c r="AE36" s="15">
        <f t="shared" si="17"/>
        <v>-40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66.666666666666657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-20</v>
      </c>
      <c r="V39" s="12">
        <f t="shared" si="38"/>
        <v>0</v>
      </c>
      <c r="W39" s="12">
        <f>Q39-AH39</f>
        <v>25.641025641025635</v>
      </c>
      <c r="X39" s="12">
        <f t="shared" si="33"/>
        <v>54.166666666666657</v>
      </c>
      <c r="Y39" s="12">
        <f>S39-AJ39</f>
        <v>0</v>
      </c>
      <c r="Z39" s="12">
        <f t="shared" si="37"/>
        <v>-16.666666666666664</v>
      </c>
      <c r="AA39" s="12">
        <f t="shared" si="37"/>
        <v>-25</v>
      </c>
      <c r="AB39" s="12">
        <f t="shared" si="37"/>
        <v>0</v>
      </c>
      <c r="AC39" s="12">
        <f>Q39-AK39</f>
        <v>24.999999999999996</v>
      </c>
      <c r="AD39" s="12">
        <f t="shared" si="35"/>
        <v>52.380952380952372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12.5</v>
      </c>
      <c r="AJ39" s="12">
        <f t="shared" si="39"/>
        <v>0</v>
      </c>
      <c r="AK39" s="12">
        <f>AK33/AK9*100</f>
        <v>8.3333333333333321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33.333333333333329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120</v>
      </c>
      <c r="V40" s="12">
        <f t="shared" si="41"/>
        <v>100</v>
      </c>
      <c r="W40" s="12">
        <f t="shared" ref="W40:W42" si="42">Q40-AH40</f>
        <v>-25.641025641025649</v>
      </c>
      <c r="X40" s="12">
        <f t="shared" si="33"/>
        <v>-54.166666666666671</v>
      </c>
      <c r="Y40" s="12">
        <f>S40-AJ40</f>
        <v>0</v>
      </c>
      <c r="Z40" s="12">
        <f>Z34/Z9*100</f>
        <v>116.66666666666667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-25</v>
      </c>
      <c r="AD40" s="12">
        <f t="shared" si="35"/>
        <v>-52.38095238095238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87.5</v>
      </c>
      <c r="AJ40" s="12">
        <f t="shared" si="45"/>
        <v>100</v>
      </c>
      <c r="AK40" s="12">
        <f>AK34/AK9*100</f>
        <v>91.666666666666657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33.333333333333329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80</v>
      </c>
      <c r="V41" s="12">
        <f t="shared" si="47"/>
        <v>100</v>
      </c>
      <c r="W41" s="12">
        <f t="shared" si="42"/>
        <v>-10.256410256410277</v>
      </c>
      <c r="X41" s="12">
        <f t="shared" si="33"/>
        <v>-29.166666666666671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0</v>
      </c>
      <c r="AD41" s="12">
        <f>R41-AL41</f>
        <v>-9.5238095238095255</v>
      </c>
      <c r="AE41" s="12">
        <f t="shared" si="35"/>
        <v>0</v>
      </c>
      <c r="AH41" s="12">
        <f>AH35/AH9*100</f>
        <v>76.923076923076934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42.857142857142854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33.333333333333329</v>
      </c>
      <c r="S42" s="12">
        <f t="shared" si="50"/>
        <v>100</v>
      </c>
      <c r="T42" s="12">
        <f t="shared" si="50"/>
        <v>28.571428571428569</v>
      </c>
      <c r="U42" s="12">
        <f t="shared" si="50"/>
        <v>40</v>
      </c>
      <c r="V42" s="12">
        <f t="shared" si="50"/>
        <v>0</v>
      </c>
      <c r="W42" s="12">
        <f t="shared" si="42"/>
        <v>20.512820512820504</v>
      </c>
      <c r="X42" s="12">
        <f t="shared" si="33"/>
        <v>-4.1666666666666714</v>
      </c>
      <c r="Y42" s="12">
        <f>S42-AJ42</f>
        <v>40</v>
      </c>
      <c r="Z42" s="12">
        <f t="shared" si="50"/>
        <v>50</v>
      </c>
      <c r="AA42" s="12">
        <f t="shared" si="50"/>
        <v>25</v>
      </c>
      <c r="AB42" s="12">
        <f t="shared" si="50"/>
        <v>100</v>
      </c>
      <c r="AC42" s="12">
        <f t="shared" si="44"/>
        <v>8.3333333333333215</v>
      </c>
      <c r="AD42" s="12">
        <f>R42-AL42</f>
        <v>4.7619047619047592</v>
      </c>
      <c r="AE42" s="12">
        <f t="shared" si="35"/>
        <v>0</v>
      </c>
      <c r="AH42" s="12">
        <f t="shared" ref="AH42:AJ42" si="51">AH36/AH9*100</f>
        <v>46.153846153846153</v>
      </c>
      <c r="AI42" s="12">
        <f t="shared" si="51"/>
        <v>37.5</v>
      </c>
      <c r="AJ42" s="12">
        <f t="shared" si="51"/>
        <v>60</v>
      </c>
      <c r="AK42" s="12">
        <f>AK36/AK9*100</f>
        <v>58.333333333333336</v>
      </c>
      <c r="AL42" s="12">
        <f>AL36/AL9*100</f>
        <v>28.571428571428569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-25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-6</v>
      </c>
      <c r="U9" s="17">
        <f>SUM(U10:U30)</f>
        <v>-3</v>
      </c>
      <c r="V9" s="17">
        <f>SUM(V10:V30)</f>
        <v>-3</v>
      </c>
      <c r="W9" s="15">
        <f>IF(Q9=T9,IF(Q9&gt;0,"皆増",0),(1-(Q9/(Q9-T9)))*-100)</f>
        <v>-50</v>
      </c>
      <c r="X9" s="15">
        <f t="shared" ref="X9:Y30" si="1">IF(R9=U9,IF(R9&gt;0,"皆増",0),(1-(R9/(R9-U9)))*-100)</f>
        <v>-75</v>
      </c>
      <c r="Y9" s="15">
        <f t="shared" si="1"/>
        <v>-37.5</v>
      </c>
      <c r="Z9" s="17">
        <f>AA9+AB9</f>
        <v>-11</v>
      </c>
      <c r="AA9" s="17">
        <f>SUM(AA10:AA30)</f>
        <v>-8</v>
      </c>
      <c r="AB9" s="17">
        <f>SUM(AB10:AB30)</f>
        <v>-3</v>
      </c>
      <c r="AC9" s="15">
        <f>IF(Q9=Z9,IF(Q9&gt;0,"皆増",0),(1-(Q9/(Q9-Z9)))*-100)</f>
        <v>-64.705882352941174</v>
      </c>
      <c r="AD9" s="15">
        <f t="shared" ref="AD9:AE30" si="2">IF(R9=AA9,IF(R9&gt;0,"皆増",0),(1-(R9/(R9-AA9)))*-100)</f>
        <v>-88.888888888888886</v>
      </c>
      <c r="AE9" s="15">
        <f t="shared" si="2"/>
        <v>-37.5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17</v>
      </c>
      <c r="AL9" s="4">
        <f t="shared" si="4"/>
        <v>9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-25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-50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-100</v>
      </c>
      <c r="Y27" s="15">
        <f t="shared" si="1"/>
        <v>-25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-100</v>
      </c>
      <c r="AE27" s="15">
        <f t="shared" si="2"/>
        <v>200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-33.333333333333336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-45.45454545454546</v>
      </c>
      <c r="X34" s="15">
        <f t="shared" si="15"/>
        <v>-66.666666666666671</v>
      </c>
      <c r="Y34" s="15">
        <f t="shared" si="15"/>
        <v>-37.5</v>
      </c>
      <c r="Z34" s="17">
        <f t="shared" ref="Z34:AB34" si="23">SUM(Z23:Z30)</f>
        <v>-8</v>
      </c>
      <c r="AA34" s="17">
        <f t="shared" si="23"/>
        <v>-6</v>
      </c>
      <c r="AB34" s="17">
        <f t="shared" si="23"/>
        <v>-2</v>
      </c>
      <c r="AC34" s="15">
        <f t="shared" si="17"/>
        <v>-57.142857142857139</v>
      </c>
      <c r="AD34" s="15">
        <f t="shared" si="17"/>
        <v>-85.714285714285722</v>
      </c>
      <c r="AE34" s="15">
        <f t="shared" si="17"/>
        <v>-28.571428571428569</v>
      </c>
      <c r="AH34" s="4">
        <f t="shared" ref="AH34:AJ34" si="24">SUM(AH23:AH30)</f>
        <v>11</v>
      </c>
      <c r="AI34" s="4">
        <f t="shared" si="24"/>
        <v>3</v>
      </c>
      <c r="AJ34" s="4">
        <f t="shared" si="24"/>
        <v>8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-45.45454545454546</v>
      </c>
      <c r="X35" s="15">
        <f t="shared" si="15"/>
        <v>-66.666666666666671</v>
      </c>
      <c r="Y35" s="15">
        <f t="shared" si="15"/>
        <v>-37.5</v>
      </c>
      <c r="Z35" s="17">
        <f t="shared" ref="Z35:AB35" si="26">SUM(Z25:Z30)</f>
        <v>-6</v>
      </c>
      <c r="AA35" s="17">
        <f t="shared" si="26"/>
        <v>-4</v>
      </c>
      <c r="AB35" s="17">
        <f t="shared" si="26"/>
        <v>-2</v>
      </c>
      <c r="AC35" s="15">
        <f t="shared" si="17"/>
        <v>-50</v>
      </c>
      <c r="AD35" s="15">
        <f t="shared" si="17"/>
        <v>-80</v>
      </c>
      <c r="AE35" s="15">
        <f t="shared" si="17"/>
        <v>-28.571428571428569</v>
      </c>
      <c r="AH35" s="4">
        <f t="shared" ref="AH35:AJ35" si="27">SUM(AH25:AH30)</f>
        <v>11</v>
      </c>
      <c r="AI35" s="4">
        <f t="shared" si="27"/>
        <v>3</v>
      </c>
      <c r="AJ35" s="4">
        <f t="shared" si="27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-37.5</v>
      </c>
      <c r="X36" s="15">
        <f t="shared" si="15"/>
        <v>-100</v>
      </c>
      <c r="Y36" s="15">
        <f t="shared" si="15"/>
        <v>-28.571428571428569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-37.5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-8.3333333333333321</v>
      </c>
      <c r="X39" s="12">
        <f t="shared" si="33"/>
        <v>-25</v>
      </c>
      <c r="Y39" s="12">
        <f>S39-AJ39</f>
        <v>0</v>
      </c>
      <c r="Z39" s="12">
        <f t="shared" si="37"/>
        <v>27.27272727272727</v>
      </c>
      <c r="AA39" s="12">
        <f t="shared" si="37"/>
        <v>25</v>
      </c>
      <c r="AB39" s="12">
        <f t="shared" si="37"/>
        <v>33.333333333333329</v>
      </c>
      <c r="AC39" s="12">
        <f>Q39-AK39</f>
        <v>-17.647058823529413</v>
      </c>
      <c r="AD39" s="12">
        <f t="shared" si="35"/>
        <v>-22.222222222222221</v>
      </c>
      <c r="AE39" s="12">
        <f t="shared" si="35"/>
        <v>-12.5</v>
      </c>
      <c r="AH39" s="12">
        <f t="shared" ref="AH39:AJ39" si="39">AH33/AH9*100</f>
        <v>8.3333333333333321</v>
      </c>
      <c r="AI39" s="12">
        <f t="shared" si="39"/>
        <v>25</v>
      </c>
      <c r="AJ39" s="12">
        <f t="shared" si="39"/>
        <v>0</v>
      </c>
      <c r="AK39" s="12">
        <f>AK33/AK9*100</f>
        <v>17.647058823529413</v>
      </c>
      <c r="AL39" s="12">
        <f>AL33/AL9*100</f>
        <v>22.222222222222221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8.3333333333333428</v>
      </c>
      <c r="X40" s="12">
        <f t="shared" si="33"/>
        <v>25</v>
      </c>
      <c r="Y40" s="12">
        <f>S40-AJ40</f>
        <v>0</v>
      </c>
      <c r="Z40" s="12">
        <f>Z34/Z9*100</f>
        <v>72.727272727272734</v>
      </c>
      <c r="AA40" s="12">
        <f t="shared" ref="AA40:AB40" si="43">AA34/AA9*100</f>
        <v>75</v>
      </c>
      <c r="AB40" s="12">
        <f t="shared" si="43"/>
        <v>66.666666666666657</v>
      </c>
      <c r="AC40" s="12">
        <f t="shared" ref="AC40:AC42" si="44">Q40-AK40</f>
        <v>17.64705882352942</v>
      </c>
      <c r="AD40" s="12">
        <f t="shared" si="35"/>
        <v>22.222222222222214</v>
      </c>
      <c r="AE40" s="12">
        <f t="shared" si="35"/>
        <v>12.5</v>
      </c>
      <c r="AH40" s="12">
        <f t="shared" ref="AH40:AJ40" si="45">AH34/AH9*100</f>
        <v>91.666666666666657</v>
      </c>
      <c r="AI40" s="12">
        <f t="shared" si="45"/>
        <v>75</v>
      </c>
      <c r="AJ40" s="12">
        <f t="shared" si="45"/>
        <v>100</v>
      </c>
      <c r="AK40" s="12">
        <f>AK34/AK9*100</f>
        <v>82.35294117647058</v>
      </c>
      <c r="AL40" s="12">
        <f>AL34/AL9*100</f>
        <v>77.777777777777786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8.3333333333333428</v>
      </c>
      <c r="X41" s="12">
        <f t="shared" si="33"/>
        <v>25</v>
      </c>
      <c r="Y41" s="12">
        <f>S41-AJ41</f>
        <v>0</v>
      </c>
      <c r="Z41" s="12">
        <f>Z35/Z9*100</f>
        <v>54.54545454545454</v>
      </c>
      <c r="AA41" s="12">
        <f t="shared" ref="AA41:AB41" si="48">AA35/AA9*100</f>
        <v>50</v>
      </c>
      <c r="AB41" s="12">
        <f t="shared" si="48"/>
        <v>66.666666666666657</v>
      </c>
      <c r="AC41" s="12">
        <f t="shared" si="44"/>
        <v>29.411764705882348</v>
      </c>
      <c r="AD41" s="12">
        <f>R41-AL41</f>
        <v>44.444444444444443</v>
      </c>
      <c r="AE41" s="12">
        <f t="shared" si="35"/>
        <v>12.5</v>
      </c>
      <c r="AH41" s="12">
        <f>AH35/AH9*100</f>
        <v>91.666666666666657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70.588235294117652</v>
      </c>
      <c r="AL41" s="12">
        <f t="shared" si="49"/>
        <v>55.555555555555557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0</v>
      </c>
      <c r="S42" s="12">
        <f t="shared" si="50"/>
        <v>100</v>
      </c>
      <c r="T42" s="12">
        <f t="shared" si="50"/>
        <v>50</v>
      </c>
      <c r="U42" s="12">
        <f t="shared" si="50"/>
        <v>33.333333333333329</v>
      </c>
      <c r="V42" s="12">
        <f t="shared" si="50"/>
        <v>66.666666666666657</v>
      </c>
      <c r="W42" s="12">
        <f t="shared" si="42"/>
        <v>16.666666666666686</v>
      </c>
      <c r="X42" s="12">
        <f t="shared" si="33"/>
        <v>-25</v>
      </c>
      <c r="Y42" s="12">
        <f>S42-AJ42</f>
        <v>12.5</v>
      </c>
      <c r="Z42" s="12">
        <f t="shared" si="50"/>
        <v>27.27272727272727</v>
      </c>
      <c r="AA42" s="12">
        <f t="shared" si="50"/>
        <v>37.5</v>
      </c>
      <c r="AB42" s="12">
        <f t="shared" si="50"/>
        <v>0</v>
      </c>
      <c r="AC42" s="12">
        <f t="shared" si="44"/>
        <v>36.274509803921582</v>
      </c>
      <c r="AD42" s="12">
        <f>R42-AL42</f>
        <v>-33.333333333333329</v>
      </c>
      <c r="AE42" s="12">
        <f t="shared" si="35"/>
        <v>37.5</v>
      </c>
      <c r="AH42" s="12">
        <f t="shared" ref="AH42:AJ42" si="51">AH36/AH9*100</f>
        <v>66.666666666666657</v>
      </c>
      <c r="AI42" s="12">
        <f t="shared" si="51"/>
        <v>25</v>
      </c>
      <c r="AJ42" s="12">
        <f t="shared" si="51"/>
        <v>87.5</v>
      </c>
      <c r="AK42" s="12">
        <f>AK36/AK9*100</f>
        <v>47.058823529411761</v>
      </c>
      <c r="AL42" s="12">
        <f>AL36/AL9*100</f>
        <v>33.333333333333329</v>
      </c>
      <c r="AM42" s="12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-28.571428571428569</v>
      </c>
      <c r="Y9" s="15">
        <f t="shared" si="1"/>
        <v>-33.333333333333336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0</v>
      </c>
      <c r="AE9" s="15">
        <f t="shared" si="2"/>
        <v>-60</v>
      </c>
      <c r="AH9" s="4">
        <f t="shared" ref="AH9:AJ30" si="3">Q9-T9</f>
        <v>10</v>
      </c>
      <c r="AI9" s="4">
        <f t="shared" si="3"/>
        <v>7</v>
      </c>
      <c r="AJ9" s="4">
        <f t="shared" si="3"/>
        <v>3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-2</v>
      </c>
      <c r="V28" s="17">
        <v>1</v>
      </c>
      <c r="W28" s="15">
        <f t="shared" si="11"/>
        <v>-25</v>
      </c>
      <c r="X28" s="15">
        <f t="shared" si="1"/>
        <v>-66.666666666666671</v>
      </c>
      <c r="Y28" s="15">
        <f t="shared" si="1"/>
        <v>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-50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-40</v>
      </c>
      <c r="X34" s="15">
        <f t="shared" si="15"/>
        <v>-42.857142857142861</v>
      </c>
      <c r="Y34" s="15">
        <f t="shared" si="15"/>
        <v>-33.333333333333336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-40</v>
      </c>
      <c r="AD34" s="15">
        <f t="shared" si="17"/>
        <v>-19.999999999999996</v>
      </c>
      <c r="AE34" s="15">
        <f t="shared" si="17"/>
        <v>-60</v>
      </c>
      <c r="AH34" s="4">
        <f t="shared" ref="AH34:AJ34" si="24">SUM(AH23:AH30)</f>
        <v>10</v>
      </c>
      <c r="AI34" s="4">
        <f t="shared" si="24"/>
        <v>7</v>
      </c>
      <c r="AJ34" s="4">
        <f t="shared" si="24"/>
        <v>3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-40</v>
      </c>
      <c r="X35" s="15">
        <f t="shared" si="15"/>
        <v>-42.857142857142861</v>
      </c>
      <c r="Y35" s="15">
        <f t="shared" si="15"/>
        <v>-33.333333333333336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-40</v>
      </c>
      <c r="AD35" s="15">
        <f t="shared" si="17"/>
        <v>-19.999999999999996</v>
      </c>
      <c r="AE35" s="15">
        <f t="shared" si="17"/>
        <v>-60</v>
      </c>
      <c r="AH35" s="4">
        <f t="shared" ref="AH35:AJ35" si="27">SUM(AH25:AH30)</f>
        <v>10</v>
      </c>
      <c r="AI35" s="4">
        <f t="shared" si="27"/>
        <v>7</v>
      </c>
      <c r="AJ35" s="4">
        <f t="shared" si="27"/>
        <v>3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-14.28571428571429</v>
      </c>
      <c r="X36" s="15">
        <f t="shared" si="15"/>
        <v>-19.999999999999996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-33.333333333333336</v>
      </c>
      <c r="AD36" s="15">
        <f t="shared" si="17"/>
        <v>-19.999999999999996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5</v>
      </c>
      <c r="AJ36" s="4">
        <f t="shared" si="30"/>
        <v>2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14.285714285714285</v>
      </c>
      <c r="X39" s="12">
        <f t="shared" si="33"/>
        <v>20</v>
      </c>
      <c r="Y39" s="12">
        <f>S39-AJ39</f>
        <v>0</v>
      </c>
      <c r="Z39" s="12">
        <f t="shared" si="37"/>
        <v>-33.333333333333329</v>
      </c>
      <c r="AA39" s="12" t="e">
        <f t="shared" si="37"/>
        <v>#DIV/0!</v>
      </c>
      <c r="AB39" s="12">
        <f t="shared" si="37"/>
        <v>0</v>
      </c>
      <c r="AC39" s="12">
        <f>Q39-AK39</f>
        <v>14.285714285714285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80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-20</v>
      </c>
      <c r="Y40" s="12">
        <f>S40-AJ40</f>
        <v>0</v>
      </c>
      <c r="Z40" s="12">
        <f>Z34/Z9*100</f>
        <v>133.33333333333331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-14.285714285714292</v>
      </c>
      <c r="X41" s="12">
        <f t="shared" si="33"/>
        <v>-20</v>
      </c>
      <c r="Y41" s="12">
        <f>S41-AJ41</f>
        <v>0</v>
      </c>
      <c r="Z41" s="12">
        <f>Z35/Z9*100</f>
        <v>133.33333333333331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-14.285714285714292</v>
      </c>
      <c r="AD41" s="12">
        <f>R41-AL41</f>
        <v>-20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80</v>
      </c>
      <c r="S42" s="12">
        <f t="shared" si="50"/>
        <v>100</v>
      </c>
      <c r="T42" s="12">
        <f t="shared" si="50"/>
        <v>33.333333333333329</v>
      </c>
      <c r="U42" s="12">
        <f t="shared" si="50"/>
        <v>50</v>
      </c>
      <c r="V42" s="12">
        <f t="shared" si="50"/>
        <v>0</v>
      </c>
      <c r="W42" s="12">
        <f t="shared" si="42"/>
        <v>15.714285714285708</v>
      </c>
      <c r="X42" s="12">
        <f t="shared" si="33"/>
        <v>8.5714285714285694</v>
      </c>
      <c r="Y42" s="12">
        <f>S42-AJ42</f>
        <v>33.333333333333343</v>
      </c>
      <c r="Z42" s="12">
        <f t="shared" si="50"/>
        <v>100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-4.2857142857142918</v>
      </c>
      <c r="AD42" s="12">
        <f>R42-AL42</f>
        <v>-20</v>
      </c>
      <c r="AE42" s="12">
        <f t="shared" si="35"/>
        <v>20</v>
      </c>
      <c r="AH42" s="12">
        <f t="shared" ref="AH42:AJ42" si="51">AH36/AH9*100</f>
        <v>70</v>
      </c>
      <c r="AI42" s="12">
        <f t="shared" si="51"/>
        <v>71.428571428571431</v>
      </c>
      <c r="AJ42" s="12">
        <f t="shared" si="51"/>
        <v>66.666666666666657</v>
      </c>
      <c r="AK42" s="12">
        <f>AK36/AK9*100</f>
        <v>90</v>
      </c>
      <c r="AL42" s="12">
        <f>AL36/AL9*100</f>
        <v>100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200</v>
      </c>
      <c r="I9" s="15">
        <f>IF(C9=F9,0,(1-(C9/(C9-F9)))*-100)</f>
        <v>100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-57.142857142857139</v>
      </c>
      <c r="X9" s="15">
        <f t="shared" ref="X9:Y30" si="1">IF(R9=U9,IF(R9&gt;0,"皆増",0),(1-(R9/(R9-U9)))*-100)</f>
        <v>-33.333333333333336</v>
      </c>
      <c r="Y9" s="15">
        <f t="shared" si="1"/>
        <v>-75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 t="str">
        <f t="shared" si="2"/>
        <v>皆増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200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-57.142857142857139</v>
      </c>
      <c r="X34" s="15">
        <f t="shared" si="15"/>
        <v>-33.333333333333336</v>
      </c>
      <c r="Y34" s="15">
        <f t="shared" si="15"/>
        <v>-75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-33.333333333333336</v>
      </c>
      <c r="AE34" s="15" t="str">
        <f t="shared" si="17"/>
        <v>皆増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-50</v>
      </c>
      <c r="X35" s="15">
        <f t="shared" si="15"/>
        <v>0</v>
      </c>
      <c r="Y35" s="15">
        <f t="shared" si="15"/>
        <v>-75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50</v>
      </c>
      <c r="AD35" s="15">
        <f t="shared" si="17"/>
        <v>0</v>
      </c>
      <c r="AE35" s="15" t="str">
        <f t="shared" si="17"/>
        <v>皆増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-60</v>
      </c>
      <c r="X36" s="15">
        <f t="shared" si="15"/>
        <v>0</v>
      </c>
      <c r="Y36" s="15">
        <f t="shared" si="15"/>
        <v>-75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14.285714285714292</v>
      </c>
      <c r="X41" s="12">
        <f t="shared" si="33"/>
        <v>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33.333333333333343</v>
      </c>
      <c r="AD41" s="12">
        <f>R41-AL41</f>
        <v>33.333333333333343</v>
      </c>
      <c r="AE41" s="12" t="e">
        <f t="shared" si="35"/>
        <v>#DIV/0!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66.666666666666657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75</v>
      </c>
      <c r="U42" s="12">
        <f t="shared" si="50"/>
        <v>0</v>
      </c>
      <c r="V42" s="12">
        <f t="shared" si="50"/>
        <v>100</v>
      </c>
      <c r="W42" s="12">
        <f t="shared" si="42"/>
        <v>-4.7619047619047734</v>
      </c>
      <c r="X42" s="12">
        <f t="shared" si="33"/>
        <v>16.666666666666671</v>
      </c>
      <c r="Y42" s="12">
        <f>S42-AJ42</f>
        <v>0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33.333333333333329</v>
      </c>
      <c r="AD42" s="12">
        <f>R42-AL42</f>
        <v>16.666666666666671</v>
      </c>
      <c r="AE42" s="12" t="e">
        <f t="shared" si="35"/>
        <v>#DIV/0!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33.333333333333329</v>
      </c>
      <c r="AL42" s="12">
        <f>AL36/AL9*100</f>
        <v>33.333333333333329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93</v>
      </c>
      <c r="C9" s="17">
        <f>SUM(C10:C30)</f>
        <v>41</v>
      </c>
      <c r="D9" s="17">
        <f>SUM(D10:D30)</f>
        <v>52</v>
      </c>
      <c r="E9" s="17">
        <f>F9+G9</f>
        <v>-29</v>
      </c>
      <c r="F9" s="17">
        <f>SUM(F10:F30)</f>
        <v>-22</v>
      </c>
      <c r="G9" s="17">
        <f>SUM(G10:G30)</f>
        <v>-7</v>
      </c>
      <c r="H9" s="15">
        <f>IF(B9=E9,0,(1-(B9/(B9-E9)))*-100)</f>
        <v>-23.770491803278691</v>
      </c>
      <c r="I9" s="15">
        <f>IF(C9=F9,0,(1-(C9/(C9-F9)))*-100)</f>
        <v>-34.920634920634917</v>
      </c>
      <c r="J9" s="15">
        <f>IF(D9=G9,0,(1-(D9/(D9-G9)))*-100)</f>
        <v>-11.864406779661019</v>
      </c>
      <c r="K9" s="17">
        <f>L9+M9</f>
        <v>-16</v>
      </c>
      <c r="L9" s="17">
        <f>SUM(L10:L30)</f>
        <v>-13</v>
      </c>
      <c r="M9" s="17">
        <f>SUM(M10:M30)</f>
        <v>-3</v>
      </c>
      <c r="N9" s="15">
        <f>IF(B9=K9,0,(1-(B9/(B9-K9)))*-100)</f>
        <v>-14.678899082568808</v>
      </c>
      <c r="O9" s="15">
        <f t="shared" ref="O9:P10" si="0">IF(C9=L9,0,(1-(C9/(C9-L9)))*-100)</f>
        <v>-24.074074074074069</v>
      </c>
      <c r="P9" s="15">
        <f>IF(D9=M9,0,(1-(D9/(D9-M9)))*-100)</f>
        <v>-5.4545454545454568</v>
      </c>
      <c r="Q9" s="17">
        <f>R9+S9</f>
        <v>183</v>
      </c>
      <c r="R9" s="17">
        <f>SUM(R10:R30)</f>
        <v>90</v>
      </c>
      <c r="S9" s="17">
        <f>SUM(S10:S30)</f>
        <v>93</v>
      </c>
      <c r="T9" s="17">
        <f>U9+V9</f>
        <v>-12</v>
      </c>
      <c r="U9" s="17">
        <f>SUM(U10:U30)</f>
        <v>-5</v>
      </c>
      <c r="V9" s="17">
        <f>SUM(V10:V30)</f>
        <v>-7</v>
      </c>
      <c r="W9" s="15">
        <f>IF(Q9=T9,IF(Q9&gt;0,"皆増",0),(1-(Q9/(Q9-T9)))*-100)</f>
        <v>-6.1538461538461542</v>
      </c>
      <c r="X9" s="15">
        <f t="shared" ref="X9:Y30" si="1">IF(R9=U9,IF(R9&gt;0,"皆増",0),(1-(R9/(R9-U9)))*-100)</f>
        <v>-5.2631578947368478</v>
      </c>
      <c r="Y9" s="15">
        <f t="shared" si="1"/>
        <v>-6.9999999999999947</v>
      </c>
      <c r="Z9" s="17">
        <f>AA9+AB9</f>
        <v>-9</v>
      </c>
      <c r="AA9" s="17">
        <f>SUM(AA10:AA30)</f>
        <v>-8</v>
      </c>
      <c r="AB9" s="17">
        <f>SUM(AB10:AB30)</f>
        <v>-1</v>
      </c>
      <c r="AC9" s="15">
        <f>IF(Q9=Z9,IF(Q9&gt;0,"皆増",0),(1-(Q9/(Q9-Z9)))*-100)</f>
        <v>-4.6875</v>
      </c>
      <c r="AD9" s="15">
        <f t="shared" ref="AD9:AE30" si="2">IF(R9=AA9,IF(R9&gt;0,"皆増",0),(1-(R9/(R9-AA9)))*-100)</f>
        <v>-8.1632653061224474</v>
      </c>
      <c r="AE9" s="15">
        <f t="shared" si="2"/>
        <v>-1.0638297872340385</v>
      </c>
      <c r="AH9" s="4">
        <f t="shared" ref="AH9:AJ30" si="3">Q9-T9</f>
        <v>195</v>
      </c>
      <c r="AI9" s="4">
        <f t="shared" si="3"/>
        <v>95</v>
      </c>
      <c r="AJ9" s="4">
        <f t="shared" si="3"/>
        <v>100</v>
      </c>
      <c r="AK9" s="4">
        <f t="shared" ref="AK9:AM30" si="4">Q9-Z9</f>
        <v>192</v>
      </c>
      <c r="AL9" s="4">
        <f t="shared" si="4"/>
        <v>98</v>
      </c>
      <c r="AM9" s="4">
        <f t="shared" si="4"/>
        <v>94</v>
      </c>
    </row>
    <row r="10" spans="1:39" s="1" customFormat="1" ht="18" customHeight="1" x14ac:dyDescent="0.15">
      <c r="A10" s="4" t="s">
        <v>1</v>
      </c>
      <c r="B10" s="17">
        <f t="shared" ref="B10" si="5">C10+D10</f>
        <v>93</v>
      </c>
      <c r="C10" s="17">
        <v>41</v>
      </c>
      <c r="D10" s="17">
        <v>52</v>
      </c>
      <c r="E10" s="17">
        <f t="shared" ref="E10" si="6">F10+G10</f>
        <v>-29</v>
      </c>
      <c r="F10" s="17">
        <v>-22</v>
      </c>
      <c r="G10" s="17">
        <v>-7</v>
      </c>
      <c r="H10" s="15">
        <f>IF(B10=E10,0,(1-(B10/(B10-E10)))*-100)</f>
        <v>-23.770491803278691</v>
      </c>
      <c r="I10" s="15">
        <f t="shared" ref="I10" si="7">IF(C10=F10,0,(1-(C10/(C10-F10)))*-100)</f>
        <v>-34.920634920634917</v>
      </c>
      <c r="J10" s="15">
        <f>IF(D10=G10,0,(1-(D10/(D10-G10)))*-100)</f>
        <v>-11.864406779661019</v>
      </c>
      <c r="K10" s="17">
        <f t="shared" ref="K10" si="8">L10+M10</f>
        <v>-16</v>
      </c>
      <c r="L10" s="17">
        <v>-13</v>
      </c>
      <c r="M10" s="17">
        <v>-3</v>
      </c>
      <c r="N10" s="15">
        <f>IF(B10=K10,0,(1-(B10/(B10-K10)))*-100)</f>
        <v>-14.678899082568808</v>
      </c>
      <c r="O10" s="15">
        <f t="shared" si="0"/>
        <v>-24.074074074074069</v>
      </c>
      <c r="P10" s="15">
        <f t="shared" si="0"/>
        <v>-5.4545454545454568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-1</v>
      </c>
      <c r="U17" s="17">
        <v>-1</v>
      </c>
      <c r="V17" s="17">
        <v>0</v>
      </c>
      <c r="W17" s="15">
        <f t="shared" si="11"/>
        <v>-50</v>
      </c>
      <c r="X17" s="15">
        <f t="shared" si="1"/>
        <v>-100</v>
      </c>
      <c r="Y17" s="15">
        <f t="shared" si="1"/>
        <v>0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2</v>
      </c>
      <c r="AI17" s="4">
        <f t="shared" si="3"/>
        <v>1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-7</v>
      </c>
      <c r="U19" s="17">
        <v>-3</v>
      </c>
      <c r="V19" s="17">
        <v>-4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7</v>
      </c>
      <c r="AI19" s="4">
        <f t="shared" si="3"/>
        <v>3</v>
      </c>
      <c r="AJ19" s="4">
        <f t="shared" si="3"/>
        <v>4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-2</v>
      </c>
      <c r="AA20" s="17">
        <v>-3</v>
      </c>
      <c r="AB20" s="17">
        <v>1</v>
      </c>
      <c r="AC20" s="15">
        <f t="shared" si="13"/>
        <v>-66.666666666666671</v>
      </c>
      <c r="AD20" s="15">
        <f t="shared" si="2"/>
        <v>-100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3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>
        <f t="shared" si="11"/>
        <v>100</v>
      </c>
      <c r="X21" s="15">
        <f t="shared" si="1"/>
        <v>50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>
        <f t="shared" si="13"/>
        <v>100</v>
      </c>
      <c r="AD21" s="15">
        <f t="shared" si="2"/>
        <v>50</v>
      </c>
      <c r="AE21" s="15" t="str">
        <f t="shared" si="2"/>
        <v>皆増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13</v>
      </c>
      <c r="R22" s="17">
        <v>9</v>
      </c>
      <c r="S22" s="17">
        <v>4</v>
      </c>
      <c r="T22" s="17">
        <f t="shared" si="10"/>
        <v>9</v>
      </c>
      <c r="U22" s="17">
        <v>7</v>
      </c>
      <c r="V22" s="17">
        <v>2</v>
      </c>
      <c r="W22" s="15">
        <f t="shared" si="11"/>
        <v>225</v>
      </c>
      <c r="X22" s="15">
        <f t="shared" si="1"/>
        <v>350</v>
      </c>
      <c r="Y22" s="15">
        <f t="shared" si="1"/>
        <v>100</v>
      </c>
      <c r="Z22" s="17">
        <f t="shared" si="12"/>
        <v>9</v>
      </c>
      <c r="AA22" s="17">
        <v>6</v>
      </c>
      <c r="AB22" s="17">
        <v>3</v>
      </c>
      <c r="AC22" s="15">
        <f t="shared" si="13"/>
        <v>225</v>
      </c>
      <c r="AD22" s="15">
        <f t="shared" si="2"/>
        <v>200</v>
      </c>
      <c r="AE22" s="15">
        <f t="shared" si="2"/>
        <v>300</v>
      </c>
      <c r="AH22" s="4">
        <f t="shared" si="3"/>
        <v>4</v>
      </c>
      <c r="AI22" s="4">
        <f t="shared" si="3"/>
        <v>2</v>
      </c>
      <c r="AJ22" s="4">
        <f t="shared" si="3"/>
        <v>2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12</v>
      </c>
      <c r="R23" s="17">
        <v>12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-14.28571428571429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-7.6923076923076872</v>
      </c>
      <c r="AD23" s="15">
        <f t="shared" si="2"/>
        <v>0</v>
      </c>
      <c r="AE23" s="15">
        <f t="shared" si="2"/>
        <v>-100</v>
      </c>
      <c r="AH23" s="4">
        <f t="shared" si="3"/>
        <v>14</v>
      </c>
      <c r="AI23" s="4">
        <f t="shared" si="3"/>
        <v>12</v>
      </c>
      <c r="AJ23" s="4">
        <f t="shared" si="3"/>
        <v>2</v>
      </c>
      <c r="AK23" s="4">
        <f t="shared" si="4"/>
        <v>13</v>
      </c>
      <c r="AL23" s="4">
        <f t="shared" si="4"/>
        <v>12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24</v>
      </c>
      <c r="R24" s="17">
        <v>15</v>
      </c>
      <c r="S24" s="17">
        <v>9</v>
      </c>
      <c r="T24" s="17">
        <f t="shared" si="10"/>
        <v>8</v>
      </c>
      <c r="U24" s="17">
        <v>3</v>
      </c>
      <c r="V24" s="17">
        <v>5</v>
      </c>
      <c r="W24" s="15">
        <f t="shared" si="11"/>
        <v>50</v>
      </c>
      <c r="X24" s="15">
        <f t="shared" si="1"/>
        <v>25</v>
      </c>
      <c r="Y24" s="15">
        <f t="shared" si="1"/>
        <v>125</v>
      </c>
      <c r="Z24" s="17">
        <f t="shared" si="12"/>
        <v>6</v>
      </c>
      <c r="AA24" s="17">
        <v>1</v>
      </c>
      <c r="AB24" s="17">
        <v>5</v>
      </c>
      <c r="AC24" s="15">
        <f t="shared" si="13"/>
        <v>33.333333333333329</v>
      </c>
      <c r="AD24" s="15">
        <f t="shared" si="2"/>
        <v>7.1428571428571397</v>
      </c>
      <c r="AE24" s="15">
        <f t="shared" si="2"/>
        <v>125</v>
      </c>
      <c r="AH24" s="4">
        <f t="shared" si="3"/>
        <v>16</v>
      </c>
      <c r="AI24" s="4">
        <f t="shared" si="3"/>
        <v>12</v>
      </c>
      <c r="AJ24" s="4">
        <f t="shared" si="3"/>
        <v>4</v>
      </c>
      <c r="AK24" s="4">
        <f t="shared" si="4"/>
        <v>18</v>
      </c>
      <c r="AL24" s="4">
        <f t="shared" si="4"/>
        <v>14</v>
      </c>
      <c r="AM24" s="4">
        <f t="shared" si="4"/>
        <v>4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13</v>
      </c>
      <c r="R25" s="17">
        <v>10</v>
      </c>
      <c r="S25" s="17">
        <v>3</v>
      </c>
      <c r="T25" s="17">
        <f t="shared" si="10"/>
        <v>3</v>
      </c>
      <c r="U25" s="17">
        <v>6</v>
      </c>
      <c r="V25" s="17">
        <v>-3</v>
      </c>
      <c r="W25" s="15">
        <f t="shared" si="11"/>
        <v>30.000000000000004</v>
      </c>
      <c r="X25" s="15">
        <f t="shared" si="1"/>
        <v>150</v>
      </c>
      <c r="Y25" s="15">
        <f t="shared" si="1"/>
        <v>-50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-18.75</v>
      </c>
      <c r="AD25" s="15">
        <f t="shared" si="2"/>
        <v>-9.0909090909090935</v>
      </c>
      <c r="AE25" s="15">
        <f t="shared" si="2"/>
        <v>-40</v>
      </c>
      <c r="AH25" s="4">
        <f t="shared" si="3"/>
        <v>10</v>
      </c>
      <c r="AI25" s="4">
        <f t="shared" si="3"/>
        <v>4</v>
      </c>
      <c r="AJ25" s="4">
        <f t="shared" si="3"/>
        <v>6</v>
      </c>
      <c r="AK25" s="4">
        <f t="shared" si="4"/>
        <v>16</v>
      </c>
      <c r="AL25" s="4">
        <f t="shared" si="4"/>
        <v>11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17</v>
      </c>
      <c r="R26" s="17">
        <v>7</v>
      </c>
      <c r="S26" s="17">
        <v>10</v>
      </c>
      <c r="T26" s="17">
        <f t="shared" si="10"/>
        <v>-1</v>
      </c>
      <c r="U26" s="17">
        <v>-5</v>
      </c>
      <c r="V26" s="17">
        <v>4</v>
      </c>
      <c r="W26" s="15">
        <f t="shared" si="11"/>
        <v>-5.555555555555558</v>
      </c>
      <c r="X26" s="15">
        <f t="shared" si="1"/>
        <v>-41.666666666666664</v>
      </c>
      <c r="Y26" s="15">
        <f t="shared" si="1"/>
        <v>66.666666666666671</v>
      </c>
      <c r="Z26" s="17">
        <f t="shared" si="12"/>
        <v>-15</v>
      </c>
      <c r="AA26" s="17">
        <v>-9</v>
      </c>
      <c r="AB26" s="17">
        <v>-6</v>
      </c>
      <c r="AC26" s="15">
        <f t="shared" si="13"/>
        <v>-46.875</v>
      </c>
      <c r="AD26" s="15">
        <f t="shared" si="2"/>
        <v>-56.25</v>
      </c>
      <c r="AE26" s="15">
        <f t="shared" si="2"/>
        <v>-37.5</v>
      </c>
      <c r="AH26" s="4">
        <f t="shared" si="3"/>
        <v>18</v>
      </c>
      <c r="AI26" s="4">
        <f t="shared" si="3"/>
        <v>12</v>
      </c>
      <c r="AJ26" s="4">
        <f t="shared" si="3"/>
        <v>6</v>
      </c>
      <c r="AK26" s="4">
        <f t="shared" si="4"/>
        <v>32</v>
      </c>
      <c r="AL26" s="4">
        <f t="shared" si="4"/>
        <v>16</v>
      </c>
      <c r="AM26" s="4">
        <f t="shared" si="4"/>
        <v>16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20</v>
      </c>
      <c r="S27" s="17">
        <v>14</v>
      </c>
      <c r="T27" s="17">
        <f t="shared" si="10"/>
        <v>-13</v>
      </c>
      <c r="U27" s="17">
        <v>-1</v>
      </c>
      <c r="V27" s="17">
        <v>-12</v>
      </c>
      <c r="W27" s="15">
        <f t="shared" si="11"/>
        <v>-27.659574468085101</v>
      </c>
      <c r="X27" s="15">
        <f t="shared" si="1"/>
        <v>-4.7619047619047672</v>
      </c>
      <c r="Y27" s="15">
        <f t="shared" si="1"/>
        <v>-46.153846153846153</v>
      </c>
      <c r="Z27" s="17">
        <f t="shared" si="12"/>
        <v>7</v>
      </c>
      <c r="AA27" s="17">
        <v>4</v>
      </c>
      <c r="AB27" s="17">
        <v>3</v>
      </c>
      <c r="AC27" s="15">
        <f t="shared" si="13"/>
        <v>25.925925925925931</v>
      </c>
      <c r="AD27" s="15">
        <f t="shared" si="2"/>
        <v>25</v>
      </c>
      <c r="AE27" s="15">
        <f t="shared" si="2"/>
        <v>27.27272727272727</v>
      </c>
      <c r="AH27" s="4">
        <f t="shared" si="3"/>
        <v>47</v>
      </c>
      <c r="AI27" s="4">
        <f t="shared" si="3"/>
        <v>21</v>
      </c>
      <c r="AJ27" s="4">
        <f t="shared" si="3"/>
        <v>26</v>
      </c>
      <c r="AK27" s="4">
        <f t="shared" si="4"/>
        <v>27</v>
      </c>
      <c r="AL27" s="4">
        <f t="shared" si="4"/>
        <v>16</v>
      </c>
      <c r="AM27" s="4">
        <f t="shared" si="4"/>
        <v>11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42</v>
      </c>
      <c r="R28" s="17">
        <v>10</v>
      </c>
      <c r="S28" s="17">
        <v>32</v>
      </c>
      <c r="T28" s="17">
        <f t="shared" si="10"/>
        <v>-2</v>
      </c>
      <c r="U28" s="17">
        <v>-8</v>
      </c>
      <c r="V28" s="17">
        <v>6</v>
      </c>
      <c r="W28" s="15">
        <f t="shared" si="11"/>
        <v>-4.5454545454545414</v>
      </c>
      <c r="X28" s="15">
        <f t="shared" si="1"/>
        <v>-44.444444444444443</v>
      </c>
      <c r="Y28" s="15">
        <f t="shared" si="1"/>
        <v>23.076923076923084</v>
      </c>
      <c r="Z28" s="17">
        <f t="shared" si="12"/>
        <v>-6</v>
      </c>
      <c r="AA28" s="17">
        <v>-7</v>
      </c>
      <c r="AB28" s="17">
        <v>1</v>
      </c>
      <c r="AC28" s="15">
        <f t="shared" si="13"/>
        <v>-12.5</v>
      </c>
      <c r="AD28" s="15">
        <f t="shared" si="2"/>
        <v>-41.17647058823529</v>
      </c>
      <c r="AE28" s="15">
        <f t="shared" si="2"/>
        <v>3.2258064516129004</v>
      </c>
      <c r="AH28" s="4">
        <f t="shared" si="3"/>
        <v>44</v>
      </c>
      <c r="AI28" s="4">
        <f t="shared" si="3"/>
        <v>18</v>
      </c>
      <c r="AJ28" s="4">
        <f t="shared" si="3"/>
        <v>26</v>
      </c>
      <c r="AK28" s="4">
        <f t="shared" si="4"/>
        <v>48</v>
      </c>
      <c r="AL28" s="4">
        <f t="shared" si="4"/>
        <v>17</v>
      </c>
      <c r="AM28" s="4">
        <f t="shared" si="4"/>
        <v>31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4</v>
      </c>
      <c r="S29" s="17">
        <v>16</v>
      </c>
      <c r="T29" s="17">
        <f t="shared" si="10"/>
        <v>-4</v>
      </c>
      <c r="U29" s="17">
        <v>-2</v>
      </c>
      <c r="V29" s="17">
        <v>-2</v>
      </c>
      <c r="W29" s="15">
        <f t="shared" si="11"/>
        <v>-16.666666666666664</v>
      </c>
      <c r="X29" s="15">
        <f t="shared" si="1"/>
        <v>-33.333333333333336</v>
      </c>
      <c r="Y29" s="15">
        <f t="shared" si="1"/>
        <v>-11.111111111111116</v>
      </c>
      <c r="Z29" s="17">
        <f t="shared" si="12"/>
        <v>2</v>
      </c>
      <c r="AA29" s="17">
        <v>2</v>
      </c>
      <c r="AB29" s="17">
        <v>0</v>
      </c>
      <c r="AC29" s="15">
        <f t="shared" si="13"/>
        <v>11.111111111111116</v>
      </c>
      <c r="AD29" s="15">
        <f t="shared" si="2"/>
        <v>100</v>
      </c>
      <c r="AE29" s="15">
        <f t="shared" si="2"/>
        <v>0</v>
      </c>
      <c r="AH29" s="4">
        <f t="shared" si="3"/>
        <v>24</v>
      </c>
      <c r="AI29" s="4">
        <f t="shared" si="3"/>
        <v>6</v>
      </c>
      <c r="AJ29" s="4">
        <f t="shared" si="3"/>
        <v>18</v>
      </c>
      <c r="AK29" s="4">
        <f t="shared" si="4"/>
        <v>18</v>
      </c>
      <c r="AL29" s="4">
        <f t="shared" si="4"/>
        <v>2</v>
      </c>
      <c r="AM29" s="4">
        <f t="shared" si="4"/>
        <v>16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-3</v>
      </c>
      <c r="U30" s="17">
        <v>0</v>
      </c>
      <c r="V30" s="17">
        <v>-3</v>
      </c>
      <c r="W30" s="15">
        <f t="shared" si="11"/>
        <v>-60</v>
      </c>
      <c r="X30" s="15">
        <f t="shared" si="1"/>
        <v>0</v>
      </c>
      <c r="Y30" s="15">
        <f t="shared" si="1"/>
        <v>-60</v>
      </c>
      <c r="Z30" s="17">
        <f t="shared" si="12"/>
        <v>-5</v>
      </c>
      <c r="AA30" s="17">
        <v>-1</v>
      </c>
      <c r="AB30" s="17">
        <v>-4</v>
      </c>
      <c r="AC30" s="15">
        <f t="shared" si="13"/>
        <v>-71.428571428571431</v>
      </c>
      <c r="AD30" s="15">
        <f t="shared" si="2"/>
        <v>-100</v>
      </c>
      <c r="AE30" s="15">
        <f t="shared" si="2"/>
        <v>-66.666666666666671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7</v>
      </c>
      <c r="AL30" s="4">
        <f t="shared" si="4"/>
        <v>1</v>
      </c>
      <c r="AM30" s="4">
        <f t="shared" si="4"/>
        <v>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-2</v>
      </c>
      <c r="AA32" s="17">
        <f t="shared" si="16"/>
        <v>-1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2</v>
      </c>
      <c r="AL32" s="4">
        <f t="shared" si="18"/>
        <v>1</v>
      </c>
      <c r="AM32" s="4">
        <f t="shared" si="18"/>
        <v>1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19</v>
      </c>
      <c r="R33" s="17">
        <f t="shared" si="19"/>
        <v>12</v>
      </c>
      <c r="S33" s="17">
        <f>SUM(S13:S22)</f>
        <v>7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11.764705882352944</v>
      </c>
      <c r="X33" s="15">
        <f t="shared" si="15"/>
        <v>19.999999999999996</v>
      </c>
      <c r="Y33" s="15">
        <f t="shared" si="15"/>
        <v>0</v>
      </c>
      <c r="Z33" s="17">
        <f t="shared" ref="Z33:AB33" si="20">SUM(Z13:Z22)</f>
        <v>8</v>
      </c>
      <c r="AA33" s="17">
        <f t="shared" si="20"/>
        <v>4</v>
      </c>
      <c r="AB33" s="17">
        <f t="shared" si="20"/>
        <v>4</v>
      </c>
      <c r="AC33" s="15">
        <f t="shared" si="17"/>
        <v>72.727272727272734</v>
      </c>
      <c r="AD33" s="15">
        <f t="shared" si="17"/>
        <v>50</v>
      </c>
      <c r="AE33" s="15">
        <f t="shared" si="17"/>
        <v>133.33333333333334</v>
      </c>
      <c r="AH33" s="4">
        <f t="shared" ref="AH33:AJ33" si="21">SUM(AH13:AH22)</f>
        <v>17</v>
      </c>
      <c r="AI33" s="4">
        <f t="shared" si="21"/>
        <v>10</v>
      </c>
      <c r="AJ33" s="4">
        <f t="shared" si="21"/>
        <v>7</v>
      </c>
      <c r="AK33" s="4">
        <f>SUM(AK13:AK22)</f>
        <v>11</v>
      </c>
      <c r="AL33" s="4">
        <f>SUM(AL13:AL22)</f>
        <v>8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164</v>
      </c>
      <c r="R34" s="17">
        <f t="shared" si="22"/>
        <v>78</v>
      </c>
      <c r="S34" s="17">
        <f t="shared" si="22"/>
        <v>86</v>
      </c>
      <c r="T34" s="17">
        <f t="shared" si="22"/>
        <v>-14</v>
      </c>
      <c r="U34" s="17">
        <f t="shared" si="22"/>
        <v>-7</v>
      </c>
      <c r="V34" s="17">
        <f t="shared" si="22"/>
        <v>-7</v>
      </c>
      <c r="W34" s="15">
        <f t="shared" si="15"/>
        <v>-7.8651685393258397</v>
      </c>
      <c r="X34" s="15">
        <f t="shared" si="15"/>
        <v>-8.2352941176470633</v>
      </c>
      <c r="Y34" s="15">
        <f t="shared" si="15"/>
        <v>-7.5268817204301115</v>
      </c>
      <c r="Z34" s="17">
        <f t="shared" ref="Z34:AB34" si="23">SUM(Z23:Z30)</f>
        <v>-15</v>
      </c>
      <c r="AA34" s="17">
        <f t="shared" si="23"/>
        <v>-11</v>
      </c>
      <c r="AB34" s="17">
        <f t="shared" si="23"/>
        <v>-4</v>
      </c>
      <c r="AC34" s="15">
        <f t="shared" si="17"/>
        <v>-8.3798882681564208</v>
      </c>
      <c r="AD34" s="15">
        <f t="shared" si="17"/>
        <v>-12.35955056179775</v>
      </c>
      <c r="AE34" s="15">
        <f t="shared" si="17"/>
        <v>-4.4444444444444393</v>
      </c>
      <c r="AH34" s="4">
        <f t="shared" ref="AH34:AJ34" si="24">SUM(AH23:AH30)</f>
        <v>178</v>
      </c>
      <c r="AI34" s="4">
        <f t="shared" si="24"/>
        <v>85</v>
      </c>
      <c r="AJ34" s="4">
        <f t="shared" si="24"/>
        <v>93</v>
      </c>
      <c r="AK34" s="4">
        <f>SUM(AK23:AK30)</f>
        <v>179</v>
      </c>
      <c r="AL34" s="4">
        <f>SUM(AL23:AL30)</f>
        <v>89</v>
      </c>
      <c r="AM34" s="4">
        <f>SUM(AM23:AM30)</f>
        <v>90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128</v>
      </c>
      <c r="R35" s="17">
        <f t="shared" si="25"/>
        <v>51</v>
      </c>
      <c r="S35" s="17">
        <f t="shared" si="25"/>
        <v>77</v>
      </c>
      <c r="T35" s="17">
        <f t="shared" si="25"/>
        <v>-20</v>
      </c>
      <c r="U35" s="17">
        <f t="shared" si="25"/>
        <v>-10</v>
      </c>
      <c r="V35" s="17">
        <f t="shared" si="25"/>
        <v>-10</v>
      </c>
      <c r="W35" s="15">
        <f t="shared" si="15"/>
        <v>-13.513513513513509</v>
      </c>
      <c r="X35" s="15">
        <f t="shared" si="15"/>
        <v>-16.393442622950815</v>
      </c>
      <c r="Y35" s="15">
        <f t="shared" si="15"/>
        <v>-11.494252873563216</v>
      </c>
      <c r="Z35" s="17">
        <f t="shared" ref="Z35:AB35" si="26">SUM(Z25:Z30)</f>
        <v>-20</v>
      </c>
      <c r="AA35" s="17">
        <f t="shared" si="26"/>
        <v>-12</v>
      </c>
      <c r="AB35" s="17">
        <f t="shared" si="26"/>
        <v>-8</v>
      </c>
      <c r="AC35" s="15">
        <f t="shared" si="17"/>
        <v>-13.513513513513509</v>
      </c>
      <c r="AD35" s="15">
        <f t="shared" si="17"/>
        <v>-19.047619047619047</v>
      </c>
      <c r="AE35" s="15">
        <f t="shared" si="17"/>
        <v>-9.4117647058823533</v>
      </c>
      <c r="AH35" s="4">
        <f t="shared" ref="AH35:AJ35" si="27">SUM(AH25:AH30)</f>
        <v>148</v>
      </c>
      <c r="AI35" s="4">
        <f t="shared" si="27"/>
        <v>61</v>
      </c>
      <c r="AJ35" s="4">
        <f t="shared" si="27"/>
        <v>87</v>
      </c>
      <c r="AK35" s="4">
        <f>SUM(AK25:AK30)</f>
        <v>148</v>
      </c>
      <c r="AL35" s="4">
        <f>SUM(AL25:AL30)</f>
        <v>63</v>
      </c>
      <c r="AM35" s="4">
        <f>SUM(AM25:AM30)</f>
        <v>85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98</v>
      </c>
      <c r="R36" s="17">
        <f t="shared" si="28"/>
        <v>34</v>
      </c>
      <c r="S36" s="17">
        <f t="shared" si="28"/>
        <v>64</v>
      </c>
      <c r="T36" s="17">
        <f t="shared" si="28"/>
        <v>-22</v>
      </c>
      <c r="U36" s="17">
        <f t="shared" si="28"/>
        <v>-11</v>
      </c>
      <c r="V36" s="17">
        <f t="shared" si="28"/>
        <v>-11</v>
      </c>
      <c r="W36" s="15">
        <f t="shared" si="15"/>
        <v>-18.333333333333336</v>
      </c>
      <c r="X36" s="15">
        <f t="shared" si="15"/>
        <v>-24.444444444444446</v>
      </c>
      <c r="Y36" s="15">
        <f t="shared" si="15"/>
        <v>-14.666666666666661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-2.0000000000000018</v>
      </c>
      <c r="AD36" s="15">
        <f t="shared" si="17"/>
        <v>-5.555555555555558</v>
      </c>
      <c r="AE36" s="15">
        <f t="shared" si="17"/>
        <v>0</v>
      </c>
      <c r="AH36" s="4">
        <f t="shared" ref="AH36:AJ36" si="30">SUM(AH27:AH30)</f>
        <v>120</v>
      </c>
      <c r="AI36" s="4">
        <f t="shared" si="30"/>
        <v>45</v>
      </c>
      <c r="AJ36" s="4">
        <f t="shared" si="30"/>
        <v>75</v>
      </c>
      <c r="AK36" s="4">
        <f>SUM(AK27:AK30)</f>
        <v>100</v>
      </c>
      <c r="AL36" s="4">
        <f>SUM(AL27:AL30)</f>
        <v>36</v>
      </c>
      <c r="AM36" s="4">
        <f>SUM(AM27:AM30)</f>
        <v>64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22.222222222222221</v>
      </c>
      <c r="AA38" s="12">
        <f t="shared" ref="AA38:AB38" si="34">AA32/AA9*100</f>
        <v>12.5</v>
      </c>
      <c r="AB38" s="12">
        <f t="shared" si="34"/>
        <v>100</v>
      </c>
      <c r="AC38" s="12">
        <f>Q38-AK38</f>
        <v>-1.0416666666666665</v>
      </c>
      <c r="AD38" s="12">
        <f t="shared" ref="AD38:AE42" si="35">R38-AL38</f>
        <v>-1.0204081632653061</v>
      </c>
      <c r="AE38" s="12">
        <f t="shared" si="35"/>
        <v>-1.0638297872340425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1.0416666666666665</v>
      </c>
      <c r="AL38" s="12">
        <f>AL32/AL9*100</f>
        <v>1.0204081632653061</v>
      </c>
      <c r="AM38" s="12">
        <f>AM32/AM9*100</f>
        <v>1.0638297872340425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10.382513661202186</v>
      </c>
      <c r="R39" s="12">
        <f>R33/R9*100</f>
        <v>13.333333333333334</v>
      </c>
      <c r="S39" s="13">
        <f t="shared" si="37"/>
        <v>7.5268817204301079</v>
      </c>
      <c r="T39" s="12">
        <f>T33/T9*100</f>
        <v>-16.666666666666664</v>
      </c>
      <c r="U39" s="12">
        <f t="shared" ref="U39:V39" si="38">U33/U9*100</f>
        <v>-40</v>
      </c>
      <c r="V39" s="12">
        <f t="shared" si="38"/>
        <v>0</v>
      </c>
      <c r="W39" s="12">
        <f>Q39-AH39</f>
        <v>1.6645649432534686</v>
      </c>
      <c r="X39" s="12">
        <f t="shared" si="33"/>
        <v>2.8070175438596507</v>
      </c>
      <c r="Y39" s="12">
        <f>S39-AJ39</f>
        <v>0.52688172043010706</v>
      </c>
      <c r="Z39" s="12">
        <f t="shared" si="37"/>
        <v>-88.888888888888886</v>
      </c>
      <c r="AA39" s="12">
        <f t="shared" si="37"/>
        <v>-50</v>
      </c>
      <c r="AB39" s="12">
        <f t="shared" si="37"/>
        <v>-400</v>
      </c>
      <c r="AC39" s="12">
        <f>Q39-AK39</f>
        <v>4.6533469945355197</v>
      </c>
      <c r="AD39" s="12">
        <f t="shared" si="35"/>
        <v>5.1700680272108848</v>
      </c>
      <c r="AE39" s="12">
        <f t="shared" si="35"/>
        <v>4.3353923587279803</v>
      </c>
      <c r="AH39" s="12">
        <f t="shared" ref="AH39:AJ39" si="39">AH33/AH9*100</f>
        <v>8.7179487179487172</v>
      </c>
      <c r="AI39" s="12">
        <f t="shared" si="39"/>
        <v>10.526315789473683</v>
      </c>
      <c r="AJ39" s="12">
        <f t="shared" si="39"/>
        <v>7.0000000000000009</v>
      </c>
      <c r="AK39" s="12">
        <f>AK33/AK9*100</f>
        <v>5.7291666666666661</v>
      </c>
      <c r="AL39" s="12">
        <f>AL33/AL9*100</f>
        <v>8.1632653061224492</v>
      </c>
      <c r="AM39" s="12">
        <f>AM33/AM9*100</f>
        <v>3.1914893617021276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89.617486338797818</v>
      </c>
      <c r="R40" s="12">
        <f t="shared" si="40"/>
        <v>86.666666666666671</v>
      </c>
      <c r="S40" s="12">
        <f t="shared" si="40"/>
        <v>92.473118279569889</v>
      </c>
      <c r="T40" s="12">
        <f>T34/T9*100</f>
        <v>116.66666666666667</v>
      </c>
      <c r="U40" s="12">
        <f t="shared" ref="U40:V40" si="41">U34/U9*100</f>
        <v>140</v>
      </c>
      <c r="V40" s="12">
        <f t="shared" si="41"/>
        <v>100</v>
      </c>
      <c r="W40" s="12">
        <f t="shared" ref="W40:W42" si="42">Q40-AH40</f>
        <v>-1.6645649432534668</v>
      </c>
      <c r="X40" s="12">
        <f t="shared" si="33"/>
        <v>-2.8070175438596436</v>
      </c>
      <c r="Y40" s="12">
        <f>S40-AJ40</f>
        <v>-0.5268817204301115</v>
      </c>
      <c r="Z40" s="12">
        <f>Z34/Z9*100</f>
        <v>166.66666666666669</v>
      </c>
      <c r="AA40" s="12">
        <f t="shared" ref="AA40:AB40" si="43">AA34/AA9*100</f>
        <v>137.5</v>
      </c>
      <c r="AB40" s="12">
        <f t="shared" si="43"/>
        <v>400</v>
      </c>
      <c r="AC40" s="12">
        <f t="shared" ref="AC40:AC42" si="44">Q40-AK40</f>
        <v>-3.6116803278688394</v>
      </c>
      <c r="AD40" s="12">
        <f t="shared" si="35"/>
        <v>-4.1496598639455726</v>
      </c>
      <c r="AE40" s="12">
        <f t="shared" si="35"/>
        <v>-3.2715625714939449</v>
      </c>
      <c r="AH40" s="12">
        <f t="shared" ref="AH40:AJ40" si="45">AH34/AH9*100</f>
        <v>91.282051282051285</v>
      </c>
      <c r="AI40" s="12">
        <f t="shared" si="45"/>
        <v>89.473684210526315</v>
      </c>
      <c r="AJ40" s="12">
        <f t="shared" si="45"/>
        <v>93</v>
      </c>
      <c r="AK40" s="12">
        <f>AK34/AK9*100</f>
        <v>93.229166666666657</v>
      </c>
      <c r="AL40" s="12">
        <f>AL34/AL9*100</f>
        <v>90.816326530612244</v>
      </c>
      <c r="AM40" s="12">
        <f>AM34/AM9*100</f>
        <v>95.744680851063833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69.945355191256837</v>
      </c>
      <c r="R41" s="12">
        <f t="shared" si="46"/>
        <v>56.666666666666664</v>
      </c>
      <c r="S41" s="12">
        <f t="shared" si="46"/>
        <v>82.795698924731184</v>
      </c>
      <c r="T41" s="12">
        <f>T35/T9*100</f>
        <v>166.66666666666669</v>
      </c>
      <c r="U41" s="12">
        <f t="shared" ref="U41:V41" si="47">U35/U9*100</f>
        <v>200</v>
      </c>
      <c r="V41" s="12">
        <f t="shared" si="47"/>
        <v>142.85714285714286</v>
      </c>
      <c r="W41" s="12">
        <f t="shared" si="42"/>
        <v>-5.9520807061790606</v>
      </c>
      <c r="X41" s="12">
        <f t="shared" si="33"/>
        <v>-7.5438596491228154</v>
      </c>
      <c r="Y41" s="12">
        <f>S41-AJ41</f>
        <v>-4.2043010752688161</v>
      </c>
      <c r="Z41" s="12">
        <f>Z35/Z9*100</f>
        <v>222.22222222222223</v>
      </c>
      <c r="AA41" s="12">
        <f t="shared" ref="AA41:AB41" si="48">AA35/AA9*100</f>
        <v>150</v>
      </c>
      <c r="AB41" s="12">
        <f t="shared" si="48"/>
        <v>800</v>
      </c>
      <c r="AC41" s="12">
        <f t="shared" si="44"/>
        <v>-7.1379781420765056</v>
      </c>
      <c r="AD41" s="12">
        <f>R41-AL41</f>
        <v>-7.6190476190476275</v>
      </c>
      <c r="AE41" s="12">
        <f t="shared" si="35"/>
        <v>-7.6298329901624413</v>
      </c>
      <c r="AH41" s="12">
        <f>AH35/AH9*100</f>
        <v>75.897435897435898</v>
      </c>
      <c r="AI41" s="12">
        <f>AI35/AI9*100</f>
        <v>64.21052631578948</v>
      </c>
      <c r="AJ41" s="12">
        <f>AJ35/AJ9*100</f>
        <v>87</v>
      </c>
      <c r="AK41" s="12">
        <f t="shared" ref="AK41:AM41" si="49">AK35/AK9*100</f>
        <v>77.083333333333343</v>
      </c>
      <c r="AL41" s="12">
        <f t="shared" si="49"/>
        <v>64.285714285714292</v>
      </c>
      <c r="AM41" s="12">
        <f t="shared" si="49"/>
        <v>90.425531914893625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53.551912568306015</v>
      </c>
      <c r="R42" s="12">
        <f t="shared" si="50"/>
        <v>37.777777777777779</v>
      </c>
      <c r="S42" s="12">
        <f t="shared" si="50"/>
        <v>68.817204301075279</v>
      </c>
      <c r="T42" s="12">
        <f t="shared" si="50"/>
        <v>183.33333333333331</v>
      </c>
      <c r="U42" s="12">
        <f t="shared" si="50"/>
        <v>220.00000000000003</v>
      </c>
      <c r="V42" s="12">
        <f t="shared" si="50"/>
        <v>157.14285714285714</v>
      </c>
      <c r="W42" s="12">
        <f t="shared" si="42"/>
        <v>-7.9865489701555248</v>
      </c>
      <c r="X42" s="12">
        <f t="shared" si="33"/>
        <v>-9.5906432748537966</v>
      </c>
      <c r="Y42" s="12">
        <f>S42-AJ42</f>
        <v>-6.1827956989247213</v>
      </c>
      <c r="Z42" s="12">
        <f t="shared" si="50"/>
        <v>22.222222222222221</v>
      </c>
      <c r="AA42" s="12">
        <f t="shared" si="50"/>
        <v>25</v>
      </c>
      <c r="AB42" s="12">
        <f t="shared" si="50"/>
        <v>0</v>
      </c>
      <c r="AC42" s="12">
        <f t="shared" si="44"/>
        <v>1.4685792349726796</v>
      </c>
      <c r="AD42" s="12">
        <f>R42-AL42</f>
        <v>1.0430839002267547</v>
      </c>
      <c r="AE42" s="12">
        <f t="shared" si="35"/>
        <v>0.73209791809655655</v>
      </c>
      <c r="AH42" s="12">
        <f t="shared" ref="AH42:AJ42" si="51">AH36/AH9*100</f>
        <v>61.53846153846154</v>
      </c>
      <c r="AI42" s="12">
        <f t="shared" si="51"/>
        <v>47.368421052631575</v>
      </c>
      <c r="AJ42" s="12">
        <f t="shared" si="51"/>
        <v>75</v>
      </c>
      <c r="AK42" s="12">
        <f>AK36/AK9*100</f>
        <v>52.083333333333336</v>
      </c>
      <c r="AL42" s="12">
        <f>AL36/AL9*100</f>
        <v>36.734693877551024</v>
      </c>
      <c r="AM42" s="12">
        <f>AM36/AM9*100</f>
        <v>68.085106382978722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4</v>
      </c>
      <c r="U9" s="17">
        <f>SUM(U10:U30)</f>
        <v>5</v>
      </c>
      <c r="V9" s="17">
        <f>SUM(V10:V30)</f>
        <v>-1</v>
      </c>
      <c r="W9" s="15">
        <f>IF(Q9=T9,IF(Q9&gt;0,"皆増",0),(1-(Q9/(Q9-T9)))*-100)</f>
        <v>100</v>
      </c>
      <c r="X9" s="15" t="str">
        <f t="shared" ref="X9:Y30" si="1">IF(R9=U9,IF(R9&gt;0,"皆増",0),(1-(R9/(R9-U9)))*-100)</f>
        <v>皆増</v>
      </c>
      <c r="Y9" s="15">
        <f t="shared" si="1"/>
        <v>-25</v>
      </c>
      <c r="Z9" s="17">
        <f>AA9+AB9</f>
        <v>6</v>
      </c>
      <c r="AA9" s="17">
        <f>SUM(AA10:AA30)</f>
        <v>3</v>
      </c>
      <c r="AB9" s="17">
        <f>SUM(AB10:AB30)</f>
        <v>3</v>
      </c>
      <c r="AC9" s="15">
        <f>IF(Q9=Z9,IF(Q9&gt;0,"皆増",0),(1-(Q9/(Q9-Z9)))*-100)</f>
        <v>300</v>
      </c>
      <c r="AD9" s="15">
        <f t="shared" ref="AD9:AE30" si="2">IF(R9=AA9,IF(R9&gt;0,"皆増",0),(1-(R9/(R9-AA9)))*-100)</f>
        <v>150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0</v>
      </c>
      <c r="AJ9" s="4">
        <f t="shared" si="3"/>
        <v>4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166.66666666666666</v>
      </c>
      <c r="X34" s="15" t="str">
        <f t="shared" si="15"/>
        <v>皆増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3</v>
      </c>
      <c r="AB34" s="17">
        <f t="shared" si="23"/>
        <v>3</v>
      </c>
      <c r="AC34" s="15">
        <f t="shared" si="17"/>
        <v>300</v>
      </c>
      <c r="AD34" s="15">
        <f t="shared" si="17"/>
        <v>150</v>
      </c>
      <c r="AE34" s="15" t="str">
        <f t="shared" si="17"/>
        <v>皆増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4</v>
      </c>
      <c r="U35" s="17">
        <f t="shared" si="25"/>
        <v>4</v>
      </c>
      <c r="V35" s="17">
        <f t="shared" si="25"/>
        <v>0</v>
      </c>
      <c r="W35" s="15">
        <f t="shared" si="15"/>
        <v>200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500</v>
      </c>
      <c r="AD35" s="15">
        <f t="shared" si="17"/>
        <v>300</v>
      </c>
      <c r="AE35" s="15" t="str">
        <f t="shared" si="17"/>
        <v>皆増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100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-25</v>
      </c>
      <c r="U39" s="12">
        <f t="shared" ref="U39:V39" si="38">U33/U9*100</f>
        <v>0</v>
      </c>
      <c r="V39" s="12">
        <f t="shared" si="38"/>
        <v>100</v>
      </c>
      <c r="W39" s="12">
        <f>Q39-AH39</f>
        <v>-25</v>
      </c>
      <c r="X39" s="12" t="e">
        <f t="shared" si="33"/>
        <v>#DIV/0!</v>
      </c>
      <c r="Y39" s="12">
        <f>S39-AJ39</f>
        <v>-25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25</v>
      </c>
      <c r="AI39" s="12" t="e">
        <f t="shared" si="39"/>
        <v>#DIV/0!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25</v>
      </c>
      <c r="X40" s="12" t="e">
        <f t="shared" si="33"/>
        <v>#DIV/0!</v>
      </c>
      <c r="Y40" s="12">
        <f>S40-AJ40</f>
        <v>25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75</v>
      </c>
      <c r="AI40" s="12" t="e">
        <f t="shared" si="45"/>
        <v>#DIV/0!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80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80</v>
      </c>
      <c r="V41" s="12">
        <f t="shared" si="47"/>
        <v>0</v>
      </c>
      <c r="W41" s="12">
        <f t="shared" si="42"/>
        <v>25</v>
      </c>
      <c r="X41" s="12" t="e">
        <f t="shared" si="33"/>
        <v>#DIV/0!</v>
      </c>
      <c r="Y41" s="12">
        <f>S41-AJ41</f>
        <v>16.666666666666657</v>
      </c>
      <c r="Z41" s="12">
        <f>Z35/Z9*100</f>
        <v>83.333333333333343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25</v>
      </c>
      <c r="AD41" s="12">
        <f>R41-AL41</f>
        <v>30</v>
      </c>
      <c r="AE41" s="12" t="e">
        <f t="shared" si="35"/>
        <v>#DIV/0!</v>
      </c>
      <c r="AH41" s="12">
        <f>AH35/AH9*100</f>
        <v>50</v>
      </c>
      <c r="AI41" s="12" t="e">
        <f>AI35/AI9*100</f>
        <v>#DIV/0!</v>
      </c>
      <c r="AJ41" s="12">
        <f>AJ35/AJ9*100</f>
        <v>50</v>
      </c>
      <c r="AK41" s="12">
        <f t="shared" ref="AK41:AM41" si="49">AK35/AK9*100</f>
        <v>50</v>
      </c>
      <c r="AL41" s="12">
        <f t="shared" si="49"/>
        <v>50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66.666666666666657</v>
      </c>
      <c r="T42" s="12">
        <f t="shared" si="50"/>
        <v>50</v>
      </c>
      <c r="U42" s="12">
        <f t="shared" si="50"/>
        <v>40</v>
      </c>
      <c r="V42" s="12">
        <f t="shared" si="50"/>
        <v>0</v>
      </c>
      <c r="W42" s="12">
        <f t="shared" si="42"/>
        <v>0</v>
      </c>
      <c r="X42" s="12" t="e">
        <f t="shared" si="33"/>
        <v>#DIV/0!</v>
      </c>
      <c r="Y42" s="12">
        <f>S42-AJ42</f>
        <v>16.666666666666657</v>
      </c>
      <c r="Z42" s="12">
        <f t="shared" si="50"/>
        <v>66.666666666666657</v>
      </c>
      <c r="AA42" s="12">
        <f t="shared" si="50"/>
        <v>66.666666666666657</v>
      </c>
      <c r="AB42" s="12">
        <f t="shared" si="50"/>
        <v>66.666666666666657</v>
      </c>
      <c r="AC42" s="12">
        <f t="shared" si="44"/>
        <v>50</v>
      </c>
      <c r="AD42" s="12">
        <f>R42-AL42</f>
        <v>40</v>
      </c>
      <c r="AE42" s="12" t="e">
        <f t="shared" si="35"/>
        <v>#DIV/0!</v>
      </c>
      <c r="AH42" s="12">
        <f t="shared" ref="AH42:AJ42" si="51">AH36/AH9*100</f>
        <v>50</v>
      </c>
      <c r="AI42" s="12" t="e">
        <f t="shared" si="51"/>
        <v>#DIV/0!</v>
      </c>
      <c r="AJ42" s="12">
        <f t="shared" si="51"/>
        <v>50</v>
      </c>
      <c r="AK42" s="12">
        <f>AK36/AK9*100</f>
        <v>0</v>
      </c>
      <c r="AL42" s="12">
        <f>AL36/AL9*100</f>
        <v>0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79</v>
      </c>
      <c r="C9" s="17">
        <f>SUM(C10:C30)</f>
        <v>41</v>
      </c>
      <c r="D9" s="17">
        <f>SUM(D10:D30)</f>
        <v>38</v>
      </c>
      <c r="E9" s="17">
        <f>F9+G9</f>
        <v>-19</v>
      </c>
      <c r="F9" s="17">
        <f>SUM(F10:F30)</f>
        <v>3</v>
      </c>
      <c r="G9" s="17">
        <f>SUM(G10:G30)</f>
        <v>-22</v>
      </c>
      <c r="H9" s="15">
        <f>IF(B9=E9,0,(1-(B9/(B9-E9)))*-100)</f>
        <v>-19.387755102040817</v>
      </c>
      <c r="I9" s="15">
        <f>IF(C9=F9,0,(1-(C9/(C9-F9)))*-100)</f>
        <v>7.8947368421052655</v>
      </c>
      <c r="J9" s="15">
        <f>IF(D9=G9,0,(1-(D9/(D9-G9)))*-100)</f>
        <v>-36.666666666666671</v>
      </c>
      <c r="K9" s="17">
        <f>L9+M9</f>
        <v>-21</v>
      </c>
      <c r="L9" s="17">
        <f>SUM(L10:L30)</f>
        <v>-18</v>
      </c>
      <c r="M9" s="17">
        <f>SUM(M10:M30)</f>
        <v>-3</v>
      </c>
      <c r="N9" s="15">
        <f>IF(B9=K9,0,(1-(B9/(B9-K9)))*-100)</f>
        <v>-20.999999999999996</v>
      </c>
      <c r="O9" s="15">
        <f t="shared" ref="O9:P10" si="0">IF(C9=L9,0,(1-(C9/(C9-L9)))*-100)</f>
        <v>-30.508474576271183</v>
      </c>
      <c r="P9" s="15">
        <f>IF(D9=M9,0,(1-(D9/(D9-M9)))*-100)</f>
        <v>-7.3170731707317032</v>
      </c>
      <c r="Q9" s="17">
        <f>R9+S9</f>
        <v>149</v>
      </c>
      <c r="R9" s="17">
        <f>SUM(R10:R30)</f>
        <v>67</v>
      </c>
      <c r="S9" s="17">
        <f>SUM(S10:S30)</f>
        <v>82</v>
      </c>
      <c r="T9" s="17">
        <f>U9+V9</f>
        <v>29</v>
      </c>
      <c r="U9" s="17">
        <f>SUM(U10:U30)</f>
        <v>3</v>
      </c>
      <c r="V9" s="17">
        <f>SUM(V10:V30)</f>
        <v>26</v>
      </c>
      <c r="W9" s="15">
        <f>IF(Q9=T9,IF(Q9&gt;0,"皆増",0),(1-(Q9/(Q9-T9)))*-100)</f>
        <v>24.166666666666671</v>
      </c>
      <c r="X9" s="15">
        <f t="shared" ref="X9:Y30" si="1">IF(R9=U9,IF(R9&gt;0,"皆増",0),(1-(R9/(R9-U9)))*-100)</f>
        <v>4.6875</v>
      </c>
      <c r="Y9" s="15">
        <f t="shared" si="1"/>
        <v>46.428571428571416</v>
      </c>
      <c r="Z9" s="17">
        <f>AA9+AB9</f>
        <v>13</v>
      </c>
      <c r="AA9" s="17">
        <f>SUM(AA10:AA30)</f>
        <v>-3</v>
      </c>
      <c r="AB9" s="17">
        <f>SUM(AB10:AB30)</f>
        <v>16</v>
      </c>
      <c r="AC9" s="15">
        <f>IF(Q9=Z9,IF(Q9&gt;0,"皆増",0),(1-(Q9/(Q9-Z9)))*-100)</f>
        <v>9.5588235294117752</v>
      </c>
      <c r="AD9" s="15">
        <f t="shared" ref="AD9:AE30" si="2">IF(R9=AA9,IF(R9&gt;0,"皆増",0),(1-(R9/(R9-AA9)))*-100)</f>
        <v>-4.2857142857142811</v>
      </c>
      <c r="AE9" s="15">
        <f t="shared" si="2"/>
        <v>24.242424242424242</v>
      </c>
      <c r="AH9" s="4">
        <f t="shared" ref="AH9:AJ30" si="3">Q9-T9</f>
        <v>120</v>
      </c>
      <c r="AI9" s="4">
        <f t="shared" si="3"/>
        <v>64</v>
      </c>
      <c r="AJ9" s="4">
        <f t="shared" si="3"/>
        <v>56</v>
      </c>
      <c r="AK9" s="4">
        <f t="shared" ref="AK9:AM30" si="4">Q9-Z9</f>
        <v>136</v>
      </c>
      <c r="AL9" s="4">
        <f t="shared" si="4"/>
        <v>70</v>
      </c>
      <c r="AM9" s="4">
        <f t="shared" si="4"/>
        <v>66</v>
      </c>
    </row>
    <row r="10" spans="1:39" s="1" customFormat="1" ht="18" customHeight="1" x14ac:dyDescent="0.15">
      <c r="A10" s="4" t="s">
        <v>1</v>
      </c>
      <c r="B10" s="17">
        <f t="shared" ref="B10" si="5">C10+D10</f>
        <v>79</v>
      </c>
      <c r="C10" s="17">
        <v>41</v>
      </c>
      <c r="D10" s="17">
        <v>38</v>
      </c>
      <c r="E10" s="17">
        <f t="shared" ref="E10" si="6">F10+G10</f>
        <v>-19</v>
      </c>
      <c r="F10" s="17">
        <v>3</v>
      </c>
      <c r="G10" s="17">
        <v>-22</v>
      </c>
      <c r="H10" s="15">
        <f>IF(B10=E10,0,(1-(B10/(B10-E10)))*-100)</f>
        <v>-19.387755102040817</v>
      </c>
      <c r="I10" s="15">
        <f t="shared" ref="I10" si="7">IF(C10=F10,0,(1-(C10/(C10-F10)))*-100)</f>
        <v>7.8947368421052655</v>
      </c>
      <c r="J10" s="15">
        <f>IF(D10=G10,0,(1-(D10/(D10-G10)))*-100)</f>
        <v>-36.666666666666671</v>
      </c>
      <c r="K10" s="17">
        <f t="shared" ref="K10" si="8">L10+M10</f>
        <v>-21</v>
      </c>
      <c r="L10" s="17">
        <v>-18</v>
      </c>
      <c r="M10" s="17">
        <v>-3</v>
      </c>
      <c r="N10" s="15">
        <f>IF(B10=K10,0,(1-(B10/(B10-K10)))*-100)</f>
        <v>-20.999999999999996</v>
      </c>
      <c r="O10" s="15">
        <f t="shared" si="0"/>
        <v>-30.508474576271183</v>
      </c>
      <c r="P10" s="15">
        <f t="shared" si="0"/>
        <v>-7.3170731707317032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-2</v>
      </c>
      <c r="AA14" s="17">
        <v>-1</v>
      </c>
      <c r="AB14" s="17">
        <v>-1</v>
      </c>
      <c r="AC14" s="15">
        <f t="shared" si="13"/>
        <v>-100</v>
      </c>
      <c r="AD14" s="15">
        <f t="shared" si="2"/>
        <v>-100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2</v>
      </c>
      <c r="AL14" s="4">
        <f t="shared" si="4"/>
        <v>1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-4</v>
      </c>
      <c r="U18" s="17">
        <v>-3</v>
      </c>
      <c r="V18" s="17">
        <v>-1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4</v>
      </c>
      <c r="AI18" s="4">
        <f t="shared" si="3"/>
        <v>3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-33.333333333333336</v>
      </c>
      <c r="AD20" s="15">
        <f t="shared" si="2"/>
        <v>-50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2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50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2</v>
      </c>
      <c r="U22" s="17">
        <v>1</v>
      </c>
      <c r="V22" s="17">
        <v>1</v>
      </c>
      <c r="W22" s="15">
        <f t="shared" si="11"/>
        <v>66.666666666666671</v>
      </c>
      <c r="X22" s="15">
        <f t="shared" si="1"/>
        <v>50</v>
      </c>
      <c r="Y22" s="15">
        <f t="shared" si="1"/>
        <v>100</v>
      </c>
      <c r="Z22" s="17">
        <f t="shared" si="12"/>
        <v>5</v>
      </c>
      <c r="AA22" s="17">
        <v>3</v>
      </c>
      <c r="AB22" s="17">
        <v>2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-3</v>
      </c>
      <c r="U23" s="17">
        <v>-4</v>
      </c>
      <c r="V23" s="17">
        <v>1</v>
      </c>
      <c r="W23" s="15">
        <f t="shared" si="11"/>
        <v>-37.5</v>
      </c>
      <c r="X23" s="15">
        <f t="shared" si="1"/>
        <v>-57.142857142857139</v>
      </c>
      <c r="Y23" s="15">
        <f t="shared" si="1"/>
        <v>100</v>
      </c>
      <c r="Z23" s="17">
        <f t="shared" si="12"/>
        <v>-5</v>
      </c>
      <c r="AA23" s="17">
        <v>-6</v>
      </c>
      <c r="AB23" s="17">
        <v>1</v>
      </c>
      <c r="AC23" s="15">
        <f t="shared" si="13"/>
        <v>-50</v>
      </c>
      <c r="AD23" s="15">
        <f t="shared" si="2"/>
        <v>-66.666666666666671</v>
      </c>
      <c r="AE23" s="15">
        <f t="shared" si="2"/>
        <v>100</v>
      </c>
      <c r="AH23" s="4">
        <f t="shared" si="3"/>
        <v>8</v>
      </c>
      <c r="AI23" s="4">
        <f t="shared" si="3"/>
        <v>7</v>
      </c>
      <c r="AJ23" s="4">
        <f t="shared" si="3"/>
        <v>1</v>
      </c>
      <c r="AK23" s="4">
        <f t="shared" si="4"/>
        <v>10</v>
      </c>
      <c r="AL23" s="4">
        <f t="shared" si="4"/>
        <v>9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13</v>
      </c>
      <c r="S24" s="17">
        <v>3</v>
      </c>
      <c r="T24" s="17">
        <f t="shared" si="10"/>
        <v>11</v>
      </c>
      <c r="U24" s="17">
        <v>10</v>
      </c>
      <c r="V24" s="17">
        <v>1</v>
      </c>
      <c r="W24" s="15">
        <f t="shared" si="11"/>
        <v>220.00000000000003</v>
      </c>
      <c r="X24" s="15">
        <f t="shared" si="1"/>
        <v>333.33333333333331</v>
      </c>
      <c r="Y24" s="15">
        <f t="shared" si="1"/>
        <v>50</v>
      </c>
      <c r="Z24" s="17">
        <f t="shared" si="12"/>
        <v>4</v>
      </c>
      <c r="AA24" s="17">
        <v>3</v>
      </c>
      <c r="AB24" s="17">
        <v>1</v>
      </c>
      <c r="AC24" s="15">
        <f t="shared" si="13"/>
        <v>33.333333333333329</v>
      </c>
      <c r="AD24" s="15">
        <f t="shared" si="2"/>
        <v>30.000000000000004</v>
      </c>
      <c r="AE24" s="15">
        <f t="shared" si="2"/>
        <v>50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11</v>
      </c>
      <c r="S25" s="17">
        <v>6</v>
      </c>
      <c r="T25" s="17">
        <f t="shared" si="10"/>
        <v>6</v>
      </c>
      <c r="U25" s="17">
        <v>3</v>
      </c>
      <c r="V25" s="17">
        <v>3</v>
      </c>
      <c r="W25" s="15">
        <f t="shared" si="11"/>
        <v>54.54545454545454</v>
      </c>
      <c r="X25" s="15">
        <f t="shared" si="1"/>
        <v>37.5</v>
      </c>
      <c r="Y25" s="15">
        <f t="shared" si="1"/>
        <v>100</v>
      </c>
      <c r="Z25" s="17">
        <f t="shared" si="12"/>
        <v>5</v>
      </c>
      <c r="AA25" s="17">
        <v>4</v>
      </c>
      <c r="AB25" s="17">
        <v>1</v>
      </c>
      <c r="AC25" s="15">
        <f t="shared" si="13"/>
        <v>41.666666666666671</v>
      </c>
      <c r="AD25" s="15">
        <f t="shared" si="2"/>
        <v>57.142857142857139</v>
      </c>
      <c r="AE25" s="15">
        <f t="shared" si="2"/>
        <v>19.999999999999996</v>
      </c>
      <c r="AH25" s="4">
        <f t="shared" si="3"/>
        <v>11</v>
      </c>
      <c r="AI25" s="4">
        <f t="shared" si="3"/>
        <v>8</v>
      </c>
      <c r="AJ25" s="4">
        <f t="shared" si="3"/>
        <v>3</v>
      </c>
      <c r="AK25" s="4">
        <f t="shared" si="4"/>
        <v>12</v>
      </c>
      <c r="AL25" s="4">
        <f t="shared" si="4"/>
        <v>7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10</v>
      </c>
      <c r="S26" s="17">
        <v>10</v>
      </c>
      <c r="T26" s="17">
        <f t="shared" si="10"/>
        <v>4</v>
      </c>
      <c r="U26" s="17">
        <v>1</v>
      </c>
      <c r="V26" s="17">
        <v>3</v>
      </c>
      <c r="W26" s="15">
        <f t="shared" si="11"/>
        <v>25</v>
      </c>
      <c r="X26" s="15">
        <f t="shared" si="1"/>
        <v>11.111111111111116</v>
      </c>
      <c r="Y26" s="15">
        <f t="shared" si="1"/>
        <v>42.857142857142861</v>
      </c>
      <c r="Z26" s="17">
        <f t="shared" si="12"/>
        <v>6</v>
      </c>
      <c r="AA26" s="17">
        <v>5</v>
      </c>
      <c r="AB26" s="17">
        <v>1</v>
      </c>
      <c r="AC26" s="15">
        <f t="shared" si="13"/>
        <v>42.857142857142861</v>
      </c>
      <c r="AD26" s="15">
        <f t="shared" si="2"/>
        <v>100</v>
      </c>
      <c r="AE26" s="15">
        <f t="shared" si="2"/>
        <v>11.111111111111116</v>
      </c>
      <c r="AH26" s="4">
        <f t="shared" si="3"/>
        <v>16</v>
      </c>
      <c r="AI26" s="4">
        <f t="shared" si="3"/>
        <v>9</v>
      </c>
      <c r="AJ26" s="4">
        <f t="shared" si="3"/>
        <v>7</v>
      </c>
      <c r="AK26" s="4">
        <f t="shared" si="4"/>
        <v>14</v>
      </c>
      <c r="AL26" s="4">
        <f t="shared" si="4"/>
        <v>5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27</v>
      </c>
      <c r="R27" s="17">
        <v>12</v>
      </c>
      <c r="S27" s="17">
        <v>15</v>
      </c>
      <c r="T27" s="17">
        <f t="shared" si="10"/>
        <v>-2</v>
      </c>
      <c r="U27" s="17">
        <v>-5</v>
      </c>
      <c r="V27" s="17">
        <v>3</v>
      </c>
      <c r="W27" s="15">
        <f t="shared" si="11"/>
        <v>-6.8965517241379342</v>
      </c>
      <c r="X27" s="15">
        <f t="shared" si="1"/>
        <v>-29.411764705882348</v>
      </c>
      <c r="Y27" s="15">
        <f t="shared" si="1"/>
        <v>25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-3.5714285714285698</v>
      </c>
      <c r="AD27" s="15">
        <f t="shared" si="2"/>
        <v>-7.6923076923076872</v>
      </c>
      <c r="AE27" s="15">
        <f t="shared" si="2"/>
        <v>0</v>
      </c>
      <c r="AH27" s="4">
        <f t="shared" si="3"/>
        <v>29</v>
      </c>
      <c r="AI27" s="4">
        <f t="shared" si="3"/>
        <v>17</v>
      </c>
      <c r="AJ27" s="4">
        <f t="shared" si="3"/>
        <v>12</v>
      </c>
      <c r="AK27" s="4">
        <f t="shared" si="4"/>
        <v>28</v>
      </c>
      <c r="AL27" s="4">
        <f t="shared" si="4"/>
        <v>13</v>
      </c>
      <c r="AM27" s="4">
        <f t="shared" si="4"/>
        <v>15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29</v>
      </c>
      <c r="R28" s="17">
        <v>7</v>
      </c>
      <c r="S28" s="17">
        <v>22</v>
      </c>
      <c r="T28" s="17">
        <f t="shared" si="10"/>
        <v>8</v>
      </c>
      <c r="U28" s="17">
        <v>-2</v>
      </c>
      <c r="V28" s="17">
        <v>10</v>
      </c>
      <c r="W28" s="15">
        <f t="shared" si="11"/>
        <v>38.095238095238095</v>
      </c>
      <c r="X28" s="15">
        <f t="shared" si="1"/>
        <v>-22.222222222222221</v>
      </c>
      <c r="Y28" s="15">
        <f t="shared" si="1"/>
        <v>83.333333333333329</v>
      </c>
      <c r="Z28" s="17">
        <f t="shared" si="12"/>
        <v>1</v>
      </c>
      <c r="AA28" s="17">
        <v>-9</v>
      </c>
      <c r="AB28" s="17">
        <v>10</v>
      </c>
      <c r="AC28" s="15">
        <f t="shared" si="13"/>
        <v>3.5714285714285809</v>
      </c>
      <c r="AD28" s="15">
        <f t="shared" si="2"/>
        <v>-56.25</v>
      </c>
      <c r="AE28" s="15">
        <f t="shared" si="2"/>
        <v>83.333333333333329</v>
      </c>
      <c r="AH28" s="4">
        <f t="shared" si="3"/>
        <v>21</v>
      </c>
      <c r="AI28" s="4">
        <f t="shared" si="3"/>
        <v>9</v>
      </c>
      <c r="AJ28" s="4">
        <f t="shared" si="3"/>
        <v>12</v>
      </c>
      <c r="AK28" s="4">
        <f t="shared" si="4"/>
        <v>28</v>
      </c>
      <c r="AL28" s="4">
        <f t="shared" si="4"/>
        <v>16</v>
      </c>
      <c r="AM28" s="4">
        <f t="shared" si="4"/>
        <v>12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3</v>
      </c>
      <c r="S29" s="17">
        <v>13</v>
      </c>
      <c r="T29" s="17">
        <f t="shared" si="10"/>
        <v>1</v>
      </c>
      <c r="U29" s="17">
        <v>1</v>
      </c>
      <c r="V29" s="17">
        <v>0</v>
      </c>
      <c r="W29" s="15">
        <f t="shared" si="11"/>
        <v>6.6666666666666652</v>
      </c>
      <c r="X29" s="15">
        <f t="shared" si="1"/>
        <v>50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-11.111111111111116</v>
      </c>
      <c r="AD29" s="15">
        <f t="shared" si="2"/>
        <v>-25</v>
      </c>
      <c r="AE29" s="15">
        <f t="shared" si="2"/>
        <v>-7.1428571428571397</v>
      </c>
      <c r="AH29" s="4">
        <f t="shared" si="3"/>
        <v>15</v>
      </c>
      <c r="AI29" s="4">
        <f t="shared" si="3"/>
        <v>2</v>
      </c>
      <c r="AJ29" s="4">
        <f t="shared" si="3"/>
        <v>13</v>
      </c>
      <c r="AK29" s="4">
        <f t="shared" si="4"/>
        <v>18</v>
      </c>
      <c r="AL29" s="4">
        <f t="shared" si="4"/>
        <v>4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1</v>
      </c>
      <c r="U30" s="17">
        <v>-1</v>
      </c>
      <c r="V30" s="17">
        <v>2</v>
      </c>
      <c r="W30" s="15">
        <f t="shared" si="11"/>
        <v>19.999999999999996</v>
      </c>
      <c r="X30" s="15">
        <f t="shared" si="1"/>
        <v>-100</v>
      </c>
      <c r="Y30" s="15">
        <f t="shared" si="1"/>
        <v>50</v>
      </c>
      <c r="Z30" s="17">
        <f t="shared" si="12"/>
        <v>2</v>
      </c>
      <c r="AA30" s="17">
        <v>0</v>
      </c>
      <c r="AB30" s="17">
        <v>2</v>
      </c>
      <c r="AC30" s="15">
        <f t="shared" si="13"/>
        <v>50</v>
      </c>
      <c r="AD30" s="15">
        <f t="shared" si="2"/>
        <v>0</v>
      </c>
      <c r="AE30" s="15">
        <f t="shared" si="2"/>
        <v>50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8</v>
      </c>
      <c r="S33" s="17">
        <f>SUM(S13:S22)</f>
        <v>5</v>
      </c>
      <c r="T33" s="17">
        <f t="shared" si="19"/>
        <v>3</v>
      </c>
      <c r="U33" s="17">
        <f t="shared" si="19"/>
        <v>0</v>
      </c>
      <c r="V33" s="17">
        <f t="shared" si="19"/>
        <v>3</v>
      </c>
      <c r="W33" s="15">
        <f t="shared" si="15"/>
        <v>30.000000000000004</v>
      </c>
      <c r="X33" s="15">
        <f t="shared" si="15"/>
        <v>0</v>
      </c>
      <c r="Y33" s="15">
        <f t="shared" si="15"/>
        <v>150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30.000000000000004</v>
      </c>
      <c r="AD33" s="15">
        <f t="shared" si="17"/>
        <v>33.333333333333329</v>
      </c>
      <c r="AE33" s="15">
        <f t="shared" si="17"/>
        <v>25</v>
      </c>
      <c r="AH33" s="4">
        <f t="shared" ref="AH33:AJ33" si="21">SUM(AH13:AH22)</f>
        <v>10</v>
      </c>
      <c r="AI33" s="4">
        <f t="shared" si="21"/>
        <v>8</v>
      </c>
      <c r="AJ33" s="4">
        <f t="shared" si="21"/>
        <v>2</v>
      </c>
      <c r="AK33" s="4">
        <f>SUM(AK13:AK22)</f>
        <v>10</v>
      </c>
      <c r="AL33" s="4">
        <f>SUM(AL13:AL22)</f>
        <v>6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136</v>
      </c>
      <c r="R34" s="17">
        <f t="shared" si="22"/>
        <v>59</v>
      </c>
      <c r="S34" s="17">
        <f t="shared" si="22"/>
        <v>77</v>
      </c>
      <c r="T34" s="17">
        <f t="shared" si="22"/>
        <v>26</v>
      </c>
      <c r="U34" s="17">
        <f t="shared" si="22"/>
        <v>3</v>
      </c>
      <c r="V34" s="17">
        <f t="shared" si="22"/>
        <v>23</v>
      </c>
      <c r="W34" s="15">
        <f t="shared" si="15"/>
        <v>23.636363636363633</v>
      </c>
      <c r="X34" s="15">
        <f t="shared" si="15"/>
        <v>5.3571428571428603</v>
      </c>
      <c r="Y34" s="15">
        <f t="shared" si="15"/>
        <v>42.592592592592581</v>
      </c>
      <c r="Z34" s="17">
        <f t="shared" ref="Z34:AB34" si="23">SUM(Z23:Z30)</f>
        <v>10</v>
      </c>
      <c r="AA34" s="17">
        <f t="shared" si="23"/>
        <v>-5</v>
      </c>
      <c r="AB34" s="17">
        <f t="shared" si="23"/>
        <v>15</v>
      </c>
      <c r="AC34" s="15">
        <f t="shared" si="17"/>
        <v>7.9365079365079305</v>
      </c>
      <c r="AD34" s="15">
        <f t="shared" si="17"/>
        <v>-7.8125</v>
      </c>
      <c r="AE34" s="15">
        <f t="shared" si="17"/>
        <v>24.193548387096776</v>
      </c>
      <c r="AH34" s="4">
        <f t="shared" ref="AH34:AJ34" si="24">SUM(AH23:AH30)</f>
        <v>110</v>
      </c>
      <c r="AI34" s="4">
        <f t="shared" si="24"/>
        <v>56</v>
      </c>
      <c r="AJ34" s="4">
        <f t="shared" si="24"/>
        <v>54</v>
      </c>
      <c r="AK34" s="4">
        <f>SUM(AK23:AK30)</f>
        <v>126</v>
      </c>
      <c r="AL34" s="4">
        <f>SUM(AL23:AL30)</f>
        <v>64</v>
      </c>
      <c r="AM34" s="4">
        <f>SUM(AM23:AM30)</f>
        <v>62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115</v>
      </c>
      <c r="R35" s="17">
        <f t="shared" si="25"/>
        <v>43</v>
      </c>
      <c r="S35" s="17">
        <f t="shared" si="25"/>
        <v>72</v>
      </c>
      <c r="T35" s="17">
        <f t="shared" si="25"/>
        <v>18</v>
      </c>
      <c r="U35" s="17">
        <f t="shared" si="25"/>
        <v>-3</v>
      </c>
      <c r="V35" s="17">
        <f t="shared" si="25"/>
        <v>21</v>
      </c>
      <c r="W35" s="15">
        <f t="shared" si="15"/>
        <v>18.556701030927837</v>
      </c>
      <c r="X35" s="15">
        <f t="shared" si="15"/>
        <v>-6.5217391304347778</v>
      </c>
      <c r="Y35" s="15">
        <f t="shared" si="15"/>
        <v>41.176470588235304</v>
      </c>
      <c r="Z35" s="17">
        <f t="shared" ref="Z35:AB35" si="26">SUM(Z25:Z30)</f>
        <v>11</v>
      </c>
      <c r="AA35" s="17">
        <f t="shared" si="26"/>
        <v>-2</v>
      </c>
      <c r="AB35" s="17">
        <f t="shared" si="26"/>
        <v>13</v>
      </c>
      <c r="AC35" s="15">
        <f t="shared" si="17"/>
        <v>10.576923076923084</v>
      </c>
      <c r="AD35" s="15">
        <f t="shared" si="17"/>
        <v>-4.4444444444444393</v>
      </c>
      <c r="AE35" s="15">
        <f t="shared" si="17"/>
        <v>22.033898305084755</v>
      </c>
      <c r="AH35" s="4">
        <f t="shared" ref="AH35:AJ35" si="27">SUM(AH25:AH30)</f>
        <v>97</v>
      </c>
      <c r="AI35" s="4">
        <f t="shared" si="27"/>
        <v>46</v>
      </c>
      <c r="AJ35" s="4">
        <f t="shared" si="27"/>
        <v>51</v>
      </c>
      <c r="AK35" s="4">
        <f>SUM(AK25:AK30)</f>
        <v>104</v>
      </c>
      <c r="AL35" s="4">
        <f>SUM(AL25:AL30)</f>
        <v>45</v>
      </c>
      <c r="AM35" s="4">
        <f>SUM(AM25:AM30)</f>
        <v>59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78</v>
      </c>
      <c r="R36" s="17">
        <f t="shared" si="28"/>
        <v>22</v>
      </c>
      <c r="S36" s="17">
        <f t="shared" si="28"/>
        <v>56</v>
      </c>
      <c r="T36" s="17">
        <f t="shared" si="28"/>
        <v>8</v>
      </c>
      <c r="U36" s="17">
        <f t="shared" si="28"/>
        <v>-7</v>
      </c>
      <c r="V36" s="17">
        <f t="shared" si="28"/>
        <v>15</v>
      </c>
      <c r="W36" s="15">
        <f t="shared" si="15"/>
        <v>11.428571428571432</v>
      </c>
      <c r="X36" s="15">
        <f t="shared" si="15"/>
        <v>-24.137931034482762</v>
      </c>
      <c r="Y36" s="15">
        <f t="shared" si="15"/>
        <v>36.585365853658544</v>
      </c>
      <c r="Z36" s="17">
        <f t="shared" ref="Z36:AB36" si="29">SUM(Z27:Z30)</f>
        <v>0</v>
      </c>
      <c r="AA36" s="17">
        <f t="shared" si="29"/>
        <v>-11</v>
      </c>
      <c r="AB36" s="17">
        <f t="shared" si="29"/>
        <v>11</v>
      </c>
      <c r="AC36" s="15">
        <f t="shared" si="17"/>
        <v>0</v>
      </c>
      <c r="AD36" s="15">
        <f t="shared" si="17"/>
        <v>-33.333333333333336</v>
      </c>
      <c r="AE36" s="15">
        <f t="shared" si="17"/>
        <v>24.444444444444446</v>
      </c>
      <c r="AH36" s="4">
        <f t="shared" ref="AH36:AJ36" si="30">SUM(AH27:AH30)</f>
        <v>70</v>
      </c>
      <c r="AI36" s="4">
        <f t="shared" si="30"/>
        <v>29</v>
      </c>
      <c r="AJ36" s="4">
        <f t="shared" si="30"/>
        <v>41</v>
      </c>
      <c r="AK36" s="4">
        <f>SUM(AK27:AK30)</f>
        <v>78</v>
      </c>
      <c r="AL36" s="4">
        <f>SUM(AL27:AL30)</f>
        <v>33</v>
      </c>
      <c r="AM36" s="4">
        <f>SUM(AM27:AM30)</f>
        <v>45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8.724832214765101</v>
      </c>
      <c r="R39" s="12">
        <f>R33/R9*100</f>
        <v>11.940298507462686</v>
      </c>
      <c r="S39" s="13">
        <f t="shared" si="37"/>
        <v>6.0975609756097562</v>
      </c>
      <c r="T39" s="12">
        <f>T33/T9*100</f>
        <v>10.344827586206897</v>
      </c>
      <c r="U39" s="12">
        <f t="shared" ref="U39:V39" si="38">U33/U9*100</f>
        <v>0</v>
      </c>
      <c r="V39" s="12">
        <f t="shared" si="38"/>
        <v>11.538461538461538</v>
      </c>
      <c r="W39" s="12">
        <f>Q39-AH39</f>
        <v>0.39149888143176881</v>
      </c>
      <c r="X39" s="12">
        <f t="shared" si="33"/>
        <v>-0.55970149253731449</v>
      </c>
      <c r="Y39" s="12">
        <f>S39-AJ39</f>
        <v>2.526132404181185</v>
      </c>
      <c r="Z39" s="12">
        <f t="shared" si="37"/>
        <v>23.076923076923077</v>
      </c>
      <c r="AA39" s="12">
        <f t="shared" si="37"/>
        <v>-66.666666666666657</v>
      </c>
      <c r="AB39" s="12">
        <f t="shared" si="37"/>
        <v>6.25</v>
      </c>
      <c r="AC39" s="12">
        <f>Q39-AK39</f>
        <v>1.3718910382945122</v>
      </c>
      <c r="AD39" s="12">
        <f t="shared" si="35"/>
        <v>3.3688699360341143</v>
      </c>
      <c r="AE39" s="12">
        <f t="shared" si="35"/>
        <v>3.6954915003695632E-2</v>
      </c>
      <c r="AH39" s="12">
        <f t="shared" ref="AH39:AJ39" si="39">AH33/AH9*100</f>
        <v>8.3333333333333321</v>
      </c>
      <c r="AI39" s="12">
        <f t="shared" si="39"/>
        <v>12.5</v>
      </c>
      <c r="AJ39" s="12">
        <f t="shared" si="39"/>
        <v>3.5714285714285712</v>
      </c>
      <c r="AK39" s="12">
        <f>AK33/AK9*100</f>
        <v>7.3529411764705888</v>
      </c>
      <c r="AL39" s="12">
        <f>AL33/AL9*100</f>
        <v>8.5714285714285712</v>
      </c>
      <c r="AM39" s="12">
        <f>AM33/AM9*100</f>
        <v>6.0606060606060606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91.275167785234899</v>
      </c>
      <c r="R40" s="12">
        <f t="shared" si="40"/>
        <v>88.059701492537314</v>
      </c>
      <c r="S40" s="12">
        <f t="shared" si="40"/>
        <v>93.902439024390233</v>
      </c>
      <c r="T40" s="12">
        <f>T34/T9*100</f>
        <v>89.65517241379311</v>
      </c>
      <c r="U40" s="12">
        <f t="shared" ref="U40:V40" si="41">U34/U9*100</f>
        <v>100</v>
      </c>
      <c r="V40" s="12">
        <f t="shared" si="41"/>
        <v>88.461538461538453</v>
      </c>
      <c r="W40" s="12">
        <f t="shared" ref="W40:W42" si="42">Q40-AH40</f>
        <v>-0.39149888143175815</v>
      </c>
      <c r="X40" s="12">
        <f t="shared" si="33"/>
        <v>0.55970149253731449</v>
      </c>
      <c r="Y40" s="12">
        <f>S40-AJ40</f>
        <v>-2.5261324041811974</v>
      </c>
      <c r="Z40" s="12">
        <f>Z34/Z9*100</f>
        <v>76.923076923076934</v>
      </c>
      <c r="AA40" s="12">
        <f t="shared" ref="AA40:AB40" si="43">AA34/AA9*100</f>
        <v>166.66666666666669</v>
      </c>
      <c r="AB40" s="12">
        <f t="shared" si="43"/>
        <v>93.75</v>
      </c>
      <c r="AC40" s="12">
        <f t="shared" ref="AC40:AC42" si="44">Q40-AK40</f>
        <v>-1.3718910382945211</v>
      </c>
      <c r="AD40" s="12">
        <f t="shared" si="35"/>
        <v>-3.3688699360341161</v>
      </c>
      <c r="AE40" s="12">
        <f t="shared" si="35"/>
        <v>-3.6954915003704514E-2</v>
      </c>
      <c r="AH40" s="12">
        <f t="shared" ref="AH40:AJ40" si="45">AH34/AH9*100</f>
        <v>91.666666666666657</v>
      </c>
      <c r="AI40" s="12">
        <f t="shared" si="45"/>
        <v>87.5</v>
      </c>
      <c r="AJ40" s="12">
        <f t="shared" si="45"/>
        <v>96.428571428571431</v>
      </c>
      <c r="AK40" s="12">
        <f>AK34/AK9*100</f>
        <v>92.64705882352942</v>
      </c>
      <c r="AL40" s="12">
        <f>AL34/AL9*100</f>
        <v>91.428571428571431</v>
      </c>
      <c r="AM40" s="12">
        <f>AM34/AM9*100</f>
        <v>93.939393939393938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77.181208053691279</v>
      </c>
      <c r="R41" s="12">
        <f t="shared" si="46"/>
        <v>64.179104477611943</v>
      </c>
      <c r="S41" s="12">
        <f t="shared" si="46"/>
        <v>87.804878048780495</v>
      </c>
      <c r="T41" s="12">
        <f>T35/T9*100</f>
        <v>62.068965517241381</v>
      </c>
      <c r="U41" s="12">
        <f t="shared" ref="U41:V41" si="47">U35/U9*100</f>
        <v>-100</v>
      </c>
      <c r="V41" s="12">
        <f t="shared" si="47"/>
        <v>80.769230769230774</v>
      </c>
      <c r="W41" s="12">
        <f t="shared" si="42"/>
        <v>-3.6521252796420498</v>
      </c>
      <c r="X41" s="12">
        <f t="shared" si="33"/>
        <v>-7.6958955223880565</v>
      </c>
      <c r="Y41" s="12">
        <f>S41-AJ41</f>
        <v>-3.2665505226480747</v>
      </c>
      <c r="Z41" s="12">
        <f>Z35/Z9*100</f>
        <v>84.615384615384613</v>
      </c>
      <c r="AA41" s="12">
        <f t="shared" ref="AA41:AB41" si="48">AA35/AA9*100</f>
        <v>66.666666666666657</v>
      </c>
      <c r="AB41" s="12">
        <f t="shared" si="48"/>
        <v>81.25</v>
      </c>
      <c r="AC41" s="12">
        <f t="shared" si="44"/>
        <v>0.71061981839716282</v>
      </c>
      <c r="AD41" s="12">
        <f>R41-AL41</f>
        <v>-0.10660980810234832</v>
      </c>
      <c r="AE41" s="12">
        <f t="shared" si="35"/>
        <v>-1.5890613451588962</v>
      </c>
      <c r="AH41" s="12">
        <f>AH35/AH9*100</f>
        <v>80.833333333333329</v>
      </c>
      <c r="AI41" s="12">
        <f>AI35/AI9*100</f>
        <v>71.875</v>
      </c>
      <c r="AJ41" s="12">
        <f>AJ35/AJ9*100</f>
        <v>91.071428571428569</v>
      </c>
      <c r="AK41" s="12">
        <f t="shared" ref="AK41:AM41" si="49">AK35/AK9*100</f>
        <v>76.470588235294116</v>
      </c>
      <c r="AL41" s="12">
        <f t="shared" si="49"/>
        <v>64.285714285714292</v>
      </c>
      <c r="AM41" s="12">
        <f t="shared" si="49"/>
        <v>89.393939393939391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52.348993288590606</v>
      </c>
      <c r="R42" s="12">
        <f t="shared" si="50"/>
        <v>32.835820895522389</v>
      </c>
      <c r="S42" s="12">
        <f t="shared" si="50"/>
        <v>68.292682926829272</v>
      </c>
      <c r="T42" s="12">
        <f t="shared" si="50"/>
        <v>27.586206896551722</v>
      </c>
      <c r="U42" s="12">
        <f t="shared" si="50"/>
        <v>-233.33333333333334</v>
      </c>
      <c r="V42" s="12">
        <f t="shared" si="50"/>
        <v>57.692307692307686</v>
      </c>
      <c r="W42" s="12">
        <f t="shared" si="42"/>
        <v>-5.98434004474273</v>
      </c>
      <c r="X42" s="12">
        <f t="shared" si="33"/>
        <v>-12.476679104477611</v>
      </c>
      <c r="Y42" s="12">
        <f>S42-AJ42</f>
        <v>-4.9216027874564361</v>
      </c>
      <c r="Z42" s="12">
        <f t="shared" si="50"/>
        <v>0</v>
      </c>
      <c r="AA42" s="12">
        <f t="shared" si="50"/>
        <v>366.66666666666663</v>
      </c>
      <c r="AB42" s="12">
        <f t="shared" si="50"/>
        <v>68.75</v>
      </c>
      <c r="AC42" s="12">
        <f t="shared" si="44"/>
        <v>-5.0039478878799812</v>
      </c>
      <c r="AD42" s="12">
        <f>R42-AL42</f>
        <v>-14.30703624733475</v>
      </c>
      <c r="AE42" s="12">
        <f t="shared" si="35"/>
        <v>0.11086474501109933</v>
      </c>
      <c r="AH42" s="12">
        <f t="shared" ref="AH42:AJ42" si="51">AH36/AH9*100</f>
        <v>58.333333333333336</v>
      </c>
      <c r="AI42" s="12">
        <f t="shared" si="51"/>
        <v>45.3125</v>
      </c>
      <c r="AJ42" s="12">
        <f t="shared" si="51"/>
        <v>73.214285714285708</v>
      </c>
      <c r="AK42" s="12">
        <f>AK36/AK9*100</f>
        <v>57.352941176470587</v>
      </c>
      <c r="AL42" s="12">
        <f>AL36/AL9*100</f>
        <v>47.142857142857139</v>
      </c>
      <c r="AM42" s="12">
        <f>AM36/AM9*100</f>
        <v>68.181818181818173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24</v>
      </c>
      <c r="C9" s="17">
        <f>SUM(C10:C30)</f>
        <v>12</v>
      </c>
      <c r="D9" s="17">
        <f>SUM(D10:D30)</f>
        <v>12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-14.28571428571429</v>
      </c>
      <c r="I9" s="15">
        <f>IF(C9=F9,0,(1-(C9/(C9-F9)))*-100)</f>
        <v>-14.28571428571429</v>
      </c>
      <c r="J9" s="15">
        <f>IF(D9=G9,0,(1-(D9/(D9-G9)))*-100)</f>
        <v>-14.28571428571429</v>
      </c>
      <c r="K9" s="17">
        <f>L9+M9</f>
        <v>-7</v>
      </c>
      <c r="L9" s="17">
        <f>SUM(L10:L30)</f>
        <v>-3</v>
      </c>
      <c r="M9" s="17">
        <f>SUM(M10:M30)</f>
        <v>-4</v>
      </c>
      <c r="N9" s="15">
        <f>IF(B9=K9,0,(1-(B9/(B9-K9)))*-100)</f>
        <v>-22.580645161290324</v>
      </c>
      <c r="O9" s="15">
        <f t="shared" ref="O9:P10" si="0">IF(C9=L9,0,(1-(C9/(C9-L9)))*-100)</f>
        <v>-19.999999999999996</v>
      </c>
      <c r="P9" s="15">
        <f>IF(D9=M9,0,(1-(D9/(D9-M9)))*-100)</f>
        <v>-25</v>
      </c>
      <c r="Q9" s="17">
        <f>R9+S9</f>
        <v>60</v>
      </c>
      <c r="R9" s="17">
        <f>SUM(R10:R30)</f>
        <v>29</v>
      </c>
      <c r="S9" s="17">
        <f>SUM(S10:S30)</f>
        <v>31</v>
      </c>
      <c r="T9" s="17">
        <f>U9+V9</f>
        <v>13</v>
      </c>
      <c r="U9" s="17">
        <f>SUM(U10:U30)</f>
        <v>7</v>
      </c>
      <c r="V9" s="17">
        <f>SUM(V10:V30)</f>
        <v>6</v>
      </c>
      <c r="W9" s="15">
        <f>IF(Q9=T9,IF(Q9&gt;0,"皆増",0),(1-(Q9/(Q9-T9)))*-100)</f>
        <v>27.659574468085111</v>
      </c>
      <c r="X9" s="15">
        <f t="shared" ref="X9:Y30" si="1">IF(R9=U9,IF(R9&gt;0,"皆増",0),(1-(R9/(R9-U9)))*-100)</f>
        <v>31.818181818181813</v>
      </c>
      <c r="Y9" s="15">
        <f t="shared" si="1"/>
        <v>24</v>
      </c>
      <c r="Z9" s="17">
        <f>AA9+AB9</f>
        <v>11</v>
      </c>
      <c r="AA9" s="17">
        <f>SUM(AA10:AA30)</f>
        <v>6</v>
      </c>
      <c r="AB9" s="17">
        <f>SUM(AB10:AB30)</f>
        <v>5</v>
      </c>
      <c r="AC9" s="15">
        <f>IF(Q9=Z9,IF(Q9&gt;0,"皆増",0),(1-(Q9/(Q9-Z9)))*-100)</f>
        <v>22.448979591836739</v>
      </c>
      <c r="AD9" s="15">
        <f t="shared" ref="AD9:AE30" si="2">IF(R9=AA9,IF(R9&gt;0,"皆増",0),(1-(R9/(R9-AA9)))*-100)</f>
        <v>26.086956521739136</v>
      </c>
      <c r="AE9" s="15">
        <f t="shared" si="2"/>
        <v>19.23076923076923</v>
      </c>
      <c r="AH9" s="4">
        <f t="shared" ref="AH9:AJ30" si="3">Q9-T9</f>
        <v>47</v>
      </c>
      <c r="AI9" s="4">
        <f t="shared" si="3"/>
        <v>22</v>
      </c>
      <c r="AJ9" s="4">
        <f t="shared" si="3"/>
        <v>25</v>
      </c>
      <c r="AK9" s="4">
        <f t="shared" ref="AK9:AM30" si="4">Q9-Z9</f>
        <v>49</v>
      </c>
      <c r="AL9" s="4">
        <f t="shared" si="4"/>
        <v>23</v>
      </c>
      <c r="AM9" s="4">
        <f t="shared" si="4"/>
        <v>26</v>
      </c>
    </row>
    <row r="10" spans="1:39" s="1" customFormat="1" ht="18" customHeight="1" x14ac:dyDescent="0.15">
      <c r="A10" s="4" t="s">
        <v>1</v>
      </c>
      <c r="B10" s="17">
        <f t="shared" ref="B10" si="5">C10+D10</f>
        <v>24</v>
      </c>
      <c r="C10" s="17">
        <v>12</v>
      </c>
      <c r="D10" s="17">
        <v>12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-14.28571428571429</v>
      </c>
      <c r="I10" s="15">
        <f t="shared" ref="I10" si="7">IF(C10=F10,0,(1-(C10/(C10-F10)))*-100)</f>
        <v>-14.28571428571429</v>
      </c>
      <c r="J10" s="15">
        <f>IF(D10=G10,0,(1-(D10/(D10-G10)))*-100)</f>
        <v>-14.28571428571429</v>
      </c>
      <c r="K10" s="17">
        <f t="shared" ref="K10" si="8">L10+M10</f>
        <v>-7</v>
      </c>
      <c r="L10" s="17">
        <v>-3</v>
      </c>
      <c r="M10" s="17">
        <v>-4</v>
      </c>
      <c r="N10" s="15">
        <f>IF(B10=K10,0,(1-(B10/(B10-K10)))*-100)</f>
        <v>-22.580645161290324</v>
      </c>
      <c r="O10" s="15">
        <f t="shared" si="0"/>
        <v>-19.999999999999996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>
        <f t="shared" si="11"/>
        <v>300</v>
      </c>
      <c r="X22" s="15">
        <f t="shared" si="1"/>
        <v>300</v>
      </c>
      <c r="Y22" s="15">
        <f t="shared" si="1"/>
        <v>0</v>
      </c>
      <c r="Z22" s="17">
        <f t="shared" si="12"/>
        <v>3</v>
      </c>
      <c r="AA22" s="17">
        <v>3</v>
      </c>
      <c r="AB22" s="17">
        <v>0</v>
      </c>
      <c r="AC22" s="15">
        <f t="shared" si="13"/>
        <v>300</v>
      </c>
      <c r="AD22" s="15">
        <f t="shared" si="2"/>
        <v>300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-33.333333333333336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-33.333333333333336</v>
      </c>
      <c r="AD23" s="15">
        <f t="shared" si="2"/>
        <v>-33.333333333333336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-1</v>
      </c>
      <c r="U24" s="17">
        <v>2</v>
      </c>
      <c r="V24" s="17">
        <v>-3</v>
      </c>
      <c r="W24" s="15">
        <f t="shared" si="11"/>
        <v>-16.666666666666664</v>
      </c>
      <c r="X24" s="15">
        <f t="shared" si="1"/>
        <v>66.666666666666671</v>
      </c>
      <c r="Y24" s="15">
        <f t="shared" si="1"/>
        <v>-100</v>
      </c>
      <c r="Z24" s="17">
        <f t="shared" si="12"/>
        <v>4</v>
      </c>
      <c r="AA24" s="17">
        <v>4</v>
      </c>
      <c r="AB24" s="17">
        <v>0</v>
      </c>
      <c r="AC24" s="15">
        <f t="shared" si="13"/>
        <v>400</v>
      </c>
      <c r="AD24" s="15">
        <f t="shared" si="2"/>
        <v>400</v>
      </c>
      <c r="AE24" s="15">
        <f t="shared" si="2"/>
        <v>0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11</v>
      </c>
      <c r="R25" s="17">
        <v>6</v>
      </c>
      <c r="S25" s="17">
        <v>5</v>
      </c>
      <c r="T25" s="17">
        <f t="shared" si="10"/>
        <v>6</v>
      </c>
      <c r="U25" s="17">
        <v>4</v>
      </c>
      <c r="V25" s="17">
        <v>2</v>
      </c>
      <c r="W25" s="15">
        <f t="shared" si="11"/>
        <v>120.00000000000001</v>
      </c>
      <c r="X25" s="15">
        <f t="shared" si="1"/>
        <v>200</v>
      </c>
      <c r="Y25" s="15">
        <f t="shared" si="1"/>
        <v>66.666666666666671</v>
      </c>
      <c r="Z25" s="17">
        <f t="shared" si="12"/>
        <v>7</v>
      </c>
      <c r="AA25" s="17">
        <v>4</v>
      </c>
      <c r="AB25" s="17">
        <v>3</v>
      </c>
      <c r="AC25" s="15">
        <f t="shared" si="13"/>
        <v>175</v>
      </c>
      <c r="AD25" s="15">
        <f t="shared" si="2"/>
        <v>200</v>
      </c>
      <c r="AE25" s="15">
        <f t="shared" si="2"/>
        <v>150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-3</v>
      </c>
      <c r="U26" s="17">
        <v>-4</v>
      </c>
      <c r="V26" s="17">
        <v>1</v>
      </c>
      <c r="W26" s="15">
        <f t="shared" si="11"/>
        <v>-42.857142857142861</v>
      </c>
      <c r="X26" s="15">
        <f t="shared" si="1"/>
        <v>-66.666666666666671</v>
      </c>
      <c r="Y26" s="15">
        <f t="shared" si="1"/>
        <v>100</v>
      </c>
      <c r="Z26" s="17">
        <f t="shared" si="12"/>
        <v>-5</v>
      </c>
      <c r="AA26" s="17">
        <v>-1</v>
      </c>
      <c r="AB26" s="17">
        <v>-4</v>
      </c>
      <c r="AC26" s="15">
        <f t="shared" si="13"/>
        <v>-55.555555555555557</v>
      </c>
      <c r="AD26" s="15">
        <f t="shared" si="2"/>
        <v>-33.333333333333336</v>
      </c>
      <c r="AE26" s="15">
        <f t="shared" si="2"/>
        <v>-66.666666666666671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9</v>
      </c>
      <c r="AL26" s="4">
        <f t="shared" si="4"/>
        <v>3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2</v>
      </c>
      <c r="S27" s="17">
        <v>7</v>
      </c>
      <c r="T27" s="17">
        <f t="shared" si="10"/>
        <v>3</v>
      </c>
      <c r="U27" s="17">
        <v>-2</v>
      </c>
      <c r="V27" s="17">
        <v>5</v>
      </c>
      <c r="W27" s="15">
        <f t="shared" si="11"/>
        <v>50</v>
      </c>
      <c r="X27" s="15">
        <f t="shared" si="1"/>
        <v>-50</v>
      </c>
      <c r="Y27" s="15">
        <f t="shared" si="1"/>
        <v>250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-30.76923076923077</v>
      </c>
      <c r="AD27" s="15">
        <f t="shared" si="2"/>
        <v>-66.666666666666671</v>
      </c>
      <c r="AE27" s="15">
        <f t="shared" si="2"/>
        <v>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5</v>
      </c>
      <c r="S28" s="17">
        <v>8</v>
      </c>
      <c r="T28" s="17">
        <f t="shared" si="10"/>
        <v>5</v>
      </c>
      <c r="U28" s="17">
        <v>4</v>
      </c>
      <c r="V28" s="17">
        <v>1</v>
      </c>
      <c r="W28" s="15">
        <f t="shared" si="11"/>
        <v>62.5</v>
      </c>
      <c r="X28" s="15">
        <f t="shared" si="1"/>
        <v>400</v>
      </c>
      <c r="Y28" s="15">
        <f t="shared" si="1"/>
        <v>14.285714285714279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-13.33333333333333</v>
      </c>
      <c r="AD28" s="15">
        <f t="shared" si="2"/>
        <v>-28.571428571428569</v>
      </c>
      <c r="AE28" s="15">
        <f t="shared" si="2"/>
        <v>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15</v>
      </c>
      <c r="AL28" s="4">
        <f t="shared" si="4"/>
        <v>7</v>
      </c>
      <c r="AM28" s="4">
        <f t="shared" si="4"/>
        <v>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3</v>
      </c>
      <c r="U29" s="17">
        <v>1</v>
      </c>
      <c r="V29" s="17">
        <v>2</v>
      </c>
      <c r="W29" s="15">
        <f t="shared" si="11"/>
        <v>50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6</v>
      </c>
      <c r="AA29" s="17">
        <v>1</v>
      </c>
      <c r="AB29" s="17">
        <v>5</v>
      </c>
      <c r="AC29" s="15">
        <f t="shared" si="13"/>
        <v>200</v>
      </c>
      <c r="AD29" s="15" t="str">
        <f t="shared" si="2"/>
        <v>皆増</v>
      </c>
      <c r="AE29" s="15">
        <f t="shared" si="2"/>
        <v>166.66666666666666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6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>
        <f t="shared" si="15"/>
        <v>133.33333333333334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6</v>
      </c>
      <c r="AA33" s="17">
        <f t="shared" si="20"/>
        <v>5</v>
      </c>
      <c r="AB33" s="17">
        <f t="shared" si="20"/>
        <v>1</v>
      </c>
      <c r="AC33" s="15">
        <f t="shared" si="17"/>
        <v>600</v>
      </c>
      <c r="AD33" s="15">
        <f t="shared" si="17"/>
        <v>500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53</v>
      </c>
      <c r="R34" s="17">
        <f t="shared" si="22"/>
        <v>23</v>
      </c>
      <c r="S34" s="17">
        <f t="shared" si="22"/>
        <v>30</v>
      </c>
      <c r="T34" s="17">
        <f t="shared" si="22"/>
        <v>9</v>
      </c>
      <c r="U34" s="17">
        <f t="shared" si="22"/>
        <v>4</v>
      </c>
      <c r="V34" s="17">
        <f t="shared" si="22"/>
        <v>5</v>
      </c>
      <c r="W34" s="15">
        <f t="shared" si="15"/>
        <v>20.45454545454546</v>
      </c>
      <c r="X34" s="15">
        <f t="shared" si="15"/>
        <v>21.052631578947366</v>
      </c>
      <c r="Y34" s="15">
        <f t="shared" si="15"/>
        <v>19.999999999999996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10.416666666666675</v>
      </c>
      <c r="AD34" s="15">
        <f t="shared" si="17"/>
        <v>4.5454545454545414</v>
      </c>
      <c r="AE34" s="15">
        <f t="shared" si="17"/>
        <v>15.384615384615374</v>
      </c>
      <c r="AH34" s="4">
        <f t="shared" ref="AH34:AJ34" si="24">SUM(AH23:AH30)</f>
        <v>44</v>
      </c>
      <c r="AI34" s="4">
        <f t="shared" si="24"/>
        <v>19</v>
      </c>
      <c r="AJ34" s="4">
        <f t="shared" si="24"/>
        <v>25</v>
      </c>
      <c r="AK34" s="4">
        <f>SUM(AK23:AK30)</f>
        <v>48</v>
      </c>
      <c r="AL34" s="4">
        <f>SUM(AL23:AL30)</f>
        <v>22</v>
      </c>
      <c r="AM34" s="4">
        <f>SUM(AM23:AM30)</f>
        <v>26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46</v>
      </c>
      <c r="R35" s="17">
        <f t="shared" si="25"/>
        <v>16</v>
      </c>
      <c r="S35" s="17">
        <f t="shared" si="25"/>
        <v>30</v>
      </c>
      <c r="T35" s="17">
        <f t="shared" si="25"/>
        <v>11</v>
      </c>
      <c r="U35" s="17">
        <f t="shared" si="25"/>
        <v>3</v>
      </c>
      <c r="V35" s="17">
        <f t="shared" si="25"/>
        <v>8</v>
      </c>
      <c r="W35" s="15">
        <f t="shared" si="15"/>
        <v>31.428571428571427</v>
      </c>
      <c r="X35" s="15">
        <f t="shared" si="15"/>
        <v>23.076923076923084</v>
      </c>
      <c r="Y35" s="15">
        <f t="shared" si="15"/>
        <v>36.363636363636353</v>
      </c>
      <c r="Z35" s="17">
        <f t="shared" ref="Z35:AB35" si="26">SUM(Z25:Z30)</f>
        <v>2</v>
      </c>
      <c r="AA35" s="17">
        <f t="shared" si="26"/>
        <v>-2</v>
      </c>
      <c r="AB35" s="17">
        <f t="shared" si="26"/>
        <v>4</v>
      </c>
      <c r="AC35" s="15">
        <f t="shared" si="17"/>
        <v>4.5454545454545414</v>
      </c>
      <c r="AD35" s="15">
        <f t="shared" si="17"/>
        <v>-11.111111111111116</v>
      </c>
      <c r="AE35" s="15">
        <f t="shared" si="17"/>
        <v>15.384615384615374</v>
      </c>
      <c r="AH35" s="4">
        <f t="shared" ref="AH35:AJ35" si="27">SUM(AH25:AH30)</f>
        <v>35</v>
      </c>
      <c r="AI35" s="4">
        <f t="shared" si="27"/>
        <v>13</v>
      </c>
      <c r="AJ35" s="4">
        <f t="shared" si="27"/>
        <v>22</v>
      </c>
      <c r="AK35" s="4">
        <f>SUM(AK25:AK30)</f>
        <v>44</v>
      </c>
      <c r="AL35" s="4">
        <f>SUM(AL25:AL30)</f>
        <v>18</v>
      </c>
      <c r="AM35" s="4">
        <f>SUM(AM25:AM30)</f>
        <v>26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8</v>
      </c>
      <c r="S36" s="17">
        <f t="shared" si="28"/>
        <v>23</v>
      </c>
      <c r="T36" s="17">
        <f t="shared" si="28"/>
        <v>8</v>
      </c>
      <c r="U36" s="17">
        <f t="shared" si="28"/>
        <v>3</v>
      </c>
      <c r="V36" s="17">
        <f t="shared" si="28"/>
        <v>5</v>
      </c>
      <c r="W36" s="15">
        <f t="shared" si="15"/>
        <v>34.782608695652172</v>
      </c>
      <c r="X36" s="15">
        <f t="shared" si="15"/>
        <v>60.000000000000007</v>
      </c>
      <c r="Y36" s="15">
        <f t="shared" si="15"/>
        <v>27.777777777777768</v>
      </c>
      <c r="Z36" s="17">
        <f t="shared" ref="Z36:AB36" si="29">SUM(Z27:Z30)</f>
        <v>0</v>
      </c>
      <c r="AA36" s="17">
        <f t="shared" si="29"/>
        <v>-5</v>
      </c>
      <c r="AB36" s="17">
        <f t="shared" si="29"/>
        <v>5</v>
      </c>
      <c r="AC36" s="15">
        <f t="shared" si="17"/>
        <v>0</v>
      </c>
      <c r="AD36" s="15">
        <f t="shared" si="17"/>
        <v>-38.46153846153846</v>
      </c>
      <c r="AE36" s="15">
        <f t="shared" si="17"/>
        <v>27.777777777777768</v>
      </c>
      <c r="AH36" s="4">
        <f t="shared" ref="AH36:AJ36" si="30">SUM(AH27:AH30)</f>
        <v>23</v>
      </c>
      <c r="AI36" s="4">
        <f t="shared" si="30"/>
        <v>5</v>
      </c>
      <c r="AJ36" s="4">
        <f t="shared" si="30"/>
        <v>18</v>
      </c>
      <c r="AK36" s="4">
        <f>SUM(AK27:AK30)</f>
        <v>31</v>
      </c>
      <c r="AL36" s="4">
        <f>SUM(AL27:AL30)</f>
        <v>13</v>
      </c>
      <c r="AM36" s="4">
        <f>SUM(AM27:AM30)</f>
        <v>18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11.666666666666666</v>
      </c>
      <c r="R39" s="12">
        <f>R33/R9*100</f>
        <v>20.689655172413794</v>
      </c>
      <c r="S39" s="13">
        <f t="shared" si="37"/>
        <v>3.225806451612903</v>
      </c>
      <c r="T39" s="12">
        <f>T33/T9*100</f>
        <v>30.76923076923077</v>
      </c>
      <c r="U39" s="12">
        <f t="shared" ref="U39:V39" si="38">U33/U9*100</f>
        <v>42.857142857142854</v>
      </c>
      <c r="V39" s="12">
        <f t="shared" si="38"/>
        <v>16.666666666666664</v>
      </c>
      <c r="W39" s="12">
        <f>Q39-AH39</f>
        <v>5.2836879432624109</v>
      </c>
      <c r="X39" s="12">
        <f t="shared" si="33"/>
        <v>7.0532915360501587</v>
      </c>
      <c r="Y39" s="12">
        <f>S39-AJ39</f>
        <v>3.225806451612903</v>
      </c>
      <c r="Z39" s="12">
        <f t="shared" si="37"/>
        <v>54.54545454545454</v>
      </c>
      <c r="AA39" s="12">
        <f t="shared" si="37"/>
        <v>83.333333333333343</v>
      </c>
      <c r="AB39" s="12">
        <f t="shared" si="37"/>
        <v>20</v>
      </c>
      <c r="AC39" s="12">
        <f>Q39-AK39</f>
        <v>9.6258503401360542</v>
      </c>
      <c r="AD39" s="12">
        <f t="shared" si="35"/>
        <v>16.34182908545727</v>
      </c>
      <c r="AE39" s="12">
        <f t="shared" si="35"/>
        <v>3.225806451612903</v>
      </c>
      <c r="AH39" s="12">
        <f t="shared" ref="AH39:AJ39" si="39">AH33/AH9*100</f>
        <v>6.3829787234042552</v>
      </c>
      <c r="AI39" s="12">
        <f t="shared" si="39"/>
        <v>13.636363636363635</v>
      </c>
      <c r="AJ39" s="12">
        <f t="shared" si="39"/>
        <v>0</v>
      </c>
      <c r="AK39" s="12">
        <f>AK33/AK9*100</f>
        <v>2.0408163265306123</v>
      </c>
      <c r="AL39" s="12">
        <f>AL33/AL9*100</f>
        <v>4.3478260869565215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88.333333333333329</v>
      </c>
      <c r="R40" s="12">
        <f t="shared" si="40"/>
        <v>79.310344827586206</v>
      </c>
      <c r="S40" s="12">
        <f t="shared" si="40"/>
        <v>96.774193548387103</v>
      </c>
      <c r="T40" s="12">
        <f>T34/T9*100</f>
        <v>69.230769230769226</v>
      </c>
      <c r="U40" s="12">
        <f t="shared" ref="U40:V40" si="41">U34/U9*100</f>
        <v>57.142857142857139</v>
      </c>
      <c r="V40" s="12">
        <f t="shared" si="41"/>
        <v>83.333333333333343</v>
      </c>
      <c r="W40" s="12">
        <f t="shared" ref="W40:W42" si="42">Q40-AH40</f>
        <v>-5.2836879432624215</v>
      </c>
      <c r="X40" s="12">
        <f t="shared" si="33"/>
        <v>-7.0532915360501534</v>
      </c>
      <c r="Y40" s="12">
        <f>S40-AJ40</f>
        <v>-3.2258064516128968</v>
      </c>
      <c r="Z40" s="12">
        <f>Z34/Z9*100</f>
        <v>45.454545454545453</v>
      </c>
      <c r="AA40" s="12">
        <f t="shared" ref="AA40:AB40" si="43">AA34/AA9*100</f>
        <v>16.666666666666664</v>
      </c>
      <c r="AB40" s="12">
        <f t="shared" si="43"/>
        <v>80</v>
      </c>
      <c r="AC40" s="12">
        <f t="shared" ref="AC40:AC42" si="44">Q40-AK40</f>
        <v>-9.6258503401360542</v>
      </c>
      <c r="AD40" s="12">
        <f t="shared" si="35"/>
        <v>-16.341829085457277</v>
      </c>
      <c r="AE40" s="12">
        <f t="shared" si="35"/>
        <v>-3.2258064516128968</v>
      </c>
      <c r="AH40" s="12">
        <f t="shared" ref="AH40:AJ40" si="45">AH34/AH9*100</f>
        <v>93.61702127659575</v>
      </c>
      <c r="AI40" s="12">
        <f t="shared" si="45"/>
        <v>86.36363636363636</v>
      </c>
      <c r="AJ40" s="12">
        <f t="shared" si="45"/>
        <v>100</v>
      </c>
      <c r="AK40" s="12">
        <f>AK34/AK9*100</f>
        <v>97.959183673469383</v>
      </c>
      <c r="AL40" s="12">
        <f>AL34/AL9*100</f>
        <v>95.652173913043484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76.666666666666671</v>
      </c>
      <c r="R41" s="12">
        <f t="shared" si="46"/>
        <v>55.172413793103445</v>
      </c>
      <c r="S41" s="12">
        <f t="shared" si="46"/>
        <v>96.774193548387103</v>
      </c>
      <c r="T41" s="12">
        <f>T35/T9*100</f>
        <v>84.615384615384613</v>
      </c>
      <c r="U41" s="12">
        <f t="shared" ref="U41:V41" si="47">U35/U9*100</f>
        <v>42.857142857142854</v>
      </c>
      <c r="V41" s="12">
        <f t="shared" si="47"/>
        <v>133.33333333333331</v>
      </c>
      <c r="W41" s="12">
        <f t="shared" si="42"/>
        <v>2.1985815602836993</v>
      </c>
      <c r="X41" s="12">
        <f t="shared" si="33"/>
        <v>-3.9184952978056486</v>
      </c>
      <c r="Y41" s="12">
        <f>S41-AJ41</f>
        <v>8.7741935483871032</v>
      </c>
      <c r="Z41" s="12">
        <f>Z35/Z9*100</f>
        <v>18.181818181818183</v>
      </c>
      <c r="AA41" s="12">
        <f t="shared" ref="AA41:AB41" si="48">AA35/AA9*100</f>
        <v>-33.333333333333329</v>
      </c>
      <c r="AB41" s="12">
        <f t="shared" si="48"/>
        <v>80</v>
      </c>
      <c r="AC41" s="12">
        <f t="shared" si="44"/>
        <v>-13.129251700680271</v>
      </c>
      <c r="AD41" s="12">
        <f>R41-AL41</f>
        <v>-23.088455772113946</v>
      </c>
      <c r="AE41" s="12">
        <f t="shared" si="35"/>
        <v>-3.2258064516128968</v>
      </c>
      <c r="AH41" s="12">
        <f>AH35/AH9*100</f>
        <v>74.468085106382972</v>
      </c>
      <c r="AI41" s="12">
        <f>AI35/AI9*100</f>
        <v>59.090909090909093</v>
      </c>
      <c r="AJ41" s="12">
        <f>AJ35/AJ9*100</f>
        <v>88</v>
      </c>
      <c r="AK41" s="12">
        <f t="shared" ref="AK41:AM41" si="49">AK35/AK9*100</f>
        <v>89.795918367346943</v>
      </c>
      <c r="AL41" s="12">
        <f t="shared" si="49"/>
        <v>78.260869565217391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51.666666666666671</v>
      </c>
      <c r="R42" s="12">
        <f t="shared" si="50"/>
        <v>27.586206896551722</v>
      </c>
      <c r="S42" s="12">
        <f t="shared" si="50"/>
        <v>74.193548387096769</v>
      </c>
      <c r="T42" s="12">
        <f t="shared" si="50"/>
        <v>61.53846153846154</v>
      </c>
      <c r="U42" s="12">
        <f t="shared" si="50"/>
        <v>42.857142857142854</v>
      </c>
      <c r="V42" s="12">
        <f t="shared" si="50"/>
        <v>83.333333333333343</v>
      </c>
      <c r="W42" s="12">
        <f t="shared" si="42"/>
        <v>2.730496453900713</v>
      </c>
      <c r="X42" s="12">
        <f t="shared" si="33"/>
        <v>4.8589341692789958</v>
      </c>
      <c r="Y42" s="12">
        <f>S42-AJ42</f>
        <v>2.1935483870967687</v>
      </c>
      <c r="Z42" s="12">
        <f t="shared" si="50"/>
        <v>0</v>
      </c>
      <c r="AA42" s="12">
        <f t="shared" si="50"/>
        <v>-83.333333333333343</v>
      </c>
      <c r="AB42" s="12">
        <f t="shared" si="50"/>
        <v>100</v>
      </c>
      <c r="AC42" s="12">
        <f t="shared" si="44"/>
        <v>-11.598639455782312</v>
      </c>
      <c r="AD42" s="12">
        <f>R42-AL42</f>
        <v>-28.935532233883059</v>
      </c>
      <c r="AE42" s="12">
        <f t="shared" si="35"/>
        <v>4.9627791563275423</v>
      </c>
      <c r="AH42" s="12">
        <f t="shared" ref="AH42:AJ42" si="51">AH36/AH9*100</f>
        <v>48.936170212765958</v>
      </c>
      <c r="AI42" s="12">
        <f t="shared" si="51"/>
        <v>22.727272727272727</v>
      </c>
      <c r="AJ42" s="12">
        <f t="shared" si="51"/>
        <v>72</v>
      </c>
      <c r="AK42" s="12">
        <f>AK36/AK9*100</f>
        <v>63.265306122448983</v>
      </c>
      <c r="AL42" s="12">
        <f>AL36/AL9*100</f>
        <v>56.521739130434781</v>
      </c>
      <c r="AM42" s="12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Y26" sqref="Y26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-6</v>
      </c>
      <c r="L9" s="17">
        <f>SUM(L10:L30)</f>
        <v>-4</v>
      </c>
      <c r="M9" s="17">
        <f>SUM(M10:M30)</f>
        <v>-2</v>
      </c>
      <c r="N9" s="15">
        <f>IF(B9=K9,0,(1-(B9/(B9-K9)))*-100)</f>
        <v>-37.5</v>
      </c>
      <c r="O9" s="15">
        <f t="shared" ref="O9:P10" si="0">IF(C9=L9,0,(1-(C9/(C9-L9)))*-100)</f>
        <v>-36.363636363636367</v>
      </c>
      <c r="P9" s="15">
        <f>IF(D9=M9,0,(1-(D9/(D9-M9)))*-100)</f>
        <v>-40</v>
      </c>
      <c r="Q9" s="17">
        <f>R9+S9</f>
        <v>39</v>
      </c>
      <c r="R9" s="17">
        <f>SUM(R10:R30)</f>
        <v>20</v>
      </c>
      <c r="S9" s="17">
        <f>SUM(S10:S30)</f>
        <v>19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-13.043478260869568</v>
      </c>
      <c r="Y9" s="15">
        <f t="shared" si="1"/>
        <v>18.75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2.6315789473684292</v>
      </c>
      <c r="AD9" s="15">
        <f t="shared" ref="AD9:AE30" si="2">IF(R9=AA9,IF(R9&gt;0,"皆増",0),(1-(R9/(R9-AA9)))*-100)</f>
        <v>17.647058823529417</v>
      </c>
      <c r="AE9" s="15">
        <f t="shared" si="2"/>
        <v>-9.5238095238095237</v>
      </c>
      <c r="AH9" s="4">
        <f t="shared" ref="AH9:AJ30" si="3">Q9-T9</f>
        <v>39</v>
      </c>
      <c r="AI9" s="4">
        <f t="shared" si="3"/>
        <v>23</v>
      </c>
      <c r="AJ9" s="4">
        <f t="shared" si="3"/>
        <v>16</v>
      </c>
      <c r="AK9" s="4">
        <f t="shared" ref="AK9:AM30" si="4">Q9-Z9</f>
        <v>38</v>
      </c>
      <c r="AL9" s="4">
        <f t="shared" si="4"/>
        <v>17</v>
      </c>
      <c r="AM9" s="4">
        <f t="shared" si="4"/>
        <v>21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-6</v>
      </c>
      <c r="L10" s="17">
        <v>-4</v>
      </c>
      <c r="M10" s="17">
        <v>-2</v>
      </c>
      <c r="N10" s="15">
        <f>IF(B10=K10,0,(1-(B10/(B10-K10)))*-100)</f>
        <v>-37.5</v>
      </c>
      <c r="O10" s="15">
        <f t="shared" si="0"/>
        <v>-36.363636363636367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>
        <f t="shared" si="11"/>
        <v>300</v>
      </c>
      <c r="X22" s="15">
        <f t="shared" si="1"/>
        <v>300</v>
      </c>
      <c r="Y22" s="15">
        <f t="shared" si="1"/>
        <v>0</v>
      </c>
      <c r="Z22" s="17">
        <f t="shared" si="12"/>
        <v>4</v>
      </c>
      <c r="AA22" s="17">
        <v>4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-4</v>
      </c>
      <c r="U23" s="17">
        <v>-3</v>
      </c>
      <c r="V23" s="17">
        <v>-1</v>
      </c>
      <c r="W23" s="15">
        <f t="shared" si="11"/>
        <v>-66.666666666666671</v>
      </c>
      <c r="X23" s="15">
        <f t="shared" si="1"/>
        <v>-60</v>
      </c>
      <c r="Y23" s="15">
        <f t="shared" si="1"/>
        <v>-100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-60</v>
      </c>
      <c r="X24" s="15">
        <f t="shared" si="1"/>
        <v>-50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-50</v>
      </c>
      <c r="AD24" s="15">
        <f t="shared" si="2"/>
        <v>-33.333333333333336</v>
      </c>
      <c r="AE24" s="15">
        <f t="shared" si="2"/>
        <v>-100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0</v>
      </c>
      <c r="S25" s="17">
        <v>3</v>
      </c>
      <c r="T25" s="17">
        <f t="shared" si="10"/>
        <v>1</v>
      </c>
      <c r="U25" s="17">
        <v>-1</v>
      </c>
      <c r="V25" s="17">
        <v>2</v>
      </c>
      <c r="W25" s="15">
        <f t="shared" si="11"/>
        <v>50</v>
      </c>
      <c r="X25" s="15">
        <f t="shared" si="1"/>
        <v>-100</v>
      </c>
      <c r="Y25" s="15">
        <f t="shared" si="1"/>
        <v>200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>
        <f t="shared" si="2"/>
        <v>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7</v>
      </c>
      <c r="U26" s="17">
        <v>4</v>
      </c>
      <c r="V26" s="17">
        <v>3</v>
      </c>
      <c r="W26" s="15">
        <f t="shared" si="11"/>
        <v>700</v>
      </c>
      <c r="X26" s="15">
        <f t="shared" si="1"/>
        <v>400</v>
      </c>
      <c r="Y26" s="15" t="str">
        <f t="shared" si="1"/>
        <v>皆増</v>
      </c>
      <c r="Z26" s="17">
        <f t="shared" si="12"/>
        <v>-2</v>
      </c>
      <c r="AA26" s="17">
        <v>1</v>
      </c>
      <c r="AB26" s="17">
        <v>-3</v>
      </c>
      <c r="AC26" s="15">
        <f t="shared" si="13"/>
        <v>-19.999999999999996</v>
      </c>
      <c r="AD26" s="15">
        <f t="shared" si="2"/>
        <v>25</v>
      </c>
      <c r="AE26" s="15">
        <f t="shared" si="2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10</v>
      </c>
      <c r="AL26" s="4">
        <f t="shared" si="4"/>
        <v>4</v>
      </c>
      <c r="AM26" s="4">
        <f t="shared" si="4"/>
        <v>6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5</v>
      </c>
      <c r="S27" s="17">
        <v>7</v>
      </c>
      <c r="T27" s="17">
        <f t="shared" si="10"/>
        <v>3</v>
      </c>
      <c r="U27" s="17">
        <v>1</v>
      </c>
      <c r="V27" s="17">
        <v>2</v>
      </c>
      <c r="W27" s="15">
        <f t="shared" si="11"/>
        <v>33.333333333333329</v>
      </c>
      <c r="X27" s="15">
        <f t="shared" si="1"/>
        <v>25</v>
      </c>
      <c r="Y27" s="15">
        <f t="shared" si="1"/>
        <v>39.999999999999993</v>
      </c>
      <c r="Z27" s="17">
        <f t="shared" si="12"/>
        <v>1</v>
      </c>
      <c r="AA27" s="17">
        <v>-1</v>
      </c>
      <c r="AB27" s="17">
        <v>2</v>
      </c>
      <c r="AC27" s="15">
        <f t="shared" si="13"/>
        <v>9.0909090909090828</v>
      </c>
      <c r="AD27" s="15">
        <f t="shared" si="2"/>
        <v>-16.666666666666664</v>
      </c>
      <c r="AE27" s="15">
        <f t="shared" si="2"/>
        <v>39.999999999999993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11</v>
      </c>
      <c r="AL27" s="4">
        <f t="shared" si="4"/>
        <v>6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1</v>
      </c>
      <c r="U28" s="17">
        <v>-2</v>
      </c>
      <c r="V28" s="17">
        <v>3</v>
      </c>
      <c r="W28" s="15">
        <f t="shared" si="11"/>
        <v>19.999999999999996</v>
      </c>
      <c r="X28" s="15">
        <f t="shared" si="1"/>
        <v>-66.666666666666671</v>
      </c>
      <c r="Y28" s="15">
        <f t="shared" si="1"/>
        <v>150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50</v>
      </c>
      <c r="AD28" s="15">
        <f t="shared" si="2"/>
        <v>-50</v>
      </c>
      <c r="AE28" s="15">
        <f t="shared" si="2"/>
        <v>150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-3</v>
      </c>
      <c r="U29" s="17">
        <v>-1</v>
      </c>
      <c r="V29" s="17">
        <v>-2</v>
      </c>
      <c r="W29" s="15">
        <f t="shared" si="11"/>
        <v>-60</v>
      </c>
      <c r="X29" s="15">
        <f t="shared" si="1"/>
        <v>-50</v>
      </c>
      <c r="Y29" s="15">
        <f t="shared" si="1"/>
        <v>-66.666666666666671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-60</v>
      </c>
      <c r="AD29" s="15" t="str">
        <f t="shared" si="2"/>
        <v>皆増</v>
      </c>
      <c r="AE29" s="15">
        <f t="shared" si="2"/>
        <v>-80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4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-19.999999999999996</v>
      </c>
      <c r="X33" s="15">
        <f t="shared" si="15"/>
        <v>33.333333333333329</v>
      </c>
      <c r="Y33" s="15">
        <f t="shared" si="15"/>
        <v>-100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300</v>
      </c>
      <c r="AD33" s="15">
        <f t="shared" si="17"/>
        <v>300</v>
      </c>
      <c r="AE33" s="15">
        <f t="shared" si="17"/>
        <v>0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35</v>
      </c>
      <c r="R34" s="17">
        <f t="shared" si="22"/>
        <v>16</v>
      </c>
      <c r="S34" s="17">
        <f t="shared" si="22"/>
        <v>19</v>
      </c>
      <c r="T34" s="17">
        <f t="shared" si="22"/>
        <v>1</v>
      </c>
      <c r="U34" s="17">
        <f t="shared" si="22"/>
        <v>-4</v>
      </c>
      <c r="V34" s="17">
        <f t="shared" si="22"/>
        <v>5</v>
      </c>
      <c r="W34" s="15">
        <f t="shared" si="15"/>
        <v>2.9411764705882248</v>
      </c>
      <c r="X34" s="15">
        <f t="shared" si="15"/>
        <v>-19.999999999999996</v>
      </c>
      <c r="Y34" s="15">
        <f t="shared" si="15"/>
        <v>35.714285714285722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-5.4054054054054053</v>
      </c>
      <c r="AD34" s="15">
        <f t="shared" si="17"/>
        <v>0</v>
      </c>
      <c r="AE34" s="15">
        <f t="shared" si="17"/>
        <v>-9.5238095238095237</v>
      </c>
      <c r="AH34" s="4">
        <f t="shared" ref="AH34:AJ34" si="24">SUM(AH23:AH30)</f>
        <v>34</v>
      </c>
      <c r="AI34" s="4">
        <f t="shared" si="24"/>
        <v>20</v>
      </c>
      <c r="AJ34" s="4">
        <f t="shared" si="24"/>
        <v>14</v>
      </c>
      <c r="AK34" s="4">
        <f>SUM(AK23:AK30)</f>
        <v>37</v>
      </c>
      <c r="AL34" s="4">
        <f>SUM(AL23:AL30)</f>
        <v>16</v>
      </c>
      <c r="AM34" s="4">
        <f>SUM(AM23:AM30)</f>
        <v>21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12</v>
      </c>
      <c r="S35" s="17">
        <f t="shared" si="25"/>
        <v>19</v>
      </c>
      <c r="T35" s="17">
        <f t="shared" si="25"/>
        <v>8</v>
      </c>
      <c r="U35" s="17">
        <f t="shared" si="25"/>
        <v>1</v>
      </c>
      <c r="V35" s="17">
        <f t="shared" si="25"/>
        <v>7</v>
      </c>
      <c r="W35" s="15">
        <f t="shared" si="15"/>
        <v>34.782608695652172</v>
      </c>
      <c r="X35" s="15">
        <f t="shared" si="15"/>
        <v>9.0909090909090828</v>
      </c>
      <c r="Y35" s="15">
        <f t="shared" si="15"/>
        <v>58.333333333333329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-6.0606060606060552</v>
      </c>
      <c r="AD35" s="15">
        <f t="shared" si="17"/>
        <v>-7.6923076923076872</v>
      </c>
      <c r="AE35" s="15">
        <f t="shared" si="17"/>
        <v>-5.0000000000000044</v>
      </c>
      <c r="AH35" s="4">
        <f t="shared" ref="AH35:AJ35" si="27">SUM(AH25:AH30)</f>
        <v>23</v>
      </c>
      <c r="AI35" s="4">
        <f t="shared" si="27"/>
        <v>11</v>
      </c>
      <c r="AJ35" s="4">
        <f t="shared" si="27"/>
        <v>12</v>
      </c>
      <c r="AK35" s="4">
        <f>SUM(AK25:AK30)</f>
        <v>33</v>
      </c>
      <c r="AL35" s="4">
        <f>SUM(AL25:AL30)</f>
        <v>13</v>
      </c>
      <c r="AM35" s="4">
        <f>SUM(AM25:AM30)</f>
        <v>20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7</v>
      </c>
      <c r="S36" s="17">
        <f t="shared" si="28"/>
        <v>13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-22.222222222222221</v>
      </c>
      <c r="Y36" s="15">
        <f t="shared" si="15"/>
        <v>18.181818181818187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-12.5</v>
      </c>
      <c r="AE36" s="15">
        <f t="shared" si="17"/>
        <v>8.333333333333325</v>
      </c>
      <c r="AH36" s="4">
        <f t="shared" ref="AH36:AJ36" si="30">SUM(AH27:AH30)</f>
        <v>20</v>
      </c>
      <c r="AI36" s="4">
        <f t="shared" si="30"/>
        <v>9</v>
      </c>
      <c r="AJ36" s="4">
        <f t="shared" si="30"/>
        <v>11</v>
      </c>
      <c r="AK36" s="4">
        <f>SUM(AK27:AK30)</f>
        <v>20</v>
      </c>
      <c r="AL36" s="4">
        <f>SUM(AL27:AL30)</f>
        <v>8</v>
      </c>
      <c r="AM36" s="4">
        <f>SUM(AM27:AM30)</f>
        <v>12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10.256410256410255</v>
      </c>
      <c r="R39" s="12">
        <f>R33/R9*100</f>
        <v>20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-33.333333333333329</v>
      </c>
      <c r="V39" s="12">
        <f t="shared" si="38"/>
        <v>-66.666666666666657</v>
      </c>
      <c r="W39" s="12">
        <f>Q39-AH39</f>
        <v>-2.5641025641025639</v>
      </c>
      <c r="X39" s="12">
        <f t="shared" si="33"/>
        <v>6.9565217391304355</v>
      </c>
      <c r="Y39" s="12">
        <f>S39-AJ39</f>
        <v>-12.5</v>
      </c>
      <c r="Z39" s="12">
        <f t="shared" si="37"/>
        <v>300</v>
      </c>
      <c r="AA39" s="12">
        <f t="shared" si="37"/>
        <v>100</v>
      </c>
      <c r="AB39" s="12">
        <f t="shared" si="37"/>
        <v>0</v>
      </c>
      <c r="AC39" s="12">
        <f>Q39-AK39</f>
        <v>7.6248313090418343</v>
      </c>
      <c r="AD39" s="12">
        <f t="shared" si="35"/>
        <v>14.117647058823529</v>
      </c>
      <c r="AE39" s="12">
        <f t="shared" si="35"/>
        <v>0</v>
      </c>
      <c r="AH39" s="12">
        <f t="shared" ref="AH39:AJ39" si="39">AH33/AH9*100</f>
        <v>12.820512820512819</v>
      </c>
      <c r="AI39" s="12">
        <f t="shared" si="39"/>
        <v>13.043478260869565</v>
      </c>
      <c r="AJ39" s="12">
        <f t="shared" si="39"/>
        <v>12.5</v>
      </c>
      <c r="AK39" s="12">
        <f>AK33/AK9*100</f>
        <v>2.6315789473684208</v>
      </c>
      <c r="AL39" s="12">
        <f>AL33/AL9*100</f>
        <v>5.8823529411764701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89.743589743589752</v>
      </c>
      <c r="R40" s="12">
        <f t="shared" si="40"/>
        <v>80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133.33333333333331</v>
      </c>
      <c r="V40" s="12">
        <f t="shared" si="41"/>
        <v>166.66666666666669</v>
      </c>
      <c r="W40" s="12">
        <f t="shared" ref="W40:W42" si="42">Q40-AH40</f>
        <v>2.5641025641025692</v>
      </c>
      <c r="X40" s="12">
        <f t="shared" si="33"/>
        <v>-6.9565217391304373</v>
      </c>
      <c r="Y40" s="12">
        <f>S40-AJ40</f>
        <v>12.5</v>
      </c>
      <c r="Z40" s="12">
        <f>Z34/Z9*100</f>
        <v>-200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-7.6248313090418236</v>
      </c>
      <c r="AD40" s="12">
        <f t="shared" si="35"/>
        <v>-14.117647058823522</v>
      </c>
      <c r="AE40" s="12">
        <f t="shared" si="35"/>
        <v>0</v>
      </c>
      <c r="AH40" s="12">
        <f t="shared" ref="AH40:AJ40" si="45">AH34/AH9*100</f>
        <v>87.179487179487182</v>
      </c>
      <c r="AI40" s="12">
        <f t="shared" si="45"/>
        <v>86.956521739130437</v>
      </c>
      <c r="AJ40" s="12">
        <f t="shared" si="45"/>
        <v>87.5</v>
      </c>
      <c r="AK40" s="12">
        <f>AK34/AK9*100</f>
        <v>97.368421052631575</v>
      </c>
      <c r="AL40" s="12">
        <f>AL34/AL9*100</f>
        <v>94.117647058823522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79.487179487179489</v>
      </c>
      <c r="R41" s="12">
        <f t="shared" si="46"/>
        <v>60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-33.333333333333329</v>
      </c>
      <c r="V41" s="12">
        <f t="shared" si="47"/>
        <v>233.33333333333334</v>
      </c>
      <c r="W41" s="12">
        <f t="shared" si="42"/>
        <v>20.512820512820511</v>
      </c>
      <c r="X41" s="12">
        <f t="shared" si="33"/>
        <v>12.173913043478258</v>
      </c>
      <c r="Y41" s="12">
        <f>S41-AJ41</f>
        <v>25</v>
      </c>
      <c r="Z41" s="12">
        <f>Z35/Z9*100</f>
        <v>-200</v>
      </c>
      <c r="AA41" s="12">
        <f t="shared" ref="AA41:AB41" si="48">AA35/AA9*100</f>
        <v>-33.333333333333329</v>
      </c>
      <c r="AB41" s="12">
        <f t="shared" si="48"/>
        <v>50</v>
      </c>
      <c r="AC41" s="12">
        <f t="shared" si="44"/>
        <v>-7.3549257759784155</v>
      </c>
      <c r="AD41" s="12">
        <f>R41-AL41</f>
        <v>-16.470588235294116</v>
      </c>
      <c r="AE41" s="12">
        <f t="shared" si="35"/>
        <v>4.7619047619047734</v>
      </c>
      <c r="AH41" s="12">
        <f>AH35/AH9*100</f>
        <v>58.974358974358978</v>
      </c>
      <c r="AI41" s="12">
        <f>AI35/AI9*100</f>
        <v>47.826086956521742</v>
      </c>
      <c r="AJ41" s="12">
        <f>AJ35/AJ9*100</f>
        <v>75</v>
      </c>
      <c r="AK41" s="12">
        <f t="shared" ref="AK41:AM41" si="49">AK35/AK9*100</f>
        <v>86.842105263157904</v>
      </c>
      <c r="AL41" s="12">
        <f t="shared" si="49"/>
        <v>76.470588235294116</v>
      </c>
      <c r="AM41" s="12">
        <f t="shared" si="49"/>
        <v>95.238095238095227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51.282051282051277</v>
      </c>
      <c r="R42" s="12">
        <f t="shared" si="50"/>
        <v>35</v>
      </c>
      <c r="S42" s="12">
        <f t="shared" si="50"/>
        <v>68.421052631578945</v>
      </c>
      <c r="T42" s="12" t="e">
        <f t="shared" si="50"/>
        <v>#DIV/0!</v>
      </c>
      <c r="U42" s="12">
        <f t="shared" si="50"/>
        <v>66.666666666666657</v>
      </c>
      <c r="V42" s="12">
        <f t="shared" si="50"/>
        <v>66.666666666666657</v>
      </c>
      <c r="W42" s="12">
        <f t="shared" si="42"/>
        <v>0</v>
      </c>
      <c r="X42" s="12">
        <f t="shared" si="33"/>
        <v>-4.1304347826086953</v>
      </c>
      <c r="Y42" s="12">
        <f>S42-AJ42</f>
        <v>-0.32894736842105488</v>
      </c>
      <c r="Z42" s="12">
        <f t="shared" si="50"/>
        <v>0</v>
      </c>
      <c r="AA42" s="12">
        <f t="shared" si="50"/>
        <v>-33.333333333333329</v>
      </c>
      <c r="AB42" s="12">
        <f t="shared" si="50"/>
        <v>-50</v>
      </c>
      <c r="AC42" s="12">
        <f t="shared" si="44"/>
        <v>-1.3495276653171402</v>
      </c>
      <c r="AD42" s="12">
        <f>R42-AL42</f>
        <v>-12.058823529411761</v>
      </c>
      <c r="AE42" s="12">
        <f t="shared" si="35"/>
        <v>11.278195488721806</v>
      </c>
      <c r="AH42" s="12">
        <f t="shared" ref="AH42:AJ42" si="51">AH36/AH9*100</f>
        <v>51.282051282051277</v>
      </c>
      <c r="AI42" s="12">
        <f t="shared" si="51"/>
        <v>39.130434782608695</v>
      </c>
      <c r="AJ42" s="12">
        <f t="shared" si="51"/>
        <v>68.75</v>
      </c>
      <c r="AK42" s="12">
        <f>AK36/AK9*100</f>
        <v>52.631578947368418</v>
      </c>
      <c r="AL42" s="12">
        <f>AL36/AL9*100</f>
        <v>47.058823529411761</v>
      </c>
      <c r="AM42" s="12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topLeftCell="A2" zoomScaleNormal="100" zoomScaleSheetLayoutView="10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-6</v>
      </c>
      <c r="F9" s="17">
        <f>SUM(F10:F30)</f>
        <v>-3</v>
      </c>
      <c r="G9" s="17">
        <f>SUM(G10:G30)</f>
        <v>-3</v>
      </c>
      <c r="H9" s="15">
        <f>IF(B9=E9,0,(1-(B9/(B9-E9)))*-100)</f>
        <v>-85.714285714285722</v>
      </c>
      <c r="I9" s="15">
        <f>IF(C9=F9,0,(1-(C9/(C9-F9)))*-100)</f>
        <v>-75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-75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8</v>
      </c>
      <c r="U9" s="17">
        <f>SUM(U10:U30)</f>
        <v>6</v>
      </c>
      <c r="V9" s="17">
        <f>SUM(V10:V30)</f>
        <v>2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120.00000000000001</v>
      </c>
      <c r="Y9" s="15">
        <f t="shared" si="1"/>
        <v>28.57142857142858</v>
      </c>
      <c r="Z9" s="17">
        <f>AA9+AB9</f>
        <v>1</v>
      </c>
      <c r="AA9" s="17">
        <f>SUM(AA10:AA30)</f>
        <v>3</v>
      </c>
      <c r="AB9" s="17">
        <f>SUM(AB10:AB30)</f>
        <v>-2</v>
      </c>
      <c r="AC9" s="15">
        <f>IF(Q9=Z9,IF(Q9&gt;0,"皆増",0),(1-(Q9/(Q9-Z9)))*-100)</f>
        <v>5.2631578947368363</v>
      </c>
      <c r="AD9" s="15">
        <f t="shared" ref="AD9:AE30" si="2">IF(R9=AA9,IF(R9&gt;0,"皆増",0),(1-(R9/(R9-AA9)))*-100)</f>
        <v>37.5</v>
      </c>
      <c r="AE9" s="15">
        <f t="shared" si="2"/>
        <v>-18.181818181818176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-6</v>
      </c>
      <c r="F10" s="17">
        <v>-3</v>
      </c>
      <c r="G10" s="17">
        <v>-3</v>
      </c>
      <c r="H10" s="15">
        <f>IF(B10=E10,0,(1-(B10/(B10-E10)))*-100)</f>
        <v>-85.714285714285722</v>
      </c>
      <c r="I10" s="15">
        <f t="shared" ref="I10" si="7">IF(C10=F10,0,(1-(C10/(C10-F10)))*-100)</f>
        <v>-75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-75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>
        <f t="shared" si="2"/>
        <v>200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-3</v>
      </c>
      <c r="V26" s="17">
        <v>0</v>
      </c>
      <c r="W26" s="15">
        <f t="shared" si="11"/>
        <v>-75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4</v>
      </c>
      <c r="S27" s="17">
        <v>0</v>
      </c>
      <c r="T27" s="17">
        <f t="shared" si="10"/>
        <v>1</v>
      </c>
      <c r="U27" s="17">
        <v>3</v>
      </c>
      <c r="V27" s="17">
        <v>-2</v>
      </c>
      <c r="W27" s="15">
        <f t="shared" si="11"/>
        <v>33.333333333333329</v>
      </c>
      <c r="X27" s="15">
        <f t="shared" si="1"/>
        <v>300</v>
      </c>
      <c r="Y27" s="15">
        <f t="shared" si="1"/>
        <v>-100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100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3</v>
      </c>
      <c r="U29" s="17">
        <v>0</v>
      </c>
      <c r="V29" s="17">
        <v>3</v>
      </c>
      <c r="W29" s="15">
        <f t="shared" si="11"/>
        <v>150</v>
      </c>
      <c r="X29" s="15">
        <f t="shared" si="1"/>
        <v>0</v>
      </c>
      <c r="Y29" s="15">
        <f t="shared" si="1"/>
        <v>150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-16.666666666666664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11</v>
      </c>
      <c r="S34" s="17">
        <f t="shared" si="22"/>
        <v>9</v>
      </c>
      <c r="T34" s="17">
        <f t="shared" si="22"/>
        <v>8</v>
      </c>
      <c r="U34" s="17">
        <f t="shared" si="22"/>
        <v>6</v>
      </c>
      <c r="V34" s="17">
        <f t="shared" si="22"/>
        <v>2</v>
      </c>
      <c r="W34" s="15">
        <f t="shared" si="15"/>
        <v>66.666666666666671</v>
      </c>
      <c r="X34" s="15">
        <f t="shared" si="15"/>
        <v>120.00000000000001</v>
      </c>
      <c r="Y34" s="15">
        <f t="shared" si="15"/>
        <v>28.57142857142858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17.647058823529417</v>
      </c>
      <c r="AD34" s="15">
        <f t="shared" si="17"/>
        <v>57.142857142857139</v>
      </c>
      <c r="AE34" s="15">
        <f t="shared" si="17"/>
        <v>-9.9999999999999982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5</v>
      </c>
      <c r="U35" s="17">
        <f t="shared" si="25"/>
        <v>3</v>
      </c>
      <c r="V35" s="17">
        <f t="shared" si="25"/>
        <v>2</v>
      </c>
      <c r="W35" s="15">
        <f t="shared" si="15"/>
        <v>41.666666666666671</v>
      </c>
      <c r="X35" s="15">
        <f t="shared" si="15"/>
        <v>60.000000000000007</v>
      </c>
      <c r="Y35" s="15">
        <f t="shared" si="15"/>
        <v>28.57142857142858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13.33333333333333</v>
      </c>
      <c r="AD35" s="15">
        <f t="shared" si="17"/>
        <v>33.333333333333329</v>
      </c>
      <c r="AE35" s="15">
        <f t="shared" si="17"/>
        <v>0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6</v>
      </c>
      <c r="U36" s="17">
        <f t="shared" si="28"/>
        <v>4</v>
      </c>
      <c r="V36" s="17">
        <f t="shared" si="28"/>
        <v>2</v>
      </c>
      <c r="W36" s="15">
        <f t="shared" si="15"/>
        <v>85.714285714285722</v>
      </c>
      <c r="X36" s="15">
        <f t="shared" si="15"/>
        <v>400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-200</v>
      </c>
      <c r="AA39" s="12">
        <f t="shared" si="37"/>
        <v>-33.333333333333329</v>
      </c>
      <c r="AB39" s="12">
        <f t="shared" si="37"/>
        <v>50</v>
      </c>
      <c r="AC39" s="12">
        <f>Q39-AK39</f>
        <v>-10.526315789473683</v>
      </c>
      <c r="AD39" s="12">
        <f t="shared" si="35"/>
        <v>-12.5</v>
      </c>
      <c r="AE39" s="12">
        <f t="shared" si="35"/>
        <v>-9.0909090909090917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10.526315789473683</v>
      </c>
      <c r="AL39" s="12">
        <f>AL33/AL9*100</f>
        <v>12.5</v>
      </c>
      <c r="AM39" s="12">
        <f>AM33/AM9*100</f>
        <v>9.0909090909090917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300</v>
      </c>
      <c r="AA40" s="12">
        <f t="shared" ref="AA40:AB40" si="43">AA34/AA9*100</f>
        <v>133.33333333333331</v>
      </c>
      <c r="AB40" s="12">
        <f t="shared" si="43"/>
        <v>50</v>
      </c>
      <c r="AC40" s="12">
        <f t="shared" ref="AC40:AC42" si="44">Q40-AK40</f>
        <v>10.526315789473685</v>
      </c>
      <c r="AD40" s="12">
        <f t="shared" si="35"/>
        <v>12.5</v>
      </c>
      <c r="AE40" s="12">
        <f t="shared" si="35"/>
        <v>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89.473684210526315</v>
      </c>
      <c r="AL40" s="12">
        <f>AL34/AL9*100</f>
        <v>87.5</v>
      </c>
      <c r="AM40" s="12">
        <f>AM34/AM9*100</f>
        <v>90.909090909090907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</v>
      </c>
      <c r="R41" s="12">
        <f t="shared" si="46"/>
        <v>72.727272727272734</v>
      </c>
      <c r="S41" s="12">
        <f t="shared" si="46"/>
        <v>100</v>
      </c>
      <c r="T41" s="12">
        <f>T35/T9*100</f>
        <v>62.5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-15</v>
      </c>
      <c r="X41" s="12">
        <f t="shared" si="33"/>
        <v>-27.272727272727266</v>
      </c>
      <c r="Y41" s="12">
        <f>S41-AJ41</f>
        <v>0</v>
      </c>
      <c r="Z41" s="12">
        <f>Z35/Z9*100</f>
        <v>200</v>
      </c>
      <c r="AA41" s="12">
        <f t="shared" ref="AA41:AB41" si="48">AA35/AA9*100</f>
        <v>66.666666666666657</v>
      </c>
      <c r="AB41" s="12">
        <f t="shared" si="48"/>
        <v>0</v>
      </c>
      <c r="AC41" s="12">
        <f t="shared" si="44"/>
        <v>6.0526315789473699</v>
      </c>
      <c r="AD41" s="12">
        <f>R41-AL41</f>
        <v>-2.2727272727272663</v>
      </c>
      <c r="AE41" s="12">
        <f t="shared" si="35"/>
        <v>18.181818181818173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78.94736842105263</v>
      </c>
      <c r="AL41" s="12">
        <f t="shared" si="49"/>
        <v>75</v>
      </c>
      <c r="AM41" s="12">
        <f t="shared" si="49"/>
        <v>81.818181818181827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</v>
      </c>
      <c r="R42" s="12">
        <f t="shared" si="50"/>
        <v>45.454545454545453</v>
      </c>
      <c r="S42" s="12">
        <f t="shared" si="50"/>
        <v>88.888888888888886</v>
      </c>
      <c r="T42" s="12">
        <f t="shared" si="50"/>
        <v>75</v>
      </c>
      <c r="U42" s="12">
        <f t="shared" si="50"/>
        <v>66.666666666666657</v>
      </c>
      <c r="V42" s="12">
        <f t="shared" si="50"/>
        <v>100</v>
      </c>
      <c r="W42" s="12">
        <f t="shared" si="42"/>
        <v>6.6666666666666643</v>
      </c>
      <c r="X42" s="12">
        <f t="shared" si="33"/>
        <v>25.454545454545453</v>
      </c>
      <c r="Y42" s="12">
        <f>S42-AJ42</f>
        <v>3.1746031746031775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-3.4210526315789451</v>
      </c>
      <c r="AD42" s="12">
        <f>R42-AL42</f>
        <v>-17.045454545454547</v>
      </c>
      <c r="AE42" s="12">
        <f t="shared" si="35"/>
        <v>16.161616161616152</v>
      </c>
      <c r="AH42" s="12">
        <f t="shared" ref="AH42:AJ42" si="51">AH36/AH9*100</f>
        <v>58.333333333333336</v>
      </c>
      <c r="AI42" s="12">
        <f t="shared" si="51"/>
        <v>20</v>
      </c>
      <c r="AJ42" s="12">
        <f t="shared" si="51"/>
        <v>85.714285714285708</v>
      </c>
      <c r="AK42" s="12">
        <f>AK36/AK9*100</f>
        <v>68.421052631578945</v>
      </c>
      <c r="AL42" s="12">
        <f>AL36/AL9*100</f>
        <v>62.5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0</v>
      </c>
      <c r="Y9" s="15">
        <f t="shared" si="1"/>
        <v>-25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-25</v>
      </c>
      <c r="AE9" s="15">
        <f t="shared" si="2"/>
        <v>-25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33.333333333333329</v>
      </c>
      <c r="X27" s="15">
        <f t="shared" si="1"/>
        <v>100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>
        <f t="shared" si="2"/>
        <v>100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-16.666666666666664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-37.5</v>
      </c>
      <c r="AD34" s="15">
        <f t="shared" si="17"/>
        <v>-50</v>
      </c>
      <c r="AE34" s="15">
        <f t="shared" si="17"/>
        <v>-25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-16.666666666666664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-28.571428571428569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33.333333333333329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2.3809523809523796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-100</v>
      </c>
      <c r="AB39" s="12">
        <f t="shared" si="37"/>
        <v>0</v>
      </c>
      <c r="AC39" s="12">
        <f>Q39-AK39</f>
        <v>16.666666666666664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-2.3809523809523654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-16.666666666666657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-2.3809523809523654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-4.1666666666666572</v>
      </c>
      <c r="AD41" s="12">
        <f>R41-AL41</f>
        <v>-33.333333333333343</v>
      </c>
      <c r="AE41" s="12">
        <f t="shared" si="35"/>
        <v>25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100</v>
      </c>
      <c r="W42" s="12">
        <f t="shared" si="42"/>
        <v>11.904761904761912</v>
      </c>
      <c r="X42" s="12">
        <f t="shared" si="33"/>
        <v>33.333333333333329</v>
      </c>
      <c r="Y42" s="12">
        <f>S42-AJ42</f>
        <v>0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20.833333333333343</v>
      </c>
      <c r="AD42" s="12">
        <f>R42-AL42</f>
        <v>16.666666666666657</v>
      </c>
      <c r="AE42" s="12">
        <f t="shared" si="35"/>
        <v>25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62.5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9</v>
      </c>
      <c r="S9" s="17">
        <f>SUM(S10:S30)</f>
        <v>6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28.57142857142858</v>
      </c>
      <c r="Y9" s="15">
        <f t="shared" si="1"/>
        <v>-14.28571428571429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28.57142857142858</v>
      </c>
      <c r="AE9" s="15">
        <f t="shared" si="2"/>
        <v>50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11</v>
      </c>
      <c r="AL9" s="4">
        <f t="shared" si="4"/>
        <v>7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2</v>
      </c>
      <c r="V26" s="17">
        <v>-2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-1</v>
      </c>
      <c r="V29" s="17">
        <v>-2</v>
      </c>
      <c r="W29" s="15">
        <f t="shared" si="11"/>
        <v>-75</v>
      </c>
      <c r="X29" s="15">
        <f t="shared" si="1"/>
        <v>-100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-7.1428571428571397</v>
      </c>
      <c r="X34" s="15">
        <f t="shared" si="15"/>
        <v>0</v>
      </c>
      <c r="Y34" s="15">
        <f t="shared" si="15"/>
        <v>-14.28571428571429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44.444444444444443</v>
      </c>
      <c r="AD34" s="15">
        <f t="shared" si="17"/>
        <v>39.999999999999993</v>
      </c>
      <c r="AE34" s="15">
        <f t="shared" si="17"/>
        <v>50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9.0909090909090828</v>
      </c>
      <c r="X35" s="15">
        <f t="shared" si="15"/>
        <v>50</v>
      </c>
      <c r="Y35" s="15">
        <f t="shared" si="15"/>
        <v>-14.28571428571429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100</v>
      </c>
      <c r="AD35" s="15">
        <f t="shared" si="17"/>
        <v>200</v>
      </c>
      <c r="AE35" s="15">
        <f t="shared" si="17"/>
        <v>50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-33.333333333333336</v>
      </c>
      <c r="Y36" s="15">
        <f t="shared" si="15"/>
        <v>19.999999999999996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100</v>
      </c>
      <c r="AD36" s="15">
        <f t="shared" si="17"/>
        <v>100</v>
      </c>
      <c r="AE36" s="15">
        <f t="shared" si="17"/>
        <v>100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13.333333333333334</v>
      </c>
      <c r="R39" s="12">
        <f>R33/R9*100</f>
        <v>22.222222222222221</v>
      </c>
      <c r="S39" s="13">
        <f t="shared" si="37"/>
        <v>0</v>
      </c>
      <c r="T39" s="12">
        <f>T33/T9*100</f>
        <v>200</v>
      </c>
      <c r="U39" s="12">
        <f t="shared" ref="U39:V39" si="38">U33/U9*100</f>
        <v>100</v>
      </c>
      <c r="V39" s="12">
        <f t="shared" si="38"/>
        <v>0</v>
      </c>
      <c r="W39" s="12">
        <f>Q39-AH39</f>
        <v>13.333333333333334</v>
      </c>
      <c r="X39" s="12">
        <f t="shared" si="33"/>
        <v>22.222222222222221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-4.8484848484848495</v>
      </c>
      <c r="AD39" s="12">
        <f t="shared" si="35"/>
        <v>-6.349206349206348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28.571428571428569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86.666666666666671</v>
      </c>
      <c r="R40" s="12">
        <f t="shared" si="40"/>
        <v>77.777777777777786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-13.333333333333329</v>
      </c>
      <c r="X40" s="12">
        <f t="shared" si="33"/>
        <v>-22.222222222222214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4.8484848484848442</v>
      </c>
      <c r="AD40" s="12">
        <f t="shared" si="35"/>
        <v>6.3492063492063551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71.428571428571431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1.4285714285714306</v>
      </c>
      <c r="X41" s="12">
        <f t="shared" si="33"/>
        <v>9.5238095238095184</v>
      </c>
      <c r="Y41" s="12">
        <f>S41-AJ41</f>
        <v>0</v>
      </c>
      <c r="Z41" s="12">
        <f>Z35/Z9*100</f>
        <v>150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25.45454545454546</v>
      </c>
      <c r="AD41" s="12">
        <f>R41-AL41</f>
        <v>38.095238095238088</v>
      </c>
      <c r="AE41" s="12">
        <f t="shared" si="35"/>
        <v>0</v>
      </c>
      <c r="AH41" s="12">
        <f>AH35/AH9*100</f>
        <v>78.571428571428569</v>
      </c>
      <c r="AI41" s="12">
        <f>AI35/AI9*100</f>
        <v>57.142857142857139</v>
      </c>
      <c r="AJ41" s="12">
        <f>AJ35/AJ9*100</f>
        <v>100</v>
      </c>
      <c r="AK41" s="12">
        <f t="shared" ref="AK41:AM41" si="49">AK35/AK9*100</f>
        <v>54.54545454545454</v>
      </c>
      <c r="AL41" s="12">
        <f t="shared" si="49"/>
        <v>28.571428571428569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22.222222222222221</v>
      </c>
      <c r="S42" s="12">
        <f t="shared" si="50"/>
        <v>100</v>
      </c>
      <c r="T42" s="12">
        <f t="shared" si="50"/>
        <v>0</v>
      </c>
      <c r="U42" s="12">
        <f t="shared" si="50"/>
        <v>-50</v>
      </c>
      <c r="V42" s="12">
        <f t="shared" si="50"/>
        <v>-100</v>
      </c>
      <c r="W42" s="12">
        <f t="shared" si="42"/>
        <v>-3.8095238095238031</v>
      </c>
      <c r="X42" s="12">
        <f t="shared" si="33"/>
        <v>-20.634920634920633</v>
      </c>
      <c r="Y42" s="12">
        <f>S42-AJ42</f>
        <v>28.571428571428569</v>
      </c>
      <c r="Z42" s="12">
        <f t="shared" si="50"/>
        <v>100</v>
      </c>
      <c r="AA42" s="12">
        <f t="shared" si="50"/>
        <v>50</v>
      </c>
      <c r="AB42" s="12">
        <f t="shared" si="50"/>
        <v>150</v>
      </c>
      <c r="AC42" s="12">
        <f t="shared" si="44"/>
        <v>16.969696969696969</v>
      </c>
      <c r="AD42" s="12">
        <f>R42-AL42</f>
        <v>7.9365079365079367</v>
      </c>
      <c r="AE42" s="12">
        <f t="shared" si="35"/>
        <v>25</v>
      </c>
      <c r="AH42" s="12">
        <f t="shared" ref="AH42:AJ42" si="51">AH36/AH9*100</f>
        <v>57.142857142857139</v>
      </c>
      <c r="AI42" s="12">
        <f t="shared" si="51"/>
        <v>42.857142857142854</v>
      </c>
      <c r="AJ42" s="12">
        <f t="shared" si="51"/>
        <v>71.428571428571431</v>
      </c>
      <c r="AK42" s="12">
        <f>AK36/AK9*100</f>
        <v>36.363636363636367</v>
      </c>
      <c r="AL42" s="12">
        <f>AL36/AL9*100</f>
        <v>14.285714285714285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25</v>
      </c>
      <c r="I9" s="15">
        <f>IF(C9=F9,0,(1-(C9/(C9-F9)))*-100)</f>
        <v>100</v>
      </c>
      <c r="J9" s="15">
        <f>IF(D9=G9,0,(1-(D9/(D9-G9)))*-100)</f>
        <v>-50</v>
      </c>
      <c r="K9" s="17">
        <f>L9+M9</f>
        <v>-2</v>
      </c>
      <c r="L9" s="17">
        <f>SUM(L10:L30)</f>
        <v>3</v>
      </c>
      <c r="M9" s="17">
        <f>SUM(M10:M30)</f>
        <v>-5</v>
      </c>
      <c r="N9" s="15">
        <f>IF(B9=K9,0,(1-(B9/(B9-K9)))*-100)</f>
        <v>-28.571428571428569</v>
      </c>
      <c r="O9" s="15">
        <f t="shared" ref="O9:P10" si="0">IF(C9=L9,0,(1-(C9/(C9-L9)))*-100)</f>
        <v>300</v>
      </c>
      <c r="P9" s="15">
        <f>IF(D9=M9,0,(1-(D9/(D9-M9)))*-100)</f>
        <v>-83.333333333333343</v>
      </c>
      <c r="Q9" s="17">
        <f>R9+S9</f>
        <v>25</v>
      </c>
      <c r="R9" s="17">
        <f>SUM(R10:R30)</f>
        <v>14</v>
      </c>
      <c r="S9" s="17">
        <f>SUM(S10:S30)</f>
        <v>11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19.047619047619047</v>
      </c>
      <c r="X9" s="15">
        <f t="shared" ref="X9:Y30" si="1">IF(R9=U9,IF(R9&gt;0,"皆増",0),(1-(R9/(R9-U9)))*-100)</f>
        <v>39.999999999999993</v>
      </c>
      <c r="Y9" s="15">
        <f t="shared" si="1"/>
        <v>0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13.636363636363647</v>
      </c>
      <c r="AD9" s="15">
        <f t="shared" ref="AD9:AE30" si="2">IF(R9=AA9,IF(R9&gt;0,"皆増",0),(1-(R9/(R9-AA9)))*-100)</f>
        <v>27.27272727272727</v>
      </c>
      <c r="AE9" s="15">
        <f t="shared" si="2"/>
        <v>0</v>
      </c>
      <c r="AH9" s="4">
        <f t="shared" ref="AH9:AJ30" si="3">Q9-T9</f>
        <v>21</v>
      </c>
      <c r="AI9" s="4">
        <f t="shared" si="3"/>
        <v>10</v>
      </c>
      <c r="AJ9" s="4">
        <f t="shared" si="3"/>
        <v>11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25</v>
      </c>
      <c r="I10" s="15">
        <f t="shared" ref="I10" si="7">IF(C10=F10,0,(1-(C10/(C10-F10)))*-100)</f>
        <v>100</v>
      </c>
      <c r="J10" s="15">
        <f>IF(D10=G10,0,(1-(D10/(D10-G10)))*-100)</f>
        <v>-50</v>
      </c>
      <c r="K10" s="17">
        <f t="shared" ref="K10" si="8">L10+M10</f>
        <v>-2</v>
      </c>
      <c r="L10" s="17">
        <v>3</v>
      </c>
      <c r="M10" s="17">
        <v>-5</v>
      </c>
      <c r="N10" s="15">
        <f>IF(B10=K10,0,(1-(B10/(B10-K10)))*-100)</f>
        <v>-28.571428571428569</v>
      </c>
      <c r="O10" s="15">
        <f t="shared" si="0"/>
        <v>300</v>
      </c>
      <c r="P10" s="15">
        <f t="shared" si="0"/>
        <v>-83.333333333333343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3</v>
      </c>
      <c r="V25" s="17">
        <v>-1</v>
      </c>
      <c r="W25" s="15">
        <f t="shared" si="11"/>
        <v>200</v>
      </c>
      <c r="X25" s="15" t="str">
        <f t="shared" si="1"/>
        <v>皆増</v>
      </c>
      <c r="Y25" s="15">
        <f t="shared" si="1"/>
        <v>-100</v>
      </c>
      <c r="Z25" s="17">
        <f t="shared" si="12"/>
        <v>-3</v>
      </c>
      <c r="AA25" s="17">
        <v>0</v>
      </c>
      <c r="AB25" s="17">
        <v>-3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6</v>
      </c>
      <c r="AL25" s="4">
        <f t="shared" si="4"/>
        <v>3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-3</v>
      </c>
      <c r="U26" s="17">
        <v>-3</v>
      </c>
      <c r="V26" s="17">
        <v>0</v>
      </c>
      <c r="W26" s="15">
        <f t="shared" si="11"/>
        <v>-50</v>
      </c>
      <c r="X26" s="15">
        <f t="shared" si="1"/>
        <v>-75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-25</v>
      </c>
      <c r="AD26" s="15">
        <f t="shared" si="2"/>
        <v>0</v>
      </c>
      <c r="AE26" s="15">
        <f t="shared" si="2"/>
        <v>-33.333333333333336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25</v>
      </c>
      <c r="Y27" s="15">
        <f t="shared" si="1"/>
        <v>-25</v>
      </c>
      <c r="Z27" s="17">
        <f t="shared" si="12"/>
        <v>6</v>
      </c>
      <c r="AA27" s="17">
        <v>4</v>
      </c>
      <c r="AB27" s="17">
        <v>2</v>
      </c>
      <c r="AC27" s="15">
        <f t="shared" si="13"/>
        <v>300</v>
      </c>
      <c r="AD27" s="15">
        <f t="shared" si="2"/>
        <v>400</v>
      </c>
      <c r="AE27" s="15">
        <f t="shared" si="2"/>
        <v>200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>
        <f t="shared" si="1"/>
        <v>100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>
        <f t="shared" si="2"/>
        <v>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4</v>
      </c>
      <c r="AA29" s="17">
        <v>1</v>
      </c>
      <c r="AB29" s="17">
        <v>3</v>
      </c>
      <c r="AC29" s="15">
        <f t="shared" si="13"/>
        <v>400</v>
      </c>
      <c r="AD29" s="15" t="str">
        <f t="shared" si="2"/>
        <v>皆増</v>
      </c>
      <c r="AE29" s="15">
        <f t="shared" si="2"/>
        <v>300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-3</v>
      </c>
      <c r="AA33" s="17">
        <f t="shared" si="20"/>
        <v>-3</v>
      </c>
      <c r="AB33" s="17">
        <f t="shared" si="20"/>
        <v>0</v>
      </c>
      <c r="AC33" s="15">
        <f t="shared" si="17"/>
        <v>-75</v>
      </c>
      <c r="AD33" s="15">
        <f t="shared" si="17"/>
        <v>-75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13</v>
      </c>
      <c r="S34" s="17">
        <f t="shared" si="22"/>
        <v>11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14.285714285714279</v>
      </c>
      <c r="X34" s="15">
        <f t="shared" si="15"/>
        <v>30.000000000000004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6</v>
      </c>
      <c r="AB34" s="17">
        <f t="shared" si="23"/>
        <v>0</v>
      </c>
      <c r="AC34" s="15">
        <f t="shared" si="17"/>
        <v>33.333333333333329</v>
      </c>
      <c r="AD34" s="15">
        <f t="shared" si="17"/>
        <v>85.714285714285722</v>
      </c>
      <c r="AE34" s="15">
        <f t="shared" si="17"/>
        <v>0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18</v>
      </c>
      <c r="AL34" s="4">
        <f>SUM(AL23:AL30)</f>
        <v>7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12</v>
      </c>
      <c r="S35" s="17">
        <f t="shared" si="25"/>
        <v>11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9.5238095238095344</v>
      </c>
      <c r="X35" s="15">
        <f t="shared" si="15"/>
        <v>19.999999999999996</v>
      </c>
      <c r="Y35" s="15">
        <f t="shared" si="15"/>
        <v>0</v>
      </c>
      <c r="Z35" s="17">
        <f t="shared" ref="Z35:AB35" si="26">SUM(Z25:Z30)</f>
        <v>7</v>
      </c>
      <c r="AA35" s="17">
        <f t="shared" si="26"/>
        <v>6</v>
      </c>
      <c r="AB35" s="17">
        <f t="shared" si="26"/>
        <v>1</v>
      </c>
      <c r="AC35" s="15">
        <f t="shared" si="17"/>
        <v>43.75</v>
      </c>
      <c r="AD35" s="15">
        <f t="shared" si="17"/>
        <v>100</v>
      </c>
      <c r="AE35" s="15">
        <f t="shared" si="17"/>
        <v>10.000000000000009</v>
      </c>
      <c r="AH35" s="4">
        <f t="shared" ref="AH35:AJ35" si="27">SUM(AH25:AH30)</f>
        <v>21</v>
      </c>
      <c r="AI35" s="4">
        <f t="shared" si="27"/>
        <v>10</v>
      </c>
      <c r="AJ35" s="4">
        <f t="shared" si="27"/>
        <v>11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8</v>
      </c>
      <c r="S36" s="17">
        <f t="shared" si="28"/>
        <v>9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21.42857142857142</v>
      </c>
      <c r="X36" s="15">
        <f t="shared" si="15"/>
        <v>33.333333333333329</v>
      </c>
      <c r="Y36" s="15">
        <f t="shared" si="15"/>
        <v>12.5</v>
      </c>
      <c r="Z36" s="17">
        <f t="shared" ref="Z36:AB36" si="29">SUM(Z27:Z30)</f>
        <v>11</v>
      </c>
      <c r="AA36" s="17">
        <f t="shared" si="29"/>
        <v>6</v>
      </c>
      <c r="AB36" s="17">
        <f t="shared" si="29"/>
        <v>5</v>
      </c>
      <c r="AC36" s="15">
        <f t="shared" si="17"/>
        <v>183.33333333333334</v>
      </c>
      <c r="AD36" s="15">
        <f t="shared" si="17"/>
        <v>300</v>
      </c>
      <c r="AE36" s="15">
        <f t="shared" si="17"/>
        <v>125</v>
      </c>
      <c r="AH36" s="4">
        <f t="shared" ref="AH36:AJ36" si="30">SUM(AH27:AH30)</f>
        <v>14</v>
      </c>
      <c r="AI36" s="4">
        <f t="shared" si="30"/>
        <v>6</v>
      </c>
      <c r="AJ36" s="4">
        <f t="shared" si="30"/>
        <v>8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7.1428571428571423</v>
      </c>
      <c r="S39" s="13">
        <f t="shared" si="37"/>
        <v>0</v>
      </c>
      <c r="T39" s="12">
        <f>T33/T9*100</f>
        <v>25</v>
      </c>
      <c r="U39" s="12">
        <f t="shared" ref="U39:V39" si="38">U33/U9*100</f>
        <v>25</v>
      </c>
      <c r="V39" s="12" t="e">
        <f t="shared" si="38"/>
        <v>#DIV/0!</v>
      </c>
      <c r="W39" s="12">
        <f>Q39-AH39</f>
        <v>4</v>
      </c>
      <c r="X39" s="12">
        <f t="shared" si="33"/>
        <v>7.1428571428571423</v>
      </c>
      <c r="Y39" s="12">
        <f>S39-AJ39</f>
        <v>0</v>
      </c>
      <c r="Z39" s="12">
        <f t="shared" si="37"/>
        <v>-100</v>
      </c>
      <c r="AA39" s="12">
        <f t="shared" si="37"/>
        <v>-100</v>
      </c>
      <c r="AB39" s="12" t="e">
        <f t="shared" si="37"/>
        <v>#DIV/0!</v>
      </c>
      <c r="AC39" s="12">
        <f>Q39-AK39</f>
        <v>-14.181818181818183</v>
      </c>
      <c r="AD39" s="12">
        <f t="shared" si="35"/>
        <v>-29.220779220779225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36.363636363636367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92.857142857142861</v>
      </c>
      <c r="S40" s="12">
        <f t="shared" si="40"/>
        <v>100</v>
      </c>
      <c r="T40" s="12">
        <f>T34/T9*100</f>
        <v>75</v>
      </c>
      <c r="U40" s="12">
        <f t="shared" ref="U40:V40" si="41">U34/U9*100</f>
        <v>75</v>
      </c>
      <c r="V40" s="12" t="e">
        <f t="shared" si="41"/>
        <v>#DIV/0!</v>
      </c>
      <c r="W40" s="12">
        <f t="shared" ref="W40:W42" si="42">Q40-AH40</f>
        <v>-4</v>
      </c>
      <c r="X40" s="12">
        <f t="shared" si="33"/>
        <v>-7.1428571428571388</v>
      </c>
      <c r="Y40" s="12">
        <f>S40-AJ40</f>
        <v>0</v>
      </c>
      <c r="Z40" s="12">
        <f>Z34/Z9*100</f>
        <v>200</v>
      </c>
      <c r="AA40" s="12">
        <f t="shared" ref="AA40:AB40" si="43">AA34/AA9*100</f>
        <v>200</v>
      </c>
      <c r="AB40" s="12" t="e">
        <f t="shared" si="43"/>
        <v>#DIV/0!</v>
      </c>
      <c r="AC40" s="12">
        <f t="shared" ref="AC40:AC42" si="44">Q40-AK40</f>
        <v>14.181818181818173</v>
      </c>
      <c r="AD40" s="12">
        <f t="shared" si="35"/>
        <v>29.220779220779228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63.636363636363633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</v>
      </c>
      <c r="R41" s="12">
        <f t="shared" si="46"/>
        <v>85.714285714285708</v>
      </c>
      <c r="S41" s="12">
        <f t="shared" si="46"/>
        <v>100</v>
      </c>
      <c r="T41" s="12">
        <f>T35/T9*100</f>
        <v>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-8</v>
      </c>
      <c r="X41" s="12">
        <f t="shared" si="33"/>
        <v>-14.285714285714292</v>
      </c>
      <c r="Y41" s="12">
        <f>S41-AJ41</f>
        <v>0</v>
      </c>
      <c r="Z41" s="12">
        <f>Z35/Z9*100</f>
        <v>233.33333333333334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19.272727272727266</v>
      </c>
      <c r="AD41" s="12">
        <f>R41-AL41</f>
        <v>31.168831168831169</v>
      </c>
      <c r="AE41" s="12">
        <f t="shared" si="35"/>
        <v>9.0909090909090935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54.54545454545454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</v>
      </c>
      <c r="R42" s="12">
        <f t="shared" si="50"/>
        <v>57.142857142857139</v>
      </c>
      <c r="S42" s="12">
        <f t="shared" si="50"/>
        <v>81.818181818181827</v>
      </c>
      <c r="T42" s="12">
        <f t="shared" si="50"/>
        <v>75</v>
      </c>
      <c r="U42" s="12">
        <f t="shared" si="50"/>
        <v>50</v>
      </c>
      <c r="V42" s="12" t="e">
        <f t="shared" si="50"/>
        <v>#DIV/0!</v>
      </c>
      <c r="W42" s="12">
        <f t="shared" si="42"/>
        <v>1.3333333333333428</v>
      </c>
      <c r="X42" s="12">
        <f t="shared" si="33"/>
        <v>-2.8571428571428612</v>
      </c>
      <c r="Y42" s="12">
        <f>S42-AJ42</f>
        <v>9.0909090909090935</v>
      </c>
      <c r="Z42" s="12">
        <f t="shared" si="50"/>
        <v>366.66666666666663</v>
      </c>
      <c r="AA42" s="12">
        <f t="shared" si="50"/>
        <v>200</v>
      </c>
      <c r="AB42" s="12" t="e">
        <f t="shared" si="50"/>
        <v>#DIV/0!</v>
      </c>
      <c r="AC42" s="12">
        <f t="shared" si="44"/>
        <v>40.727272727272734</v>
      </c>
      <c r="AD42" s="12">
        <f>R42-AL42</f>
        <v>38.961038961038952</v>
      </c>
      <c r="AE42" s="12">
        <f t="shared" si="35"/>
        <v>45.45454545454546</v>
      </c>
      <c r="AH42" s="12">
        <f t="shared" ref="AH42:AJ42" si="51">AH36/AH9*100</f>
        <v>66.666666666666657</v>
      </c>
      <c r="AI42" s="12">
        <f t="shared" si="51"/>
        <v>60</v>
      </c>
      <c r="AJ42" s="12">
        <f t="shared" si="51"/>
        <v>72.727272727272734</v>
      </c>
      <c r="AK42" s="12">
        <f>AK36/AK9*100</f>
        <v>27.27272727272727</v>
      </c>
      <c r="AL42" s="12">
        <f>AL36/AL9*100</f>
        <v>18.181818181818183</v>
      </c>
      <c r="AM42" s="12">
        <f>AM36/AM9*100</f>
        <v>36.363636363636367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徳永 光義</cp:lastModifiedBy>
  <cp:lastPrinted>2017-11-02T09:42:44Z</cp:lastPrinted>
  <dcterms:created xsi:type="dcterms:W3CDTF">2017-09-15T07:09:36Z</dcterms:created>
  <dcterms:modified xsi:type="dcterms:W3CDTF">2020-12-16T09:11:54Z</dcterms:modified>
</cp:coreProperties>
</file>