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out_○表13 市町村別、男女別人口増減_Ver1.2.xlsx』差替分_保存用フォルダ\左端の「市町村別計」シートのみ、「対前月増減率」欄及び「対前年同月増減率」欄の列を削除する。各シートのA１セルを選択して揃えて、左端シートを表示した状態で保存\"/>
    </mc:Choice>
  </mc:AlternateContent>
  <xr:revisionPtr revIDLastSave="0" documentId="13_ncr:1_{66E18A7D-DCCE-432D-92DF-00ADCFE63976}" xr6:coauthVersionLast="47" xr6:coauthVersionMax="47" xr10:uidLastSave="{00000000-0000-0000-0000-000000000000}"/>
  <bookViews>
    <workbookView xWindow="-110" yWindow="-110" windowWidth="19420" windowHeight="104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<sst xmlns="http://schemas.openxmlformats.org/spreadsheetml/2006/main" count="207" uniqueCount="66">
  <si>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</si>
  <si>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</si>
  <si>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</si>
  <si>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</si>
  <si>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</si>
  <si>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</si>
  <si>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</si>
  <si>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</si>
  <si>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</si>
  <si>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</si>
  <si>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</si>
  <si>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</si>
  <si>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</si>
  <si>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</si>
  <si>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</si>
  <si>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</si>
  <si>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</si>
  <si>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</si>
  <si>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</si>
  <si>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</si>
  <si>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</si>
  <si>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</si>
  <si>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</si>
  <si>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</si>
  <si>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</si>
  <si>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</si>
  <si>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</si>
  <si>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</si>
  <si>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</si>
  <si>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</si>
  <si>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</si>
  <si>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</si>
  <si>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</si>
  <si>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</si>
  <si>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</si>
  <si>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</si>
  <si>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</si>
  <si>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</si>
  <si>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</si>
  <si>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</si>
  <si>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</si>
  <si>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</si>
  <si>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</si>
  <si>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</si>
  <si>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</si>
  <si>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</si>
  <si>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</si>
  <si>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</si>
  <si>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</si>
  <si>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</si>
  <si>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</si>
  <si>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</si>
  <si>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</si>
  <si>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</si>
  <si>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</si>
  <si>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</si>
  <si>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</si>
  <si>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</si>
  <si>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</si>
  <si>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</si>
  <si>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</si>
  <si>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</si>
  <si>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</si>
  <si>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</si>
  <si>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</si>
  <si>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第１０表　市町村別、男女別人口増減</t>
    <rPh sb="0" eb="1">
      <t>ダイ</t>
    </rPh>
    <rPh sb="3" eb="4">
      <t>ヒョウ</t>
    </rPh>
    <rPh sb="5" eb="8">
      <t>シチョウソン</t>
    </rPh>
    <rPh sb="8" eb="9">
      <t>ベツ</t>
    </rPh>
    <rPh sb="10" eb="13">
      <t>ダンジョベツ</t>
    </rPh>
    <rPh sb="13" eb="15">
      <t>ジンコウ</t>
    </rPh>
    <rPh sb="15" eb="17">
      <t>ゾウゲン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</si>
</sst>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38</v>
      </c>
    </row>
    <row r="5" spans="1:22" ht="13.5" customHeight="1" x14ac:dyDescent="0.2">
      <c r="A5" s="44" t="s">
        <v>37</v>
      </c>
      <c r="B5" s="48" t="s">
        <v>55</v>
      </c>
      <c r="C5" s="49"/>
      <c r="D5" s="49"/>
      <c r="E5" s="39" t="s">
        <v>56</v>
      </c>
      <c r="F5" s="40"/>
      <c r="G5" s="40"/>
      <c r="H5" s="40"/>
      <c r="I5" s="40"/>
      <c r="J5" s="40"/>
      <c r="K5" s="40"/>
      <c r="L5" s="41"/>
      <c r="M5" s="48" t="s">
        <v>57</v>
      </c>
      <c r="N5" s="49"/>
      <c r="O5" s="49"/>
      <c r="P5" s="49"/>
      <c r="Q5" s="49"/>
      <c r="R5" s="49"/>
      <c r="S5" s="49"/>
      <c r="T5" s="49"/>
      <c r="U5" s="49"/>
      <c r="V5" s="50"/>
    </row>
    <row r="6" spans="1:22" ht="13.5" customHeight="1" x14ac:dyDescent="0.2">
      <c r="A6" s="45"/>
      <c r="B6" s="42" t="s">
        <v>51</v>
      </c>
      <c r="C6" s="42" t="s">
        <v>52</v>
      </c>
      <c r="D6" s="42" t="s">
        <v>53</v>
      </c>
      <c r="E6" s="42" t="s">
        <v>54</v>
      </c>
      <c r="F6" s="14"/>
      <c r="G6" s="42" t="s">
        <v>47</v>
      </c>
      <c r="H6" s="14"/>
      <c r="I6" s="42" t="s">
        <v>47</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8.75" customHeight="1" x14ac:dyDescent="0.2">
      <c r="A9" s="8" t="s">
        <v>29</v>
      </c>
      <c r="B9" s="17">
        <f t="shared" ref="B9:I9" si="0">B10+B11</f>
        <v>-287</v>
      </c>
      <c r="C9" s="17">
        <f t="shared" si="0"/>
        <v>-89</v>
      </c>
      <c r="D9" s="17">
        <f t="shared" si="0"/>
        <v>-51</v>
      </c>
      <c r="E9" s="17">
        <f t="shared" si="0"/>
        <v>-206</v>
      </c>
      <c r="F9" s="17">
        <f t="shared" si="0"/>
        <v>323</v>
      </c>
      <c r="G9" s="17">
        <f t="shared" si="0"/>
        <v>-24</v>
      </c>
      <c r="H9" s="17">
        <f t="shared" si="0"/>
        <v>529</v>
      </c>
      <c r="I9" s="17">
        <f t="shared" si="0"/>
        <v>-47</v>
      </c>
      <c r="J9" s="28">
        <f t="shared" ref="J9:J19" si="1">K9-L9</f>
        <v>-4.5413231130072456</v>
      </c>
      <c r="K9" s="32">
        <v>7.1206182791327182</v>
      </c>
      <c r="L9" s="32">
        <v>11.661941392139964</v>
      </c>
      <c r="M9" s="17">
        <f t="shared" ref="M9:U9" si="2">M10+M11</f>
        <v>-81</v>
      </c>
      <c r="N9" s="17">
        <f t="shared" si="2"/>
        <v>883</v>
      </c>
      <c r="O9" s="17">
        <f t="shared" si="2"/>
        <v>-179</v>
      </c>
      <c r="P9" s="17">
        <f t="shared" si="2"/>
        <v>541</v>
      </c>
      <c r="Q9" s="17">
        <f t="shared" si="2"/>
        <v>342</v>
      </c>
      <c r="R9" s="17">
        <f t="shared" si="2"/>
        <v>964</v>
      </c>
      <c r="S9" s="17">
        <f t="shared" si="2"/>
        <v>-105</v>
      </c>
      <c r="T9" s="17">
        <f t="shared" si="2"/>
        <v>622</v>
      </c>
      <c r="U9" s="17">
        <f t="shared" si="2"/>
        <v>342</v>
      </c>
      <c r="V9" s="28">
        <v>-1.7856658842407107</v>
      </c>
    </row>
    <row r="10" spans="1:22" ht="18.75" customHeight="1" x14ac:dyDescent="0.2">
      <c r="A10" s="6" t="s">
        <v>28</v>
      </c>
      <c r="B10" s="18">
        <f t="shared" ref="B10:I10" si="3">B20+B21+B22+B23</f>
        <v>-170</v>
      </c>
      <c r="C10" s="18">
        <f t="shared" si="3"/>
        <v>-98</v>
      </c>
      <c r="D10" s="18">
        <f t="shared" si="3"/>
        <v>-39</v>
      </c>
      <c r="E10" s="18">
        <f t="shared" si="3"/>
        <v>-105</v>
      </c>
      <c r="F10" s="18">
        <f t="shared" si="3"/>
        <v>267</v>
      </c>
      <c r="G10" s="18">
        <f t="shared" si="3"/>
        <v>1</v>
      </c>
      <c r="H10" s="18">
        <f t="shared" si="3"/>
        <v>372</v>
      </c>
      <c r="I10" s="18">
        <f t="shared" si="3"/>
        <v>-12</v>
      </c>
      <c r="J10" s="25">
        <f t="shared" si="1"/>
        <v>-3.0866949232181637</v>
      </c>
      <c r="K10" s="33">
        <v>7.8490242333261842</v>
      </c>
      <c r="L10" s="33">
        <v>10.935719156544348</v>
      </c>
      <c r="M10" s="18">
        <f t="shared" ref="M10:U10" si="4">M20+M21+M22+M23</f>
        <v>-65</v>
      </c>
      <c r="N10" s="18">
        <f t="shared" si="4"/>
        <v>677</v>
      </c>
      <c r="O10" s="18">
        <f t="shared" si="4"/>
        <v>-118</v>
      </c>
      <c r="P10" s="18">
        <f t="shared" si="4"/>
        <v>464</v>
      </c>
      <c r="Q10" s="18">
        <f t="shared" si="4"/>
        <v>213</v>
      </c>
      <c r="R10" s="18">
        <f t="shared" si="4"/>
        <v>742</v>
      </c>
      <c r="S10" s="18">
        <f t="shared" si="4"/>
        <v>-66</v>
      </c>
      <c r="T10" s="18">
        <f t="shared" si="4"/>
        <v>529</v>
      </c>
      <c r="U10" s="18">
        <f t="shared" si="4"/>
        <v>213</v>
      </c>
      <c r="V10" s="25">
        <v>-1.9108111429445742</v>
      </c>
    </row>
    <row r="11" spans="1:22" ht="18.75" customHeight="1" x14ac:dyDescent="0.2">
      <c r="A11" s="2" t="s">
        <v>27</v>
      </c>
      <c r="B11" s="19">
        <f t="shared" ref="B11:I11" si="5">B12+B13+B14+B15+B16</f>
        <v>-117</v>
      </c>
      <c r="C11" s="19">
        <f t="shared" si="5"/>
        <v>9</v>
      </c>
      <c r="D11" s="19">
        <f t="shared" si="5"/>
        <v>-12</v>
      </c>
      <c r="E11" s="19">
        <f t="shared" si="5"/>
        <v>-101</v>
      </c>
      <c r="F11" s="19">
        <f t="shared" si="5"/>
        <v>56</v>
      </c>
      <c r="G11" s="19">
        <f t="shared" si="5"/>
        <v>-25</v>
      </c>
      <c r="H11" s="19">
        <f t="shared" si="5"/>
        <v>157</v>
      </c>
      <c r="I11" s="19">
        <f t="shared" si="5"/>
        <v>-35</v>
      </c>
      <c r="J11" s="27">
        <f t="shared" si="1"/>
        <v>-8.9031791907514481</v>
      </c>
      <c r="K11" s="34">
        <v>4.9364161849710984</v>
      </c>
      <c r="L11" s="34">
        <v>13.839595375722546</v>
      </c>
      <c r="M11" s="19">
        <f t="shared" ref="M11:U11" si="6">M12+M13+M14+M15+M16</f>
        <v>-16</v>
      </c>
      <c r="N11" s="19">
        <f t="shared" si="6"/>
        <v>206</v>
      </c>
      <c r="O11" s="19">
        <f t="shared" si="6"/>
        <v>-61</v>
      </c>
      <c r="P11" s="19">
        <f t="shared" si="6"/>
        <v>77</v>
      </c>
      <c r="Q11" s="19">
        <f t="shared" si="6"/>
        <v>129</v>
      </c>
      <c r="R11" s="19">
        <f t="shared" si="6"/>
        <v>222</v>
      </c>
      <c r="S11" s="19">
        <f t="shared" si="6"/>
        <v>-39</v>
      </c>
      <c r="T11" s="19">
        <f t="shared" si="6"/>
        <v>93</v>
      </c>
      <c r="U11" s="19">
        <f t="shared" si="6"/>
        <v>129</v>
      </c>
      <c r="V11" s="30">
        <v>-1.4104046242774579</v>
      </c>
    </row>
    <row r="12" spans="1:22" ht="18.75" customHeight="1" x14ac:dyDescent="0.2">
      <c r="A12" s="6" t="s">
        <v>26</v>
      </c>
      <c r="B12" s="18">
        <f t="shared" ref="B12:I12" si="7">B24</f>
        <v>2</v>
      </c>
      <c r="C12" s="18">
        <f t="shared" si="7"/>
        <v>15</v>
      </c>
      <c r="D12" s="18">
        <f t="shared" si="7"/>
        <v>10</v>
      </c>
      <c r="E12" s="18">
        <f t="shared" si="7"/>
        <v>-8</v>
      </c>
      <c r="F12" s="18">
        <f t="shared" si="7"/>
        <v>9</v>
      </c>
      <c r="G12" s="18">
        <f t="shared" si="7"/>
        <v>5</v>
      </c>
      <c r="H12" s="18">
        <f t="shared" si="7"/>
        <v>17</v>
      </c>
      <c r="I12" s="18">
        <f t="shared" si="7"/>
        <v>2</v>
      </c>
      <c r="J12" s="25">
        <f t="shared" si="1"/>
        <v>-9.0378738772108562</v>
      </c>
      <c r="K12" s="33">
        <v>10.167608111862208</v>
      </c>
      <c r="L12" s="33">
        <v>19.205481989073064</v>
      </c>
      <c r="M12" s="18">
        <f t="shared" ref="M12:U12" si="8">M24</f>
        <v>10</v>
      </c>
      <c r="N12" s="18">
        <f t="shared" si="8"/>
        <v>25</v>
      </c>
      <c r="O12" s="18">
        <f t="shared" si="8"/>
        <v>8</v>
      </c>
      <c r="P12" s="18">
        <f t="shared" si="8"/>
        <v>12</v>
      </c>
      <c r="Q12" s="18">
        <f t="shared" si="8"/>
        <v>13</v>
      </c>
      <c r="R12" s="18">
        <f t="shared" si="8"/>
        <v>15</v>
      </c>
      <c r="S12" s="18">
        <f t="shared" si="8"/>
        <v>1</v>
      </c>
      <c r="T12" s="18">
        <f t="shared" si="8"/>
        <v>4</v>
      </c>
      <c r="U12" s="18">
        <f t="shared" si="8"/>
        <v>11</v>
      </c>
      <c r="V12" s="25">
        <v>11.297342346513567</v>
      </c>
    </row>
    <row r="13" spans="1:22" ht="18.75" customHeight="1" x14ac:dyDescent="0.2">
      <c r="A13" s="4" t="s">
        <v>25</v>
      </c>
      <c r="B13" s="20">
        <f t="shared" ref="B13:I13" si="9">B25+B26+B27</f>
        <v>-28</v>
      </c>
      <c r="C13" s="20">
        <f t="shared" si="9"/>
        <v>-15</v>
      </c>
      <c r="D13" s="20">
        <f t="shared" si="9"/>
        <v>21</v>
      </c>
      <c r="E13" s="20">
        <f t="shared" si="9"/>
        <v>-15</v>
      </c>
      <c r="F13" s="20">
        <f t="shared" si="9"/>
        <v>6</v>
      </c>
      <c r="G13" s="20">
        <f t="shared" si="9"/>
        <v>-4</v>
      </c>
      <c r="H13" s="20">
        <f t="shared" si="9"/>
        <v>21</v>
      </c>
      <c r="I13" s="20">
        <f t="shared" si="9"/>
        <v>-17</v>
      </c>
      <c r="J13" s="26">
        <f t="shared" si="1"/>
        <v>-7.253844934200095</v>
      </c>
      <c r="K13" s="35">
        <v>2.9015379736800382</v>
      </c>
      <c r="L13" s="35">
        <v>10.155382907880133</v>
      </c>
      <c r="M13" s="20">
        <f t="shared" ref="M13:U13" si="10">M25+M26+M27</f>
        <v>-13</v>
      </c>
      <c r="N13" s="20">
        <f t="shared" si="10"/>
        <v>25</v>
      </c>
      <c r="O13" s="20">
        <f t="shared" si="10"/>
        <v>-21</v>
      </c>
      <c r="P13" s="20">
        <f t="shared" si="10"/>
        <v>10</v>
      </c>
      <c r="Q13" s="20">
        <f t="shared" si="10"/>
        <v>15</v>
      </c>
      <c r="R13" s="20">
        <f t="shared" si="10"/>
        <v>38</v>
      </c>
      <c r="S13" s="20">
        <f t="shared" si="10"/>
        <v>-29</v>
      </c>
      <c r="T13" s="20">
        <f t="shared" si="10"/>
        <v>16</v>
      </c>
      <c r="U13" s="20">
        <f t="shared" si="10"/>
        <v>22</v>
      </c>
      <c r="V13" s="26">
        <v>-6.2866656096400835</v>
      </c>
    </row>
    <row r="14" spans="1:22" ht="18.75" customHeight="1" x14ac:dyDescent="0.2">
      <c r="A14" s="4" t="s">
        <v>24</v>
      </c>
      <c r="B14" s="20">
        <f t="shared" ref="B14:I14" si="11">B28+B29+B30+B31</f>
        <v>-45</v>
      </c>
      <c r="C14" s="20">
        <f t="shared" si="11"/>
        <v>-30</v>
      </c>
      <c r="D14" s="20">
        <f t="shared" si="11"/>
        <v>-25</v>
      </c>
      <c r="E14" s="20">
        <f t="shared" si="11"/>
        <v>-33</v>
      </c>
      <c r="F14" s="20">
        <f t="shared" si="11"/>
        <v>21</v>
      </c>
      <c r="G14" s="20">
        <f t="shared" si="11"/>
        <v>-25</v>
      </c>
      <c r="H14" s="20">
        <f t="shared" si="11"/>
        <v>54</v>
      </c>
      <c r="I14" s="20">
        <f t="shared" si="11"/>
        <v>-23</v>
      </c>
      <c r="J14" s="26">
        <f t="shared" si="1"/>
        <v>-7.6383091750777892</v>
      </c>
      <c r="K14" s="35">
        <v>4.8607422023222275</v>
      </c>
      <c r="L14" s="35">
        <v>12.499051377400017</v>
      </c>
      <c r="M14" s="20">
        <f t="shared" ref="M14:U14" si="12">M28+M29+M30+M31</f>
        <v>-12</v>
      </c>
      <c r="N14" s="20">
        <f t="shared" si="12"/>
        <v>72</v>
      </c>
      <c r="O14" s="20">
        <f t="shared" si="12"/>
        <v>-30</v>
      </c>
      <c r="P14" s="20">
        <f t="shared" si="12"/>
        <v>26</v>
      </c>
      <c r="Q14" s="20">
        <f t="shared" si="12"/>
        <v>46</v>
      </c>
      <c r="R14" s="20">
        <f t="shared" si="12"/>
        <v>84</v>
      </c>
      <c r="S14" s="20">
        <f t="shared" si="12"/>
        <v>-7</v>
      </c>
      <c r="T14" s="20">
        <f t="shared" si="12"/>
        <v>38</v>
      </c>
      <c r="U14" s="20">
        <f t="shared" si="12"/>
        <v>46</v>
      </c>
      <c r="V14" s="26">
        <v>-2.7775669727555581</v>
      </c>
    </row>
    <row r="15" spans="1:22" ht="18.75" customHeight="1" x14ac:dyDescent="0.2">
      <c r="A15" s="4" t="s">
        <v>23</v>
      </c>
      <c r="B15" s="20">
        <f t="shared" ref="B15:I15" si="13">B32+B33+B34+B35</f>
        <v>-27</v>
      </c>
      <c r="C15" s="20">
        <f t="shared" si="13"/>
        <v>39</v>
      </c>
      <c r="D15" s="20">
        <f t="shared" si="13"/>
        <v>-13</v>
      </c>
      <c r="E15" s="20">
        <f t="shared" si="13"/>
        <v>-29</v>
      </c>
      <c r="F15" s="20">
        <f t="shared" si="13"/>
        <v>18</v>
      </c>
      <c r="G15" s="20">
        <f t="shared" si="13"/>
        <v>-1</v>
      </c>
      <c r="H15" s="20">
        <f t="shared" si="13"/>
        <v>47</v>
      </c>
      <c r="I15" s="22">
        <f t="shared" si="13"/>
        <v>3</v>
      </c>
      <c r="J15" s="26">
        <f>K15-L15</f>
        <v>-8.8693908247681108</v>
      </c>
      <c r="K15" s="35">
        <v>5.5051391326146897</v>
      </c>
      <c r="L15" s="35">
        <v>14.374529957382801</v>
      </c>
      <c r="M15" s="22">
        <f t="shared" ref="M15:U15" si="14">M32+M33+M34+M35</f>
        <v>2</v>
      </c>
      <c r="N15" s="20">
        <f t="shared" si="14"/>
        <v>74</v>
      </c>
      <c r="O15" s="20">
        <f t="shared" si="14"/>
        <v>-6</v>
      </c>
      <c r="P15" s="20">
        <f t="shared" si="14"/>
        <v>23</v>
      </c>
      <c r="Q15" s="20">
        <f t="shared" si="14"/>
        <v>51</v>
      </c>
      <c r="R15" s="20">
        <f>R32+R33+R34+R35</f>
        <v>72</v>
      </c>
      <c r="S15" s="20">
        <f t="shared" si="14"/>
        <v>3</v>
      </c>
      <c r="T15" s="20">
        <f t="shared" si="14"/>
        <v>29</v>
      </c>
      <c r="U15" s="20">
        <f t="shared" si="14"/>
        <v>43</v>
      </c>
      <c r="V15" s="26">
        <v>0.61168212584608028</v>
      </c>
    </row>
    <row r="16" spans="1:22" ht="18.75" customHeight="1" x14ac:dyDescent="0.2">
      <c r="A16" s="2" t="s">
        <v>22</v>
      </c>
      <c r="B16" s="19">
        <f t="shared" ref="B16:I16" si="15">B36+B37+B38</f>
        <v>-19</v>
      </c>
      <c r="C16" s="19">
        <f t="shared" si="15"/>
        <v>0</v>
      </c>
      <c r="D16" s="19">
        <f t="shared" si="15"/>
        <v>-5</v>
      </c>
      <c r="E16" s="19">
        <f t="shared" si="15"/>
        <v>-16</v>
      </c>
      <c r="F16" s="19">
        <f t="shared" si="15"/>
        <v>2</v>
      </c>
      <c r="G16" s="19">
        <f t="shared" si="15"/>
        <v>0</v>
      </c>
      <c r="H16" s="19">
        <f t="shared" si="15"/>
        <v>18</v>
      </c>
      <c r="I16" s="19">
        <f t="shared" si="15"/>
        <v>0</v>
      </c>
      <c r="J16" s="27">
        <f t="shared" si="1"/>
        <v>-19.969309462915604</v>
      </c>
      <c r="K16" s="34">
        <v>2.49616368286445</v>
      </c>
      <c r="L16" s="34">
        <v>22.465473145780052</v>
      </c>
      <c r="M16" s="19">
        <f t="shared" ref="M16:U16" si="16">M36+M37+M38</f>
        <v>-3</v>
      </c>
      <c r="N16" s="19">
        <f t="shared" si="16"/>
        <v>10</v>
      </c>
      <c r="O16" s="19">
        <f t="shared" si="16"/>
        <v>-12</v>
      </c>
      <c r="P16" s="19">
        <f t="shared" si="16"/>
        <v>6</v>
      </c>
      <c r="Q16" s="19">
        <f t="shared" si="16"/>
        <v>4</v>
      </c>
      <c r="R16" s="19">
        <f t="shared" si="16"/>
        <v>13</v>
      </c>
      <c r="S16" s="19">
        <f t="shared" si="16"/>
        <v>-7</v>
      </c>
      <c r="T16" s="19">
        <f t="shared" si="16"/>
        <v>6</v>
      </c>
      <c r="U16" s="19">
        <f t="shared" si="16"/>
        <v>7</v>
      </c>
      <c r="V16" s="30">
        <v>-3.744245524296673</v>
      </c>
    </row>
    <row r="17" spans="1:22" ht="18.75" customHeight="1" x14ac:dyDescent="0.2">
      <c r="A17" s="6" t="s">
        <v>21</v>
      </c>
      <c r="B17" s="18">
        <f t="shared" ref="B17:I17" si="17">B12+B13+B20</f>
        <v>-63</v>
      </c>
      <c r="C17" s="18">
        <f t="shared" si="17"/>
        <v>3</v>
      </c>
      <c r="D17" s="18">
        <f t="shared" si="17"/>
        <v>75</v>
      </c>
      <c r="E17" s="18">
        <f t="shared" si="17"/>
        <v>-53</v>
      </c>
      <c r="F17" s="18">
        <f t="shared" si="17"/>
        <v>143</v>
      </c>
      <c r="G17" s="18">
        <f t="shared" si="17"/>
        <v>11</v>
      </c>
      <c r="H17" s="18">
        <f t="shared" si="17"/>
        <v>196</v>
      </c>
      <c r="I17" s="18">
        <f t="shared" si="17"/>
        <v>-32</v>
      </c>
      <c r="J17" s="25">
        <f t="shared" si="1"/>
        <v>-2.8802808117883938</v>
      </c>
      <c r="K17" s="33">
        <v>7.7713236997309476</v>
      </c>
      <c r="L17" s="33">
        <v>10.651604511519341</v>
      </c>
      <c r="M17" s="18">
        <f t="shared" ref="M17:U17" si="18">M12+M13+M20</f>
        <v>-10</v>
      </c>
      <c r="N17" s="18">
        <f t="shared" si="18"/>
        <v>315</v>
      </c>
      <c r="O17" s="18">
        <f t="shared" si="18"/>
        <v>-39</v>
      </c>
      <c r="P17" s="18">
        <f t="shared" si="18"/>
        <v>220</v>
      </c>
      <c r="Q17" s="18">
        <f t="shared" si="18"/>
        <v>95</v>
      </c>
      <c r="R17" s="18">
        <f t="shared" si="18"/>
        <v>325</v>
      </c>
      <c r="S17" s="18">
        <f t="shared" si="18"/>
        <v>-71</v>
      </c>
      <c r="T17" s="18">
        <f t="shared" si="18"/>
        <v>225</v>
      </c>
      <c r="U17" s="18">
        <f t="shared" si="18"/>
        <v>100</v>
      </c>
      <c r="V17" s="25">
        <v>-0.54344920977139211</v>
      </c>
    </row>
    <row r="18" spans="1:22" ht="18.75" customHeight="1" x14ac:dyDescent="0.2">
      <c r="A18" s="4" t="s">
        <v>20</v>
      </c>
      <c r="B18" s="20">
        <f t="shared" ref="B18:I18" si="19">B14+B22</f>
        <v>-90</v>
      </c>
      <c r="C18" s="20">
        <f t="shared" si="19"/>
        <v>-6</v>
      </c>
      <c r="D18" s="20">
        <f t="shared" si="19"/>
        <v>-49</v>
      </c>
      <c r="E18" s="20">
        <f t="shared" si="19"/>
        <v>-48</v>
      </c>
      <c r="F18" s="20">
        <f t="shared" si="19"/>
        <v>50</v>
      </c>
      <c r="G18" s="20">
        <f t="shared" si="19"/>
        <v>-24</v>
      </c>
      <c r="H18" s="20">
        <f t="shared" si="19"/>
        <v>98</v>
      </c>
      <c r="I18" s="20">
        <f t="shared" si="19"/>
        <v>-29</v>
      </c>
      <c r="J18" s="26">
        <f t="shared" si="1"/>
        <v>-5.9036423941205518</v>
      </c>
      <c r="K18" s="35">
        <v>6.1496274938755766</v>
      </c>
      <c r="L18" s="35">
        <v>12.053269887996128</v>
      </c>
      <c r="M18" s="20">
        <f t="shared" ref="M18:U18" si="20">M14+M22</f>
        <v>-42</v>
      </c>
      <c r="N18" s="20">
        <f t="shared" si="20"/>
        <v>132</v>
      </c>
      <c r="O18" s="20">
        <f t="shared" si="20"/>
        <v>-60</v>
      </c>
      <c r="P18" s="20">
        <f t="shared" si="20"/>
        <v>53</v>
      </c>
      <c r="Q18" s="20">
        <f t="shared" si="20"/>
        <v>79</v>
      </c>
      <c r="R18" s="20">
        <f t="shared" si="20"/>
        <v>174</v>
      </c>
      <c r="S18" s="20">
        <f t="shared" si="20"/>
        <v>-6</v>
      </c>
      <c r="T18" s="20">
        <f t="shared" si="20"/>
        <v>88</v>
      </c>
      <c r="U18" s="20">
        <f t="shared" si="20"/>
        <v>86</v>
      </c>
      <c r="V18" s="26">
        <v>-5.1656870948554783</v>
      </c>
    </row>
    <row r="19" spans="1:22" ht="18.75" customHeight="1" x14ac:dyDescent="0.2">
      <c r="A19" s="2" t="s">
        <v>19</v>
      </c>
      <c r="B19" s="19">
        <f t="shared" ref="B19:I19" si="21">B15+B16+B21+B23</f>
        <v>-134</v>
      </c>
      <c r="C19" s="19">
        <f t="shared" si="21"/>
        <v>-86</v>
      </c>
      <c r="D19" s="19">
        <f t="shared" si="21"/>
        <v>-77</v>
      </c>
      <c r="E19" s="19">
        <f t="shared" si="21"/>
        <v>-105</v>
      </c>
      <c r="F19" s="19">
        <f t="shared" si="21"/>
        <v>130</v>
      </c>
      <c r="G19" s="19">
        <f t="shared" si="21"/>
        <v>-11</v>
      </c>
      <c r="H19" s="19">
        <f t="shared" si="21"/>
        <v>235</v>
      </c>
      <c r="I19" s="21">
        <f t="shared" si="21"/>
        <v>14</v>
      </c>
      <c r="J19" s="27">
        <f t="shared" si="1"/>
        <v>-5.5763052733303731</v>
      </c>
      <c r="K19" s="34">
        <v>6.9039970050757002</v>
      </c>
      <c r="L19" s="34">
        <v>12.480302278406073</v>
      </c>
      <c r="M19" s="21">
        <f t="shared" ref="M19:U19" si="22">M15+M16+M21+M23</f>
        <v>-29</v>
      </c>
      <c r="N19" s="21">
        <f>N15+N16+N21+N23</f>
        <v>436</v>
      </c>
      <c r="O19" s="19">
        <f t="shared" si="22"/>
        <v>-80</v>
      </c>
      <c r="P19" s="19">
        <f t="shared" si="22"/>
        <v>268</v>
      </c>
      <c r="Q19" s="19">
        <f t="shared" si="22"/>
        <v>168</v>
      </c>
      <c r="R19" s="19">
        <f t="shared" si="22"/>
        <v>465</v>
      </c>
      <c r="S19" s="19">
        <f t="shared" si="22"/>
        <v>-28</v>
      </c>
      <c r="T19" s="19">
        <f t="shared" si="22"/>
        <v>309</v>
      </c>
      <c r="U19" s="19">
        <f t="shared" si="22"/>
        <v>156</v>
      </c>
      <c r="V19" s="30">
        <v>-1.5401224088245797</v>
      </c>
    </row>
    <row r="20" spans="1:22" ht="18.75" customHeight="1" x14ac:dyDescent="0.2">
      <c r="A20" s="5" t="s">
        <v>18</v>
      </c>
      <c r="B20" s="18">
        <f>E20+M20</f>
        <v>-37</v>
      </c>
      <c r="C20" s="18">
        <v>3</v>
      </c>
      <c r="D20" s="18">
        <f>G20-I20+O20-S20</f>
        <v>44</v>
      </c>
      <c r="E20" s="18">
        <f>F20-H20</f>
        <v>-30</v>
      </c>
      <c r="F20" s="18">
        <v>128</v>
      </c>
      <c r="G20" s="18">
        <v>10</v>
      </c>
      <c r="H20" s="18">
        <v>158</v>
      </c>
      <c r="I20" s="18">
        <v>-17</v>
      </c>
      <c r="J20" s="25">
        <f>K20-L20</f>
        <v>-1.9420051468442416</v>
      </c>
      <c r="K20" s="33">
        <v>8.2858886265354315</v>
      </c>
      <c r="L20" s="33">
        <v>10.227893773379673</v>
      </c>
      <c r="M20" s="18">
        <f>N20-R20</f>
        <v>-7</v>
      </c>
      <c r="N20" s="18">
        <f>P20+Q20</f>
        <v>265</v>
      </c>
      <c r="O20" s="22">
        <v>-26</v>
      </c>
      <c r="P20" s="22">
        <v>198</v>
      </c>
      <c r="Q20" s="22">
        <v>67</v>
      </c>
      <c r="R20" s="22">
        <f>SUM(T20:U20)</f>
        <v>272</v>
      </c>
      <c r="S20" s="22">
        <v>-43</v>
      </c>
      <c r="T20" s="22">
        <v>205</v>
      </c>
      <c r="U20" s="22">
        <v>67</v>
      </c>
      <c r="V20" s="29">
        <v>-0.45313453426365413</v>
      </c>
    </row>
    <row r="21" spans="1:22" ht="18.75" customHeight="1" x14ac:dyDescent="0.2">
      <c r="A21" s="3" t="s">
        <v>17</v>
      </c>
      <c r="B21" s="20">
        <f t="shared" ref="B21:B38" si="23">E21+M21</f>
        <v>-42</v>
      </c>
      <c r="C21" s="20">
        <v>-56</v>
      </c>
      <c r="D21" s="20">
        <f t="shared" ref="D21:D38" si="24">G21-I21+O21-S21</f>
        <v>-23</v>
      </c>
      <c r="E21" s="20">
        <f t="shared" ref="E21:E38" si="25">F21-H21</f>
        <v>-37</v>
      </c>
      <c r="F21" s="20">
        <v>98</v>
      </c>
      <c r="G21" s="20">
        <v>2</v>
      </c>
      <c r="H21" s="20">
        <v>135</v>
      </c>
      <c r="I21" s="20">
        <v>15</v>
      </c>
      <c r="J21" s="26">
        <f t="shared" ref="J21:J38" si="26">K21-L21</f>
        <v>-3.0641405947718177</v>
      </c>
      <c r="K21" s="35">
        <v>8.1158318456118437</v>
      </c>
      <c r="L21" s="35">
        <v>11.179972440383661</v>
      </c>
      <c r="M21" s="20">
        <f t="shared" ref="M21:M38" si="27">N21-R21</f>
        <v>-5</v>
      </c>
      <c r="N21" s="20">
        <f t="shared" ref="N21:N38" si="28">P21+Q21</f>
        <v>291</v>
      </c>
      <c r="O21" s="20">
        <v>-21</v>
      </c>
      <c r="P21" s="20">
        <v>199</v>
      </c>
      <c r="Q21" s="20">
        <v>92</v>
      </c>
      <c r="R21" s="20">
        <f t="shared" ref="R21:R38" si="29">SUM(T21:U21)</f>
        <v>296</v>
      </c>
      <c r="S21" s="20">
        <v>-11</v>
      </c>
      <c r="T21" s="20">
        <v>212</v>
      </c>
      <c r="U21" s="20">
        <v>84</v>
      </c>
      <c r="V21" s="26">
        <v>-0.41407305334754696</v>
      </c>
    </row>
    <row r="22" spans="1:22" ht="18.75" customHeight="1" x14ac:dyDescent="0.2">
      <c r="A22" s="3" t="s">
        <v>16</v>
      </c>
      <c r="B22" s="20">
        <f t="shared" si="23"/>
        <v>-45</v>
      </c>
      <c r="C22" s="20">
        <v>24</v>
      </c>
      <c r="D22" s="20">
        <f t="shared" si="24"/>
        <v>-24</v>
      </c>
      <c r="E22" s="20">
        <f t="shared" si="25"/>
        <v>-15</v>
      </c>
      <c r="F22" s="20">
        <v>29</v>
      </c>
      <c r="G22" s="20">
        <v>1</v>
      </c>
      <c r="H22" s="20">
        <v>44</v>
      </c>
      <c r="I22" s="20">
        <v>-6</v>
      </c>
      <c r="J22" s="26">
        <f t="shared" si="26"/>
        <v>-3.9367537915456579</v>
      </c>
      <c r="K22" s="35">
        <v>7.6110573303216098</v>
      </c>
      <c r="L22" s="35">
        <v>11.547811121867268</v>
      </c>
      <c r="M22" s="20">
        <f t="shared" si="27"/>
        <v>-30</v>
      </c>
      <c r="N22" s="20">
        <f t="shared" si="28"/>
        <v>60</v>
      </c>
      <c r="O22" s="20">
        <v>-30</v>
      </c>
      <c r="P22" s="20">
        <v>27</v>
      </c>
      <c r="Q22" s="20">
        <v>33</v>
      </c>
      <c r="R22" s="20">
        <f t="shared" si="29"/>
        <v>90</v>
      </c>
      <c r="S22" s="20">
        <v>1</v>
      </c>
      <c r="T22" s="20">
        <v>50</v>
      </c>
      <c r="U22" s="20">
        <v>40</v>
      </c>
      <c r="V22" s="26">
        <v>-7.8735075830913193</v>
      </c>
    </row>
    <row r="23" spans="1:22" ht="18.75" customHeight="1" x14ac:dyDescent="0.2">
      <c r="A23" s="1" t="s">
        <v>15</v>
      </c>
      <c r="B23" s="19">
        <f t="shared" si="23"/>
        <v>-46</v>
      </c>
      <c r="C23" s="19">
        <v>-69</v>
      </c>
      <c r="D23" s="19">
        <f t="shared" si="24"/>
        <v>-36</v>
      </c>
      <c r="E23" s="19">
        <f t="shared" si="25"/>
        <v>-23</v>
      </c>
      <c r="F23" s="19">
        <v>12</v>
      </c>
      <c r="G23" s="19">
        <v>-12</v>
      </c>
      <c r="H23" s="19">
        <v>35</v>
      </c>
      <c r="I23" s="21">
        <v>-4</v>
      </c>
      <c r="J23" s="27">
        <f t="shared" si="26"/>
        <v>-8.5705558949297487</v>
      </c>
      <c r="K23" s="34">
        <v>4.4715943799633475</v>
      </c>
      <c r="L23" s="34">
        <v>13.042150274893096</v>
      </c>
      <c r="M23" s="21">
        <f t="shared" si="27"/>
        <v>-23</v>
      </c>
      <c r="N23" s="21">
        <f t="shared" si="28"/>
        <v>61</v>
      </c>
      <c r="O23" s="19">
        <v>-41</v>
      </c>
      <c r="P23" s="19">
        <v>40</v>
      </c>
      <c r="Q23" s="19">
        <v>21</v>
      </c>
      <c r="R23" s="19">
        <f t="shared" si="29"/>
        <v>84</v>
      </c>
      <c r="S23" s="19">
        <v>-13</v>
      </c>
      <c r="T23" s="19">
        <v>62</v>
      </c>
      <c r="U23" s="19">
        <v>22</v>
      </c>
      <c r="V23" s="31">
        <v>-8.5705558949297505</v>
      </c>
    </row>
    <row r="24" spans="1:22" ht="18.75" customHeight="1" x14ac:dyDescent="0.2">
      <c r="A24" s="7" t="s">
        <v>14</v>
      </c>
      <c r="B24" s="17">
        <f t="shared" si="23"/>
        <v>2</v>
      </c>
      <c r="C24" s="17">
        <v>15</v>
      </c>
      <c r="D24" s="18">
        <f t="shared" si="24"/>
        <v>10</v>
      </c>
      <c r="E24" s="18">
        <f t="shared" si="25"/>
        <v>-8</v>
      </c>
      <c r="F24" s="17">
        <v>9</v>
      </c>
      <c r="G24" s="17">
        <v>5</v>
      </c>
      <c r="H24" s="17">
        <v>17</v>
      </c>
      <c r="I24" s="23">
        <v>2</v>
      </c>
      <c r="J24" s="28">
        <f t="shared" si="26"/>
        <v>-9.0378738772108562</v>
      </c>
      <c r="K24" s="32">
        <v>10.167608111862208</v>
      </c>
      <c r="L24" s="32">
        <v>19.205481989073064</v>
      </c>
      <c r="M24" s="18">
        <f t="shared" si="27"/>
        <v>10</v>
      </c>
      <c r="N24" s="17">
        <f t="shared" si="28"/>
        <v>25</v>
      </c>
      <c r="O24" s="17">
        <v>8</v>
      </c>
      <c r="P24" s="17">
        <v>12</v>
      </c>
      <c r="Q24" s="17">
        <v>13</v>
      </c>
      <c r="R24" s="17">
        <f t="shared" si="29"/>
        <v>15</v>
      </c>
      <c r="S24" s="17">
        <v>1</v>
      </c>
      <c r="T24" s="17">
        <v>4</v>
      </c>
      <c r="U24" s="17">
        <v>11</v>
      </c>
      <c r="V24" s="28">
        <v>11.297342346513567</v>
      </c>
    </row>
    <row r="25" spans="1:22" ht="18.75" customHeight="1" x14ac:dyDescent="0.2">
      <c r="A25" s="5" t="s">
        <v>13</v>
      </c>
      <c r="B25" s="18">
        <f t="shared" si="23"/>
        <v>-6</v>
      </c>
      <c r="C25" s="18">
        <v>-2</v>
      </c>
      <c r="D25" s="18">
        <f t="shared" si="24"/>
        <v>14</v>
      </c>
      <c r="E25" s="18">
        <f t="shared" si="25"/>
        <v>-5</v>
      </c>
      <c r="F25" s="18">
        <v>0</v>
      </c>
      <c r="G25" s="18">
        <v>-1</v>
      </c>
      <c r="H25" s="18">
        <v>5</v>
      </c>
      <c r="I25" s="18">
        <v>-2</v>
      </c>
      <c r="J25" s="25">
        <f t="shared" si="26"/>
        <v>-21.298882681564244</v>
      </c>
      <c r="K25" s="33">
        <v>0</v>
      </c>
      <c r="L25" s="33">
        <v>21.298882681564244</v>
      </c>
      <c r="M25" s="18">
        <f t="shared" si="27"/>
        <v>-1</v>
      </c>
      <c r="N25" s="18">
        <f t="shared" si="28"/>
        <v>2</v>
      </c>
      <c r="O25" s="18">
        <v>-3</v>
      </c>
      <c r="P25" s="18">
        <v>0</v>
      </c>
      <c r="Q25" s="18">
        <v>2</v>
      </c>
      <c r="R25" s="18">
        <f t="shared" si="29"/>
        <v>3</v>
      </c>
      <c r="S25" s="18">
        <v>-16</v>
      </c>
      <c r="T25" s="18">
        <v>1</v>
      </c>
      <c r="U25" s="18">
        <v>2</v>
      </c>
      <c r="V25" s="29">
        <v>-4.2597765363128506</v>
      </c>
    </row>
    <row r="26" spans="1:22" ht="18.75" customHeight="1" x14ac:dyDescent="0.2">
      <c r="A26" s="3" t="s">
        <v>12</v>
      </c>
      <c r="B26" s="20">
        <f t="shared" si="23"/>
        <v>-15</v>
      </c>
      <c r="C26" s="20">
        <v>5</v>
      </c>
      <c r="D26" s="20">
        <f t="shared" si="24"/>
        <v>-10</v>
      </c>
      <c r="E26" s="20">
        <f t="shared" si="25"/>
        <v>-3</v>
      </c>
      <c r="F26" s="20">
        <v>0</v>
      </c>
      <c r="G26" s="20">
        <v>-1</v>
      </c>
      <c r="H26" s="20">
        <v>3</v>
      </c>
      <c r="I26" s="20">
        <v>-6</v>
      </c>
      <c r="J26" s="26">
        <f t="shared" si="26"/>
        <v>-5.6947253773144553</v>
      </c>
      <c r="K26" s="35">
        <v>0</v>
      </c>
      <c r="L26" s="35">
        <v>5.6947253773144553</v>
      </c>
      <c r="M26" s="20">
        <f t="shared" si="27"/>
        <v>-12</v>
      </c>
      <c r="N26" s="20">
        <f t="shared" si="28"/>
        <v>2</v>
      </c>
      <c r="O26" s="20">
        <v>-12</v>
      </c>
      <c r="P26" s="20">
        <v>2</v>
      </c>
      <c r="Q26" s="20">
        <v>0</v>
      </c>
      <c r="R26" s="20">
        <f t="shared" si="29"/>
        <v>14</v>
      </c>
      <c r="S26" s="20">
        <v>3</v>
      </c>
      <c r="T26" s="20">
        <v>6</v>
      </c>
      <c r="U26" s="20">
        <v>8</v>
      </c>
      <c r="V26" s="26">
        <v>-22.778901509257821</v>
      </c>
    </row>
    <row r="27" spans="1:22" ht="18.75" customHeight="1" x14ac:dyDescent="0.2">
      <c r="A27" s="1" t="s">
        <v>11</v>
      </c>
      <c r="B27" s="19">
        <f t="shared" si="23"/>
        <v>-7</v>
      </c>
      <c r="C27" s="19">
        <v>-18</v>
      </c>
      <c r="D27" s="19">
        <f t="shared" si="24"/>
        <v>17</v>
      </c>
      <c r="E27" s="19">
        <f t="shared" si="25"/>
        <v>-7</v>
      </c>
      <c r="F27" s="19">
        <v>6</v>
      </c>
      <c r="G27" s="19">
        <v>-2</v>
      </c>
      <c r="H27" s="21">
        <v>13</v>
      </c>
      <c r="I27" s="21">
        <v>-9</v>
      </c>
      <c r="J27" s="27">
        <f t="shared" si="26"/>
        <v>-5.3585994854740528</v>
      </c>
      <c r="K27" s="34">
        <v>4.5930852732634753</v>
      </c>
      <c r="L27" s="34">
        <v>9.9516847587375281</v>
      </c>
      <c r="M27" s="21">
        <f t="shared" si="27"/>
        <v>0</v>
      </c>
      <c r="N27" s="21">
        <f t="shared" si="28"/>
        <v>21</v>
      </c>
      <c r="O27" s="24">
        <v>-6</v>
      </c>
      <c r="P27" s="24">
        <v>8</v>
      </c>
      <c r="Q27" s="24">
        <v>13</v>
      </c>
      <c r="R27" s="24">
        <f t="shared" si="29"/>
        <v>21</v>
      </c>
      <c r="S27" s="24">
        <v>-16</v>
      </c>
      <c r="T27" s="24">
        <v>9</v>
      </c>
      <c r="U27" s="24">
        <v>12</v>
      </c>
      <c r="V27" s="31">
        <v>0</v>
      </c>
    </row>
    <row r="28" spans="1:22" ht="18.75" customHeight="1" x14ac:dyDescent="0.2">
      <c r="A28" s="5" t="s">
        <v>10</v>
      </c>
      <c r="B28" s="18">
        <f t="shared" si="23"/>
        <v>-19</v>
      </c>
      <c r="C28" s="18">
        <v>-18</v>
      </c>
      <c r="D28" s="18">
        <f t="shared" si="24"/>
        <v>-13</v>
      </c>
      <c r="E28" s="18">
        <f>F28-H28</f>
        <v>-5</v>
      </c>
      <c r="F28" s="18">
        <v>2</v>
      </c>
      <c r="G28" s="18">
        <v>1</v>
      </c>
      <c r="H28" s="18">
        <v>7</v>
      </c>
      <c r="I28" s="18">
        <v>-4</v>
      </c>
      <c r="J28" s="25">
        <f t="shared" si="26"/>
        <v>-10.066006600660067</v>
      </c>
      <c r="K28" s="33">
        <v>4.0264026402640258</v>
      </c>
      <c r="L28" s="33">
        <v>14.092409240924093</v>
      </c>
      <c r="M28" s="18">
        <f t="shared" si="27"/>
        <v>-14</v>
      </c>
      <c r="N28" s="18">
        <f t="shared" si="28"/>
        <v>1</v>
      </c>
      <c r="O28" s="18">
        <v>-10</v>
      </c>
      <c r="P28" s="18">
        <v>0</v>
      </c>
      <c r="Q28" s="18">
        <v>1</v>
      </c>
      <c r="R28" s="18">
        <f t="shared" si="29"/>
        <v>15</v>
      </c>
      <c r="S28" s="18">
        <v>8</v>
      </c>
      <c r="T28" s="18">
        <v>10</v>
      </c>
      <c r="U28" s="18">
        <v>5</v>
      </c>
      <c r="V28" s="25">
        <v>-28.184818481848186</v>
      </c>
    </row>
    <row r="29" spans="1:22" ht="18.75" customHeight="1" x14ac:dyDescent="0.2">
      <c r="A29" s="3" t="s">
        <v>9</v>
      </c>
      <c r="B29" s="20">
        <f t="shared" si="23"/>
        <v>1</v>
      </c>
      <c r="C29" s="20">
        <v>5</v>
      </c>
      <c r="D29" s="20">
        <f t="shared" si="24"/>
        <v>4</v>
      </c>
      <c r="E29" s="20">
        <f t="shared" si="25"/>
        <v>-8</v>
      </c>
      <c r="F29" s="20">
        <v>6</v>
      </c>
      <c r="G29" s="20">
        <v>-11</v>
      </c>
      <c r="H29" s="20">
        <v>14</v>
      </c>
      <c r="I29" s="20">
        <v>-15</v>
      </c>
      <c r="J29" s="26">
        <f t="shared" si="26"/>
        <v>-6.0791030831516659</v>
      </c>
      <c r="K29" s="35">
        <v>4.5593273123637497</v>
      </c>
      <c r="L29" s="35">
        <v>10.638430395515416</v>
      </c>
      <c r="M29" s="22">
        <f t="shared" si="27"/>
        <v>9</v>
      </c>
      <c r="N29" s="22">
        <f t="shared" si="28"/>
        <v>28</v>
      </c>
      <c r="O29" s="20">
        <v>-7</v>
      </c>
      <c r="P29" s="20">
        <v>6</v>
      </c>
      <c r="Q29" s="20">
        <v>22</v>
      </c>
      <c r="R29" s="20">
        <f t="shared" si="29"/>
        <v>19</v>
      </c>
      <c r="S29" s="20">
        <v>-7</v>
      </c>
      <c r="T29" s="20">
        <v>7</v>
      </c>
      <c r="U29" s="20">
        <v>12</v>
      </c>
      <c r="V29" s="26">
        <v>6.8389909685456249</v>
      </c>
    </row>
    <row r="30" spans="1:22" ht="18.75" customHeight="1" x14ac:dyDescent="0.2">
      <c r="A30" s="3" t="s">
        <v>8</v>
      </c>
      <c r="B30" s="20">
        <f t="shared" si="23"/>
        <v>-23</v>
      </c>
      <c r="C30" s="20">
        <v>-21</v>
      </c>
      <c r="D30" s="20">
        <f t="shared" si="24"/>
        <v>-17</v>
      </c>
      <c r="E30" s="20">
        <f t="shared" si="25"/>
        <v>-12</v>
      </c>
      <c r="F30" s="20">
        <v>6</v>
      </c>
      <c r="G30" s="20">
        <v>-11</v>
      </c>
      <c r="H30" s="20">
        <v>18</v>
      </c>
      <c r="I30" s="20">
        <v>-7</v>
      </c>
      <c r="J30" s="29">
        <f t="shared" si="26"/>
        <v>-8.9459211732355648</v>
      </c>
      <c r="K30" s="36">
        <v>4.4729605866177815</v>
      </c>
      <c r="L30" s="36">
        <v>13.418881759853345</v>
      </c>
      <c r="M30" s="20">
        <f t="shared" si="27"/>
        <v>-11</v>
      </c>
      <c r="N30" s="20">
        <f t="shared" si="28"/>
        <v>20</v>
      </c>
      <c r="O30" s="20">
        <v>-11</v>
      </c>
      <c r="P30" s="20">
        <v>13</v>
      </c>
      <c r="Q30" s="20">
        <v>7</v>
      </c>
      <c r="R30" s="20">
        <f t="shared" si="29"/>
        <v>31</v>
      </c>
      <c r="S30" s="20">
        <v>2</v>
      </c>
      <c r="T30" s="20">
        <v>17</v>
      </c>
      <c r="U30" s="20">
        <v>14</v>
      </c>
      <c r="V30" s="26">
        <v>-8.2004277421326055</v>
      </c>
    </row>
    <row r="31" spans="1:22" ht="18.75" customHeight="1" x14ac:dyDescent="0.2">
      <c r="A31" s="1" t="s">
        <v>7</v>
      </c>
      <c r="B31" s="19">
        <f t="shared" si="23"/>
        <v>-4</v>
      </c>
      <c r="C31" s="19">
        <v>4</v>
      </c>
      <c r="D31" s="19">
        <f t="shared" si="24"/>
        <v>1</v>
      </c>
      <c r="E31" s="19">
        <f t="shared" si="25"/>
        <v>-8</v>
      </c>
      <c r="F31" s="19">
        <v>7</v>
      </c>
      <c r="G31" s="19">
        <v>-4</v>
      </c>
      <c r="H31" s="19">
        <v>15</v>
      </c>
      <c r="I31" s="21">
        <v>3</v>
      </c>
      <c r="J31" s="27">
        <f t="shared" si="26"/>
        <v>-6.8597132414956414</v>
      </c>
      <c r="K31" s="34">
        <v>6.0022490863086881</v>
      </c>
      <c r="L31" s="34">
        <v>12.86196232780433</v>
      </c>
      <c r="M31" s="19">
        <f t="shared" si="27"/>
        <v>4</v>
      </c>
      <c r="N31" s="19">
        <f t="shared" si="28"/>
        <v>23</v>
      </c>
      <c r="O31" s="19">
        <v>-2</v>
      </c>
      <c r="P31" s="19">
        <v>7</v>
      </c>
      <c r="Q31" s="19">
        <v>16</v>
      </c>
      <c r="R31" s="19">
        <f t="shared" si="29"/>
        <v>19</v>
      </c>
      <c r="S31" s="19">
        <v>-10</v>
      </c>
      <c r="T31" s="19">
        <v>4</v>
      </c>
      <c r="U31" s="19">
        <v>15</v>
      </c>
      <c r="V31" s="30">
        <v>3.4298566207478238</v>
      </c>
    </row>
    <row r="32" spans="1:22" ht="18.75" customHeight="1" x14ac:dyDescent="0.2">
      <c r="A32" s="5" t="s">
        <v>6</v>
      </c>
      <c r="B32" s="18">
        <f t="shared" si="23"/>
        <v>5</v>
      </c>
      <c r="C32" s="18">
        <v>1</v>
      </c>
      <c r="D32" s="18">
        <f t="shared" si="24"/>
        <v>0</v>
      </c>
      <c r="E32" s="18">
        <f t="shared" si="25"/>
        <v>0</v>
      </c>
      <c r="F32" s="18">
        <v>4</v>
      </c>
      <c r="G32" s="18">
        <v>1</v>
      </c>
      <c r="H32" s="18">
        <v>4</v>
      </c>
      <c r="I32" s="18">
        <v>1</v>
      </c>
      <c r="J32" s="25">
        <f t="shared" si="26"/>
        <v>0</v>
      </c>
      <c r="K32" s="33">
        <v>13.93887460725507</v>
      </c>
      <c r="L32" s="33">
        <v>13.93887460725507</v>
      </c>
      <c r="M32" s="18">
        <f t="shared" si="27"/>
        <v>5</v>
      </c>
      <c r="N32" s="18">
        <f t="shared" si="28"/>
        <v>13</v>
      </c>
      <c r="O32" s="22">
        <v>3</v>
      </c>
      <c r="P32" s="22">
        <v>3</v>
      </c>
      <c r="Q32" s="22">
        <v>10</v>
      </c>
      <c r="R32" s="22">
        <f t="shared" si="29"/>
        <v>8</v>
      </c>
      <c r="S32" s="22">
        <v>3</v>
      </c>
      <c r="T32" s="22">
        <v>5</v>
      </c>
      <c r="U32" s="22">
        <v>3</v>
      </c>
      <c r="V32" s="29">
        <v>17.423593259068838</v>
      </c>
    </row>
    <row r="33" spans="1:22" ht="18.75" customHeight="1" x14ac:dyDescent="0.2">
      <c r="A33" s="3" t="s">
        <v>5</v>
      </c>
      <c r="B33" s="20">
        <f t="shared" si="23"/>
        <v>-25</v>
      </c>
      <c r="C33" s="20">
        <v>19</v>
      </c>
      <c r="D33" s="20">
        <f t="shared" si="24"/>
        <v>-11</v>
      </c>
      <c r="E33" s="20">
        <f t="shared" si="25"/>
        <v>-15</v>
      </c>
      <c r="F33" s="20">
        <v>3</v>
      </c>
      <c r="G33" s="20">
        <v>-1</v>
      </c>
      <c r="H33" s="20">
        <v>18</v>
      </c>
      <c r="I33" s="20">
        <v>-4</v>
      </c>
      <c r="J33" s="26">
        <f t="shared" si="26"/>
        <v>-11.906310995445672</v>
      </c>
      <c r="K33" s="35">
        <v>2.3812621990891349</v>
      </c>
      <c r="L33" s="35">
        <v>14.287573194534808</v>
      </c>
      <c r="M33" s="20">
        <f t="shared" si="27"/>
        <v>-10</v>
      </c>
      <c r="N33" s="20">
        <f t="shared" si="28"/>
        <v>20</v>
      </c>
      <c r="O33" s="20">
        <v>-16</v>
      </c>
      <c r="P33" s="20">
        <v>5</v>
      </c>
      <c r="Q33" s="20">
        <v>15</v>
      </c>
      <c r="R33" s="20">
        <f t="shared" si="29"/>
        <v>30</v>
      </c>
      <c r="S33" s="20">
        <v>-2</v>
      </c>
      <c r="T33" s="20">
        <v>12</v>
      </c>
      <c r="U33" s="20">
        <v>18</v>
      </c>
      <c r="V33" s="26">
        <v>-7.9375406636304504</v>
      </c>
    </row>
    <row r="34" spans="1:22" ht="18.75" customHeight="1" x14ac:dyDescent="0.2">
      <c r="A34" s="3" t="s">
        <v>4</v>
      </c>
      <c r="B34" s="20">
        <f t="shared" si="23"/>
        <v>4</v>
      </c>
      <c r="C34" s="20">
        <v>18</v>
      </c>
      <c r="D34" s="20">
        <f t="shared" si="24"/>
        <v>9</v>
      </c>
      <c r="E34" s="20">
        <f t="shared" si="25"/>
        <v>-1</v>
      </c>
      <c r="F34" s="20">
        <v>5</v>
      </c>
      <c r="G34" s="20">
        <v>1</v>
      </c>
      <c r="H34" s="20">
        <v>6</v>
      </c>
      <c r="I34" s="20">
        <v>-5</v>
      </c>
      <c r="J34" s="26">
        <f t="shared" si="26"/>
        <v>-1.1818269882786012</v>
      </c>
      <c r="K34" s="35">
        <v>5.9091349413930061</v>
      </c>
      <c r="L34" s="35">
        <v>7.0909619296716073</v>
      </c>
      <c r="M34" s="20">
        <f>N34-R34</f>
        <v>5</v>
      </c>
      <c r="N34" s="20">
        <f t="shared" si="28"/>
        <v>20</v>
      </c>
      <c r="O34" s="20">
        <v>8</v>
      </c>
      <c r="P34" s="20">
        <v>13</v>
      </c>
      <c r="Q34" s="20">
        <v>7</v>
      </c>
      <c r="R34" s="20">
        <f t="shared" si="29"/>
        <v>15</v>
      </c>
      <c r="S34" s="20">
        <v>5</v>
      </c>
      <c r="T34" s="20">
        <v>7</v>
      </c>
      <c r="U34" s="20">
        <v>8</v>
      </c>
      <c r="V34" s="26">
        <v>5.9091349413930061</v>
      </c>
    </row>
    <row r="35" spans="1:22" ht="18.75" customHeight="1" x14ac:dyDescent="0.2">
      <c r="A35" s="1" t="s">
        <v>3</v>
      </c>
      <c r="B35" s="19">
        <f t="shared" si="23"/>
        <v>-11</v>
      </c>
      <c r="C35" s="19">
        <v>1</v>
      </c>
      <c r="D35" s="19">
        <f t="shared" si="24"/>
        <v>-11</v>
      </c>
      <c r="E35" s="19">
        <f t="shared" si="25"/>
        <v>-13</v>
      </c>
      <c r="F35" s="19">
        <v>6</v>
      </c>
      <c r="G35" s="19">
        <v>-2</v>
      </c>
      <c r="H35" s="19">
        <v>19</v>
      </c>
      <c r="I35" s="21">
        <v>11</v>
      </c>
      <c r="J35" s="27">
        <f t="shared" si="26"/>
        <v>-14.827973074046373</v>
      </c>
      <c r="K35" s="34">
        <v>6.8436798803290957</v>
      </c>
      <c r="L35" s="34">
        <v>21.671652954375467</v>
      </c>
      <c r="M35" s="21">
        <f t="shared" si="27"/>
        <v>2</v>
      </c>
      <c r="N35" s="21">
        <f t="shared" si="28"/>
        <v>21</v>
      </c>
      <c r="O35" s="24">
        <v>-1</v>
      </c>
      <c r="P35" s="24">
        <v>2</v>
      </c>
      <c r="Q35" s="24">
        <v>19</v>
      </c>
      <c r="R35" s="24">
        <f t="shared" si="29"/>
        <v>19</v>
      </c>
      <c r="S35" s="24">
        <v>-3</v>
      </c>
      <c r="T35" s="24">
        <v>5</v>
      </c>
      <c r="U35" s="24">
        <v>14</v>
      </c>
      <c r="V35" s="31">
        <v>2.2812266267763626</v>
      </c>
    </row>
    <row r="36" spans="1:22" ht="18.75" customHeight="1" x14ac:dyDescent="0.2">
      <c r="A36" s="5" t="s">
        <v>2</v>
      </c>
      <c r="B36" s="18">
        <f t="shared" si="23"/>
        <v>-5</v>
      </c>
      <c r="C36" s="18">
        <v>6</v>
      </c>
      <c r="D36" s="18">
        <f t="shared" si="24"/>
        <v>3</v>
      </c>
      <c r="E36" s="18">
        <f t="shared" si="25"/>
        <v>-5</v>
      </c>
      <c r="F36" s="18">
        <v>2</v>
      </c>
      <c r="G36" s="18">
        <v>1</v>
      </c>
      <c r="H36" s="18">
        <v>7</v>
      </c>
      <c r="I36" s="18">
        <v>-3</v>
      </c>
      <c r="J36" s="25">
        <f t="shared" si="26"/>
        <v>-14.537654909437563</v>
      </c>
      <c r="K36" s="33">
        <v>5.8150619637750234</v>
      </c>
      <c r="L36" s="33">
        <v>20.352716873212586</v>
      </c>
      <c r="M36" s="18">
        <f t="shared" si="27"/>
        <v>0</v>
      </c>
      <c r="N36" s="18">
        <f t="shared" si="28"/>
        <v>5</v>
      </c>
      <c r="O36" s="18">
        <v>-5</v>
      </c>
      <c r="P36" s="18">
        <v>5</v>
      </c>
      <c r="Q36" s="18">
        <v>0</v>
      </c>
      <c r="R36" s="18">
        <f t="shared" si="29"/>
        <v>5</v>
      </c>
      <c r="S36" s="18">
        <v>-4</v>
      </c>
      <c r="T36" s="18">
        <v>1</v>
      </c>
      <c r="U36" s="18">
        <v>4</v>
      </c>
      <c r="V36" s="25">
        <v>0</v>
      </c>
    </row>
    <row r="37" spans="1:22" ht="18.75" customHeight="1" x14ac:dyDescent="0.2">
      <c r="A37" s="3" t="s">
        <v>1</v>
      </c>
      <c r="B37" s="20">
        <f t="shared" si="23"/>
        <v>-4</v>
      </c>
      <c r="C37" s="20">
        <v>-2</v>
      </c>
      <c r="D37" s="20">
        <f t="shared" si="24"/>
        <v>-7</v>
      </c>
      <c r="E37" s="20">
        <f t="shared" si="25"/>
        <v>-4</v>
      </c>
      <c r="F37" s="20">
        <v>0</v>
      </c>
      <c r="G37" s="20">
        <v>0</v>
      </c>
      <c r="H37" s="20">
        <v>4</v>
      </c>
      <c r="I37" s="20">
        <v>1</v>
      </c>
      <c r="J37" s="26">
        <f t="shared" si="26"/>
        <v>-16.787065703474372</v>
      </c>
      <c r="K37" s="35">
        <v>0</v>
      </c>
      <c r="L37" s="35">
        <v>16.787065703474372</v>
      </c>
      <c r="M37" s="20">
        <f>N37-R37</f>
        <v>0</v>
      </c>
      <c r="N37" s="22">
        <f t="shared" si="28"/>
        <v>5</v>
      </c>
      <c r="O37" s="20">
        <v>-4</v>
      </c>
      <c r="P37" s="20">
        <v>1</v>
      </c>
      <c r="Q37" s="20">
        <v>4</v>
      </c>
      <c r="R37" s="20">
        <f t="shared" si="29"/>
        <v>5</v>
      </c>
      <c r="S37" s="20">
        <v>2</v>
      </c>
      <c r="T37" s="20">
        <v>2</v>
      </c>
      <c r="U37" s="20">
        <v>3</v>
      </c>
      <c r="V37" s="26">
        <v>0</v>
      </c>
    </row>
    <row r="38" spans="1:22" ht="18.75" customHeight="1" x14ac:dyDescent="0.2">
      <c r="A38" s="1" t="s">
        <v>0</v>
      </c>
      <c r="B38" s="19">
        <f t="shared" si="23"/>
        <v>-10</v>
      </c>
      <c r="C38" s="19">
        <v>-4</v>
      </c>
      <c r="D38" s="19">
        <f t="shared" si="24"/>
        <v>-1</v>
      </c>
      <c r="E38" s="19">
        <f t="shared" si="25"/>
        <v>-7</v>
      </c>
      <c r="F38" s="19">
        <v>0</v>
      </c>
      <c r="G38" s="19">
        <v>-1</v>
      </c>
      <c r="H38" s="19">
        <v>7</v>
      </c>
      <c r="I38" s="21">
        <v>2</v>
      </c>
      <c r="J38" s="27">
        <f t="shared" si="26"/>
        <v>-31.961077844311383</v>
      </c>
      <c r="K38" s="34">
        <v>0</v>
      </c>
      <c r="L38" s="34">
        <v>31.961077844311383</v>
      </c>
      <c r="M38" s="21">
        <f t="shared" si="27"/>
        <v>-3</v>
      </c>
      <c r="N38" s="19">
        <f t="shared" si="28"/>
        <v>0</v>
      </c>
      <c r="O38" s="19">
        <v>-3</v>
      </c>
      <c r="P38" s="19">
        <v>0</v>
      </c>
      <c r="Q38" s="19">
        <v>0</v>
      </c>
      <c r="R38" s="19">
        <f t="shared" si="29"/>
        <v>3</v>
      </c>
      <c r="S38" s="19">
        <v>-5</v>
      </c>
      <c r="T38" s="19">
        <v>3</v>
      </c>
      <c r="U38" s="19">
        <v>0</v>
      </c>
      <c r="V38" s="30">
        <v>-13.697604790419163</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B6:B8"/>
    <mergeCell ref="E6:E8"/>
    <mergeCell ref="M6:M8"/>
    <mergeCell ref="J7:J8"/>
    <mergeCell ref="R6:U6"/>
    <mergeCell ref="V7:V8"/>
    <mergeCell ref="A5:A8"/>
    <mergeCell ref="C6:C8"/>
    <mergeCell ref="N6:Q6"/>
    <mergeCell ref="T7:T8"/>
    <mergeCell ref="P7:P8"/>
    <mergeCell ref="M5:V5"/>
    <mergeCell ref="D6:D8"/>
    <mergeCell ref="S7:S8"/>
    <mergeCell ref="B5:D5"/>
    <mergeCell ref="J6:L6"/>
    <mergeCell ref="E5:L5"/>
    <mergeCell ref="G6:G8"/>
    <mergeCell ref="I6:I8"/>
    <mergeCell ref="O7:O8"/>
  </mergeCells>
  <phoneticPr fontId="1"/>
  <pageMargins left="0.70866141732283472" right="0.70866141732283472" top="0.74803149606299213" bottom="0.74803149606299213" header="0.31496062992125984" footer="0.31496062992125984"/>
  <pageSetup paperSize="9" scale="65"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46</v>
      </c>
    </row>
    <row r="5" spans="1:22" ht="13.5" customHeight="1" x14ac:dyDescent="0.2">
      <c r="A5" s="44" t="s">
        <v>37</v>
      </c>
      <c r="B5" s="48" t="s">
        <v>55</v>
      </c>
      <c r="C5" s="49"/>
      <c r="D5" s="50"/>
      <c r="E5" s="39" t="s">
        <v>56</v>
      </c>
      <c r="F5" s="40"/>
      <c r="G5" s="40"/>
      <c r="H5" s="40"/>
      <c r="I5" s="40"/>
      <c r="J5" s="40"/>
      <c r="K5" s="40"/>
      <c r="L5" s="41"/>
      <c r="M5" s="48" t="s">
        <v>57</v>
      </c>
      <c r="N5" s="49"/>
      <c r="O5" s="49"/>
      <c r="P5" s="49"/>
      <c r="Q5" s="49"/>
      <c r="R5" s="49"/>
      <c r="S5" s="49"/>
      <c r="T5" s="49"/>
      <c r="U5" s="49"/>
      <c r="V5" s="50"/>
    </row>
    <row r="6" spans="1:22" ht="13" customHeight="1" x14ac:dyDescent="0.2">
      <c r="A6" s="45"/>
      <c r="B6" s="42" t="s">
        <v>51</v>
      </c>
      <c r="C6" s="42" t="s">
        <v>52</v>
      </c>
      <c r="D6" s="42" t="s">
        <v>53</v>
      </c>
      <c r="E6" s="42" t="s">
        <v>54</v>
      </c>
      <c r="F6" s="14"/>
      <c r="G6" s="42" t="s">
        <v>47</v>
      </c>
      <c r="H6" s="14"/>
      <c r="I6" s="42" t="s">
        <v>47</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5" customHeight="1" x14ac:dyDescent="0.2">
      <c r="A9" s="8" t="s">
        <v>29</v>
      </c>
      <c r="B9" s="17">
        <f t="shared" ref="B9:H9" si="0">B10+B11</f>
        <v>-144</v>
      </c>
      <c r="C9" s="17">
        <f t="shared" si="0"/>
        <v>-47</v>
      </c>
      <c r="D9" s="17">
        <f t="shared" si="0"/>
        <v>-55</v>
      </c>
      <c r="E9" s="17">
        <f t="shared" si="0"/>
        <v>-88</v>
      </c>
      <c r="F9" s="17">
        <f t="shared" si="0"/>
        <v>170</v>
      </c>
      <c r="G9" s="17">
        <f t="shared" si="0"/>
        <v>-10</v>
      </c>
      <c r="H9" s="17">
        <f t="shared" si="0"/>
        <v>258</v>
      </c>
      <c r="I9" s="17">
        <f>I10+I11</f>
        <v>1</v>
      </c>
      <c r="J9" s="28">
        <f>K9-L9</f>
        <v>-4.0600229926786469</v>
      </c>
      <c r="K9" s="28">
        <v>7.843226235856477</v>
      </c>
      <c r="L9" s="28">
        <v>11.903249228535124</v>
      </c>
      <c r="M9" s="17">
        <f t="shared" ref="M9:U9" si="1">M10+M11</f>
        <v>-56</v>
      </c>
      <c r="N9" s="17">
        <f t="shared" si="1"/>
        <v>455</v>
      </c>
      <c r="O9" s="17">
        <f t="shared" si="1"/>
        <v>-103</v>
      </c>
      <c r="P9" s="17">
        <f t="shared" si="1"/>
        <v>288</v>
      </c>
      <c r="Q9" s="17">
        <f t="shared" si="1"/>
        <v>167</v>
      </c>
      <c r="R9" s="17">
        <f>R10+R11</f>
        <v>511</v>
      </c>
      <c r="S9" s="17">
        <f t="shared" si="1"/>
        <v>-59</v>
      </c>
      <c r="T9" s="17">
        <f t="shared" si="1"/>
        <v>344</v>
      </c>
      <c r="U9" s="17">
        <f t="shared" si="1"/>
        <v>167</v>
      </c>
      <c r="V9" s="28">
        <v>-2.5836509953409603</v>
      </c>
    </row>
    <row r="10" spans="1:22" ht="15" customHeight="1" x14ac:dyDescent="0.2">
      <c r="A10" s="6" t="s">
        <v>28</v>
      </c>
      <c r="B10" s="18">
        <f t="shared" ref="B10:I10" si="2">B20+B21+B22+B23</f>
        <v>-105</v>
      </c>
      <c r="C10" s="18">
        <f t="shared" si="2"/>
        <v>-69</v>
      </c>
      <c r="D10" s="18">
        <f t="shared" si="2"/>
        <v>-60</v>
      </c>
      <c r="E10" s="18">
        <f t="shared" si="2"/>
        <v>-57</v>
      </c>
      <c r="F10" s="18">
        <f t="shared" si="2"/>
        <v>137</v>
      </c>
      <c r="G10" s="18">
        <f t="shared" si="2"/>
        <v>-1</v>
      </c>
      <c r="H10" s="18">
        <f t="shared" si="2"/>
        <v>194</v>
      </c>
      <c r="I10" s="18">
        <f t="shared" si="2"/>
        <v>25</v>
      </c>
      <c r="J10" s="25">
        <f t="shared" ref="J10:J38" si="3">K10-L10</f>
        <v>-3.4995546295876938</v>
      </c>
      <c r="K10" s="25">
        <v>8.4112102500616466</v>
      </c>
      <c r="L10" s="25">
        <v>11.91076487964934</v>
      </c>
      <c r="M10" s="18">
        <f t="shared" ref="M10:U10" si="4">M20+M21+M22+M23</f>
        <v>-48</v>
      </c>
      <c r="N10" s="18">
        <f t="shared" si="4"/>
        <v>351</v>
      </c>
      <c r="O10" s="18">
        <f t="shared" si="4"/>
        <v>-78</v>
      </c>
      <c r="P10" s="18">
        <f t="shared" si="4"/>
        <v>247</v>
      </c>
      <c r="Q10" s="18">
        <f t="shared" si="4"/>
        <v>104</v>
      </c>
      <c r="R10" s="18">
        <f t="shared" si="4"/>
        <v>399</v>
      </c>
      <c r="S10" s="18">
        <f t="shared" si="4"/>
        <v>-44</v>
      </c>
      <c r="T10" s="18">
        <f t="shared" si="4"/>
        <v>299</v>
      </c>
      <c r="U10" s="18">
        <f t="shared" si="4"/>
        <v>100</v>
      </c>
      <c r="V10" s="25">
        <v>-2.9469933722843749</v>
      </c>
    </row>
    <row r="11" spans="1:22" ht="15" customHeight="1" x14ac:dyDescent="0.2">
      <c r="A11" s="2" t="s">
        <v>27</v>
      </c>
      <c r="B11" s="19">
        <f t="shared" ref="B11:I11" si="5">B12+B13+B14+B15+B16</f>
        <v>-39</v>
      </c>
      <c r="C11" s="19">
        <f t="shared" si="5"/>
        <v>22</v>
      </c>
      <c r="D11" s="19">
        <f t="shared" si="5"/>
        <v>5</v>
      </c>
      <c r="E11" s="19">
        <f t="shared" si="5"/>
        <v>-31</v>
      </c>
      <c r="F11" s="19">
        <f t="shared" si="5"/>
        <v>33</v>
      </c>
      <c r="G11" s="19">
        <f t="shared" si="5"/>
        <v>-9</v>
      </c>
      <c r="H11" s="19">
        <f t="shared" si="5"/>
        <v>64</v>
      </c>
      <c r="I11" s="19">
        <f t="shared" si="5"/>
        <v>-24</v>
      </c>
      <c r="J11" s="30">
        <f t="shared" si="3"/>
        <v>-5.7546294182985642</v>
      </c>
      <c r="K11" s="30">
        <v>6.1258958323823434</v>
      </c>
      <c r="L11" s="30">
        <v>11.880525250680908</v>
      </c>
      <c r="M11" s="19">
        <f t="shared" ref="M11:U11" si="6">M12+M13+M14+M15+M16</f>
        <v>-8</v>
      </c>
      <c r="N11" s="19">
        <f t="shared" si="6"/>
        <v>104</v>
      </c>
      <c r="O11" s="19">
        <f t="shared" si="6"/>
        <v>-25</v>
      </c>
      <c r="P11" s="19">
        <f t="shared" si="6"/>
        <v>41</v>
      </c>
      <c r="Q11" s="19">
        <f t="shared" si="6"/>
        <v>63</v>
      </c>
      <c r="R11" s="19">
        <f t="shared" si="6"/>
        <v>112</v>
      </c>
      <c r="S11" s="19">
        <f t="shared" si="6"/>
        <v>-15</v>
      </c>
      <c r="T11" s="19">
        <f t="shared" si="6"/>
        <v>45</v>
      </c>
      <c r="U11" s="19">
        <f t="shared" si="6"/>
        <v>67</v>
      </c>
      <c r="V11" s="30">
        <v>-1.4850656563351166</v>
      </c>
    </row>
    <row r="12" spans="1:22" ht="15" customHeight="1" x14ac:dyDescent="0.2">
      <c r="A12" s="6" t="s">
        <v>26</v>
      </c>
      <c r="B12" s="18">
        <f t="shared" ref="B12:I12" si="7">B24</f>
        <v>4</v>
      </c>
      <c r="C12" s="18">
        <f t="shared" si="7"/>
        <v>8</v>
      </c>
      <c r="D12" s="18">
        <f t="shared" si="7"/>
        <v>11</v>
      </c>
      <c r="E12" s="18">
        <f t="shared" si="7"/>
        <v>-2</v>
      </c>
      <c r="F12" s="18">
        <f t="shared" si="7"/>
        <v>6</v>
      </c>
      <c r="G12" s="18">
        <f t="shared" si="7"/>
        <v>5</v>
      </c>
      <c r="H12" s="18">
        <f t="shared" si="7"/>
        <v>8</v>
      </c>
      <c r="I12" s="18">
        <f t="shared" si="7"/>
        <v>-1</v>
      </c>
      <c r="J12" s="25">
        <f t="shared" si="3"/>
        <v>-4.7122441096948595</v>
      </c>
      <c r="K12" s="25">
        <v>14.136732329084589</v>
      </c>
      <c r="L12" s="25">
        <v>18.848976438779449</v>
      </c>
      <c r="M12" s="18">
        <f t="shared" ref="M12:U12" si="8">M24</f>
        <v>6</v>
      </c>
      <c r="N12" s="18">
        <f t="shared" si="8"/>
        <v>12</v>
      </c>
      <c r="O12" s="18">
        <f t="shared" si="8"/>
        <v>3</v>
      </c>
      <c r="P12" s="18">
        <f t="shared" si="8"/>
        <v>8</v>
      </c>
      <c r="Q12" s="18">
        <f t="shared" si="8"/>
        <v>4</v>
      </c>
      <c r="R12" s="18">
        <f t="shared" si="8"/>
        <v>6</v>
      </c>
      <c r="S12" s="18">
        <f t="shared" si="8"/>
        <v>-2</v>
      </c>
      <c r="T12" s="18">
        <f t="shared" si="8"/>
        <v>2</v>
      </c>
      <c r="U12" s="18">
        <f t="shared" si="8"/>
        <v>4</v>
      </c>
      <c r="V12" s="25">
        <v>14.136732329084589</v>
      </c>
    </row>
    <row r="13" spans="1:22" ht="15" customHeight="1" x14ac:dyDescent="0.2">
      <c r="A13" s="4" t="s">
        <v>25</v>
      </c>
      <c r="B13" s="20">
        <f t="shared" ref="B13:I13" si="9">B25+B26+B27</f>
        <v>-9</v>
      </c>
      <c r="C13" s="20">
        <f t="shared" si="9"/>
        <v>2</v>
      </c>
      <c r="D13" s="20">
        <f t="shared" si="9"/>
        <v>29</v>
      </c>
      <c r="E13" s="20">
        <f t="shared" si="9"/>
        <v>-4</v>
      </c>
      <c r="F13" s="20">
        <f t="shared" si="9"/>
        <v>2</v>
      </c>
      <c r="G13" s="20">
        <f t="shared" si="9"/>
        <v>-2</v>
      </c>
      <c r="H13" s="20">
        <f t="shared" si="9"/>
        <v>6</v>
      </c>
      <c r="I13" s="20">
        <f t="shared" si="9"/>
        <v>-15</v>
      </c>
      <c r="J13" s="26">
        <f t="shared" si="3"/>
        <v>-4.0765182524434058</v>
      </c>
      <c r="K13" s="26">
        <v>2.0382591262217025</v>
      </c>
      <c r="L13" s="26">
        <v>6.1147773786651083</v>
      </c>
      <c r="M13" s="20">
        <f t="shared" ref="M13:U13" si="10">M25+M26+M27</f>
        <v>-5</v>
      </c>
      <c r="N13" s="20">
        <f t="shared" si="10"/>
        <v>13</v>
      </c>
      <c r="O13" s="20">
        <f t="shared" si="10"/>
        <v>-1</v>
      </c>
      <c r="P13" s="20">
        <f t="shared" si="10"/>
        <v>5</v>
      </c>
      <c r="Q13" s="20">
        <f t="shared" si="10"/>
        <v>8</v>
      </c>
      <c r="R13" s="20">
        <f t="shared" si="10"/>
        <v>18</v>
      </c>
      <c r="S13" s="20">
        <f t="shared" si="10"/>
        <v>-17</v>
      </c>
      <c r="T13" s="20">
        <f t="shared" si="10"/>
        <v>4</v>
      </c>
      <c r="U13" s="20">
        <f t="shared" si="10"/>
        <v>14</v>
      </c>
      <c r="V13" s="26">
        <v>-5.0956478155542531</v>
      </c>
    </row>
    <row r="14" spans="1:22" ht="15" customHeight="1" x14ac:dyDescent="0.2">
      <c r="A14" s="4" t="s">
        <v>24</v>
      </c>
      <c r="B14" s="20">
        <f t="shared" ref="B14:I14" si="11">B28+B29+B30+B31</f>
        <v>-14</v>
      </c>
      <c r="C14" s="20">
        <f t="shared" si="11"/>
        <v>-7</v>
      </c>
      <c r="D14" s="20">
        <f t="shared" si="11"/>
        <v>-22</v>
      </c>
      <c r="E14" s="20">
        <f t="shared" si="11"/>
        <v>-10</v>
      </c>
      <c r="F14" s="20">
        <f t="shared" si="11"/>
        <v>14</v>
      </c>
      <c r="G14" s="20">
        <f t="shared" si="11"/>
        <v>-12</v>
      </c>
      <c r="H14" s="20">
        <f t="shared" si="11"/>
        <v>24</v>
      </c>
      <c r="I14" s="20">
        <f t="shared" si="11"/>
        <v>-2</v>
      </c>
      <c r="J14" s="26">
        <f t="shared" si="3"/>
        <v>-4.8737615851709819</v>
      </c>
      <c r="K14" s="26">
        <v>6.8232662192393736</v>
      </c>
      <c r="L14" s="26">
        <v>11.697027804410356</v>
      </c>
      <c r="M14" s="20">
        <f t="shared" ref="M14:U14" si="12">M28+M29+M30+M31</f>
        <v>-4</v>
      </c>
      <c r="N14" s="20">
        <f t="shared" si="12"/>
        <v>39</v>
      </c>
      <c r="O14" s="20">
        <f t="shared" si="12"/>
        <v>-14</v>
      </c>
      <c r="P14" s="20">
        <f t="shared" si="12"/>
        <v>12</v>
      </c>
      <c r="Q14" s="20">
        <f t="shared" si="12"/>
        <v>27</v>
      </c>
      <c r="R14" s="20">
        <f t="shared" si="12"/>
        <v>43</v>
      </c>
      <c r="S14" s="20">
        <f t="shared" si="12"/>
        <v>-2</v>
      </c>
      <c r="T14" s="20">
        <f t="shared" si="12"/>
        <v>19</v>
      </c>
      <c r="U14" s="20">
        <f t="shared" si="12"/>
        <v>24</v>
      </c>
      <c r="V14" s="26">
        <v>-1.9495046340683935</v>
      </c>
    </row>
    <row r="15" spans="1:22" ht="15" customHeight="1" x14ac:dyDescent="0.2">
      <c r="A15" s="4" t="s">
        <v>23</v>
      </c>
      <c r="B15" s="20">
        <f t="shared" ref="B15:I15" si="13">B32+B33+B34+B35</f>
        <v>-13</v>
      </c>
      <c r="C15" s="20">
        <f t="shared" si="13"/>
        <v>18</v>
      </c>
      <c r="D15" s="20">
        <f t="shared" si="13"/>
        <v>-9</v>
      </c>
      <c r="E15" s="20">
        <f t="shared" si="13"/>
        <v>-8</v>
      </c>
      <c r="F15" s="20">
        <f t="shared" si="13"/>
        <v>10</v>
      </c>
      <c r="G15" s="20">
        <f t="shared" si="13"/>
        <v>0</v>
      </c>
      <c r="H15" s="20">
        <f t="shared" si="13"/>
        <v>18</v>
      </c>
      <c r="I15" s="20">
        <f t="shared" si="13"/>
        <v>-6</v>
      </c>
      <c r="J15" s="26">
        <f t="shared" si="3"/>
        <v>-5.1384647783510582</v>
      </c>
      <c r="K15" s="26">
        <v>6.4230809729388225</v>
      </c>
      <c r="L15" s="26">
        <v>11.561545751289881</v>
      </c>
      <c r="M15" s="20">
        <f t="shared" ref="M15:U15" si="14">M32+M33+M34+M35</f>
        <v>-5</v>
      </c>
      <c r="N15" s="20">
        <f t="shared" si="14"/>
        <v>35</v>
      </c>
      <c r="O15" s="20">
        <f t="shared" si="14"/>
        <v>-5</v>
      </c>
      <c r="P15" s="20">
        <f t="shared" si="14"/>
        <v>12</v>
      </c>
      <c r="Q15" s="20">
        <f t="shared" si="14"/>
        <v>23</v>
      </c>
      <c r="R15" s="20">
        <f t="shared" si="14"/>
        <v>40</v>
      </c>
      <c r="S15" s="20">
        <f t="shared" si="14"/>
        <v>10</v>
      </c>
      <c r="T15" s="20">
        <f t="shared" si="14"/>
        <v>17</v>
      </c>
      <c r="U15" s="20">
        <f t="shared" si="14"/>
        <v>23</v>
      </c>
      <c r="V15" s="26">
        <v>-3.2115404864694099</v>
      </c>
    </row>
    <row r="16" spans="1:22" ht="15" customHeight="1" x14ac:dyDescent="0.2">
      <c r="A16" s="2" t="s">
        <v>22</v>
      </c>
      <c r="B16" s="19">
        <f t="shared" ref="B16:I16" si="15">B36+B37+B38</f>
        <v>-7</v>
      </c>
      <c r="C16" s="19">
        <f t="shared" si="15"/>
        <v>1</v>
      </c>
      <c r="D16" s="19">
        <f t="shared" si="15"/>
        <v>-4</v>
      </c>
      <c r="E16" s="19">
        <f t="shared" si="15"/>
        <v>-7</v>
      </c>
      <c r="F16" s="19">
        <f t="shared" si="15"/>
        <v>1</v>
      </c>
      <c r="G16" s="19">
        <f t="shared" si="15"/>
        <v>0</v>
      </c>
      <c r="H16" s="19">
        <f t="shared" si="15"/>
        <v>8</v>
      </c>
      <c r="I16" s="19">
        <f t="shared" si="15"/>
        <v>0</v>
      </c>
      <c r="J16" s="30">
        <f t="shared" si="3"/>
        <v>-18.785745710514739</v>
      </c>
      <c r="K16" s="30">
        <v>2.6836779586449628</v>
      </c>
      <c r="L16" s="30">
        <v>21.469423669159703</v>
      </c>
      <c r="M16" s="19">
        <f t="shared" ref="M16:U16" si="16">M36+M37+M38</f>
        <v>0</v>
      </c>
      <c r="N16" s="19">
        <f t="shared" si="16"/>
        <v>5</v>
      </c>
      <c r="O16" s="19">
        <f t="shared" si="16"/>
        <v>-8</v>
      </c>
      <c r="P16" s="19">
        <f t="shared" si="16"/>
        <v>4</v>
      </c>
      <c r="Q16" s="19">
        <f t="shared" si="16"/>
        <v>1</v>
      </c>
      <c r="R16" s="19">
        <f t="shared" si="16"/>
        <v>5</v>
      </c>
      <c r="S16" s="19">
        <f t="shared" si="16"/>
        <v>-4</v>
      </c>
      <c r="T16" s="19">
        <f t="shared" si="16"/>
        <v>3</v>
      </c>
      <c r="U16" s="19">
        <f t="shared" si="16"/>
        <v>2</v>
      </c>
      <c r="V16" s="30">
        <v>0</v>
      </c>
    </row>
    <row r="17" spans="1:22" ht="15" customHeight="1" x14ac:dyDescent="0.2">
      <c r="A17" s="6" t="s">
        <v>21</v>
      </c>
      <c r="B17" s="18">
        <f t="shared" ref="B17:I17" si="17">B12+B13+B20</f>
        <v>-24</v>
      </c>
      <c r="C17" s="18">
        <f t="shared" si="17"/>
        <v>6</v>
      </c>
      <c r="D17" s="18">
        <f t="shared" si="17"/>
        <v>42</v>
      </c>
      <c r="E17" s="18">
        <f t="shared" si="17"/>
        <v>-20</v>
      </c>
      <c r="F17" s="18">
        <f t="shared" si="17"/>
        <v>77</v>
      </c>
      <c r="G17" s="18">
        <f t="shared" si="17"/>
        <v>6</v>
      </c>
      <c r="H17" s="18">
        <f t="shared" si="17"/>
        <v>97</v>
      </c>
      <c r="I17" s="18">
        <f t="shared" si="17"/>
        <v>-7</v>
      </c>
      <c r="J17" s="25">
        <f t="shared" si="3"/>
        <v>-2.2487442974978116</v>
      </c>
      <c r="K17" s="25">
        <v>8.657665545366573</v>
      </c>
      <c r="L17" s="25">
        <v>10.906409842864385</v>
      </c>
      <c r="M17" s="18">
        <f t="shared" ref="M17:U17" si="18">M12+M13+M20</f>
        <v>-4</v>
      </c>
      <c r="N17" s="18">
        <f t="shared" si="18"/>
        <v>165</v>
      </c>
      <c r="O17" s="18">
        <f t="shared" si="18"/>
        <v>-14</v>
      </c>
      <c r="P17" s="18">
        <f t="shared" si="18"/>
        <v>117</v>
      </c>
      <c r="Q17" s="18">
        <f t="shared" si="18"/>
        <v>48</v>
      </c>
      <c r="R17" s="18">
        <f t="shared" si="18"/>
        <v>169</v>
      </c>
      <c r="S17" s="18">
        <f t="shared" si="18"/>
        <v>-43</v>
      </c>
      <c r="T17" s="18">
        <f t="shared" si="18"/>
        <v>120</v>
      </c>
      <c r="U17" s="18">
        <f t="shared" si="18"/>
        <v>49</v>
      </c>
      <c r="V17" s="25">
        <v>-0.44974885949956445</v>
      </c>
    </row>
    <row r="18" spans="1:22" ht="15" customHeight="1" x14ac:dyDescent="0.2">
      <c r="A18" s="4" t="s">
        <v>20</v>
      </c>
      <c r="B18" s="20">
        <f t="shared" ref="B18:I18" si="19">B14+B22</f>
        <v>-35</v>
      </c>
      <c r="C18" s="20">
        <f t="shared" si="19"/>
        <v>4</v>
      </c>
      <c r="D18" s="20">
        <f t="shared" si="19"/>
        <v>-30</v>
      </c>
      <c r="E18" s="20">
        <f t="shared" si="19"/>
        <v>-16</v>
      </c>
      <c r="F18" s="20">
        <f t="shared" si="19"/>
        <v>30</v>
      </c>
      <c r="G18" s="20">
        <f t="shared" si="19"/>
        <v>-12</v>
      </c>
      <c r="H18" s="20">
        <f t="shared" si="19"/>
        <v>46</v>
      </c>
      <c r="I18" s="20">
        <f t="shared" si="19"/>
        <v>-2</v>
      </c>
      <c r="J18" s="26">
        <f t="shared" si="3"/>
        <v>-4.1645331967912629</v>
      </c>
      <c r="K18" s="26">
        <v>7.8084997439836155</v>
      </c>
      <c r="L18" s="26">
        <v>11.973032940774878</v>
      </c>
      <c r="M18" s="20">
        <f t="shared" ref="M18:U18" si="20">M14+M22</f>
        <v>-19</v>
      </c>
      <c r="N18" s="20">
        <f t="shared" si="20"/>
        <v>66</v>
      </c>
      <c r="O18" s="20">
        <f t="shared" si="20"/>
        <v>-33</v>
      </c>
      <c r="P18" s="20">
        <f t="shared" si="20"/>
        <v>26</v>
      </c>
      <c r="Q18" s="20">
        <f t="shared" si="20"/>
        <v>40</v>
      </c>
      <c r="R18" s="20">
        <f t="shared" si="20"/>
        <v>85</v>
      </c>
      <c r="S18" s="20">
        <f t="shared" si="20"/>
        <v>-13</v>
      </c>
      <c r="T18" s="20">
        <f t="shared" si="20"/>
        <v>41</v>
      </c>
      <c r="U18" s="20">
        <f t="shared" si="20"/>
        <v>44</v>
      </c>
      <c r="V18" s="26">
        <v>-4.9453831711896221</v>
      </c>
    </row>
    <row r="19" spans="1:22" ht="15" customHeight="1" x14ac:dyDescent="0.2">
      <c r="A19" s="2" t="s">
        <v>19</v>
      </c>
      <c r="B19" s="19">
        <f t="shared" ref="B19:I19" si="21">B15+B16+B21+B23</f>
        <v>-85</v>
      </c>
      <c r="C19" s="19">
        <f t="shared" si="21"/>
        <v>-57</v>
      </c>
      <c r="D19" s="19">
        <f t="shared" si="21"/>
        <v>-67</v>
      </c>
      <c r="E19" s="19">
        <f t="shared" si="21"/>
        <v>-52</v>
      </c>
      <c r="F19" s="19">
        <f t="shared" si="21"/>
        <v>63</v>
      </c>
      <c r="G19" s="19">
        <f t="shared" si="21"/>
        <v>-4</v>
      </c>
      <c r="H19" s="19">
        <f t="shared" si="21"/>
        <v>115</v>
      </c>
      <c r="I19" s="19">
        <f t="shared" si="21"/>
        <v>10</v>
      </c>
      <c r="J19" s="30">
        <f t="shared" si="3"/>
        <v>-5.8172481775251015</v>
      </c>
      <c r="K19" s="30">
        <v>7.0478199073861809</v>
      </c>
      <c r="L19" s="30">
        <v>12.865068084911282</v>
      </c>
      <c r="M19" s="19">
        <f t="shared" ref="M19:U19" si="22">M15+M16+M21+M23</f>
        <v>-33</v>
      </c>
      <c r="N19" s="19">
        <f t="shared" si="22"/>
        <v>224</v>
      </c>
      <c r="O19" s="19">
        <f t="shared" si="22"/>
        <v>-56</v>
      </c>
      <c r="P19" s="19">
        <f t="shared" si="22"/>
        <v>145</v>
      </c>
      <c r="Q19" s="19">
        <f t="shared" si="22"/>
        <v>79</v>
      </c>
      <c r="R19" s="19">
        <f t="shared" si="22"/>
        <v>257</v>
      </c>
      <c r="S19" s="19">
        <f t="shared" si="22"/>
        <v>-3</v>
      </c>
      <c r="T19" s="19">
        <f t="shared" si="22"/>
        <v>183</v>
      </c>
      <c r="U19" s="19">
        <f t="shared" si="22"/>
        <v>74</v>
      </c>
      <c r="V19" s="30">
        <v>-3.6917151895832347</v>
      </c>
    </row>
    <row r="20" spans="1:22" ht="15" customHeight="1" x14ac:dyDescent="0.2">
      <c r="A20" s="5" t="s">
        <v>18</v>
      </c>
      <c r="B20" s="18">
        <f>E20+M20</f>
        <v>-19</v>
      </c>
      <c r="C20" s="18">
        <v>-4</v>
      </c>
      <c r="D20" s="18">
        <f>G20-I20+O20-S20</f>
        <v>2</v>
      </c>
      <c r="E20" s="18">
        <f>F20-H20</f>
        <v>-14</v>
      </c>
      <c r="F20" s="18">
        <v>69</v>
      </c>
      <c r="G20" s="18">
        <v>3</v>
      </c>
      <c r="H20" s="18">
        <v>83</v>
      </c>
      <c r="I20" s="18">
        <v>9</v>
      </c>
      <c r="J20" s="25">
        <f t="shared" si="3"/>
        <v>-1.8696090021454541</v>
      </c>
      <c r="K20" s="25">
        <v>9.2145015105740171</v>
      </c>
      <c r="L20" s="25">
        <v>11.084110512719471</v>
      </c>
      <c r="M20" s="18">
        <f>N20-R20</f>
        <v>-5</v>
      </c>
      <c r="N20" s="18">
        <f>SUM(P20:Q20)</f>
        <v>140</v>
      </c>
      <c r="O20" s="22">
        <v>-16</v>
      </c>
      <c r="P20" s="22">
        <v>104</v>
      </c>
      <c r="Q20" s="22">
        <v>36</v>
      </c>
      <c r="R20" s="22">
        <f>SUM(T20:U20)</f>
        <v>145</v>
      </c>
      <c r="S20" s="22">
        <v>-24</v>
      </c>
      <c r="T20" s="22">
        <v>114</v>
      </c>
      <c r="U20" s="22">
        <v>31</v>
      </c>
      <c r="V20" s="29">
        <v>-0.66771750076623348</v>
      </c>
    </row>
    <row r="21" spans="1:22" ht="15" customHeight="1" x14ac:dyDescent="0.2">
      <c r="A21" s="3" t="s">
        <v>17</v>
      </c>
      <c r="B21" s="20">
        <f t="shared" ref="B21:B38" si="23">E21+M21</f>
        <v>-45</v>
      </c>
      <c r="C21" s="20">
        <v>-50</v>
      </c>
      <c r="D21" s="20">
        <f t="shared" ref="D21:D38" si="24">G21-I21+O21-S21</f>
        <v>-34</v>
      </c>
      <c r="E21" s="20">
        <f t="shared" ref="E21:E38" si="25">F21-H21</f>
        <v>-26</v>
      </c>
      <c r="F21" s="20">
        <v>46</v>
      </c>
      <c r="G21" s="20">
        <v>0</v>
      </c>
      <c r="H21" s="20">
        <v>72</v>
      </c>
      <c r="I21" s="20">
        <v>11</v>
      </c>
      <c r="J21" s="26">
        <f t="shared" si="3"/>
        <v>-4.5483223401204462</v>
      </c>
      <c r="K21" s="26">
        <v>8.0470318325207923</v>
      </c>
      <c r="L21" s="26">
        <v>12.595354172641239</v>
      </c>
      <c r="M21" s="20">
        <f t="shared" ref="M21:M38" si="26">N21-R21</f>
        <v>-19</v>
      </c>
      <c r="N21" s="20">
        <f>SUM(P21:Q21)</f>
        <v>151</v>
      </c>
      <c r="O21" s="20">
        <v>-23</v>
      </c>
      <c r="P21" s="20">
        <v>103</v>
      </c>
      <c r="Q21" s="20">
        <v>48</v>
      </c>
      <c r="R21" s="20">
        <f t="shared" ref="R21:R38" si="27">SUM(T21:U21)</f>
        <v>170</v>
      </c>
      <c r="S21" s="20">
        <v>0</v>
      </c>
      <c r="T21" s="20">
        <v>133</v>
      </c>
      <c r="U21" s="20">
        <v>37</v>
      </c>
      <c r="V21" s="26">
        <v>-3.3237740177803268</v>
      </c>
    </row>
    <row r="22" spans="1:22" ht="15" customHeight="1" x14ac:dyDescent="0.2">
      <c r="A22" s="3" t="s">
        <v>16</v>
      </c>
      <c r="B22" s="20">
        <f t="shared" si="23"/>
        <v>-21</v>
      </c>
      <c r="C22" s="20">
        <v>11</v>
      </c>
      <c r="D22" s="20">
        <f t="shared" si="24"/>
        <v>-8</v>
      </c>
      <c r="E22" s="20">
        <f t="shared" si="25"/>
        <v>-6</v>
      </c>
      <c r="F22" s="20">
        <v>16</v>
      </c>
      <c r="G22" s="20">
        <v>0</v>
      </c>
      <c r="H22" s="20">
        <v>22</v>
      </c>
      <c r="I22" s="20">
        <v>0</v>
      </c>
      <c r="J22" s="26">
        <f t="shared" si="3"/>
        <v>-3.3516483516483522</v>
      </c>
      <c r="K22" s="26">
        <v>8.9377289377289362</v>
      </c>
      <c r="L22" s="26">
        <v>12.289377289377288</v>
      </c>
      <c r="M22" s="20">
        <f>N22-R22</f>
        <v>-15</v>
      </c>
      <c r="N22" s="20">
        <f t="shared" ref="N22:N38" si="28">SUM(P22:Q22)</f>
        <v>27</v>
      </c>
      <c r="O22" s="20">
        <v>-19</v>
      </c>
      <c r="P22" s="20">
        <v>14</v>
      </c>
      <c r="Q22" s="20">
        <v>13</v>
      </c>
      <c r="R22" s="20">
        <f t="shared" si="27"/>
        <v>42</v>
      </c>
      <c r="S22" s="20">
        <v>-11</v>
      </c>
      <c r="T22" s="20">
        <v>22</v>
      </c>
      <c r="U22" s="20">
        <v>20</v>
      </c>
      <c r="V22" s="26">
        <v>-8.379120879120876</v>
      </c>
    </row>
    <row r="23" spans="1:22" ht="15" customHeight="1" x14ac:dyDescent="0.2">
      <c r="A23" s="1" t="s">
        <v>15</v>
      </c>
      <c r="B23" s="19">
        <f t="shared" si="23"/>
        <v>-20</v>
      </c>
      <c r="C23" s="19">
        <v>-26</v>
      </c>
      <c r="D23" s="19">
        <f t="shared" si="24"/>
        <v>-20</v>
      </c>
      <c r="E23" s="19">
        <f t="shared" si="25"/>
        <v>-11</v>
      </c>
      <c r="F23" s="19">
        <v>6</v>
      </c>
      <c r="G23" s="19">
        <v>-4</v>
      </c>
      <c r="H23" s="19">
        <v>17</v>
      </c>
      <c r="I23" s="19">
        <v>5</v>
      </c>
      <c r="J23" s="30">
        <f t="shared" si="3"/>
        <v>-8.5071315372424721</v>
      </c>
      <c r="K23" s="30">
        <v>4.6402535657686217</v>
      </c>
      <c r="L23" s="30">
        <v>13.147385103011093</v>
      </c>
      <c r="M23" s="19">
        <f t="shared" si="26"/>
        <v>-9</v>
      </c>
      <c r="N23" s="19">
        <f t="shared" si="28"/>
        <v>33</v>
      </c>
      <c r="O23" s="19">
        <v>-20</v>
      </c>
      <c r="P23" s="19">
        <v>26</v>
      </c>
      <c r="Q23" s="19">
        <v>7</v>
      </c>
      <c r="R23" s="19">
        <f t="shared" si="27"/>
        <v>42</v>
      </c>
      <c r="S23" s="24">
        <v>-9</v>
      </c>
      <c r="T23" s="24">
        <v>30</v>
      </c>
      <c r="U23" s="24">
        <v>12</v>
      </c>
      <c r="V23" s="31">
        <v>-6.9603803486529294</v>
      </c>
    </row>
    <row r="24" spans="1:22" ht="15" customHeight="1" x14ac:dyDescent="0.2">
      <c r="A24" s="7" t="s">
        <v>14</v>
      </c>
      <c r="B24" s="17">
        <f t="shared" si="23"/>
        <v>4</v>
      </c>
      <c r="C24" s="17">
        <v>8</v>
      </c>
      <c r="D24" s="17">
        <f t="shared" si="24"/>
        <v>11</v>
      </c>
      <c r="E24" s="18">
        <f t="shared" si="25"/>
        <v>-2</v>
      </c>
      <c r="F24" s="17">
        <v>6</v>
      </c>
      <c r="G24" s="17">
        <v>5</v>
      </c>
      <c r="H24" s="17">
        <v>8</v>
      </c>
      <c r="I24" s="23">
        <v>-1</v>
      </c>
      <c r="J24" s="38">
        <f t="shared" si="3"/>
        <v>-4.7122441096948595</v>
      </c>
      <c r="K24" s="38">
        <v>14.136732329084589</v>
      </c>
      <c r="L24" s="38">
        <v>18.848976438779449</v>
      </c>
      <c r="M24" s="18">
        <f t="shared" si="26"/>
        <v>6</v>
      </c>
      <c r="N24" s="17">
        <f t="shared" si="28"/>
        <v>12</v>
      </c>
      <c r="O24" s="17">
        <v>3</v>
      </c>
      <c r="P24" s="17">
        <v>8</v>
      </c>
      <c r="Q24" s="17">
        <v>4</v>
      </c>
      <c r="R24" s="17">
        <f t="shared" si="27"/>
        <v>6</v>
      </c>
      <c r="S24" s="17">
        <v>-2</v>
      </c>
      <c r="T24" s="17">
        <v>2</v>
      </c>
      <c r="U24" s="17">
        <v>4</v>
      </c>
      <c r="V24" s="28">
        <v>14.136732329084589</v>
      </c>
    </row>
    <row r="25" spans="1:22" ht="15" customHeight="1" x14ac:dyDescent="0.2">
      <c r="A25" s="5" t="s">
        <v>13</v>
      </c>
      <c r="B25" s="18">
        <f t="shared" si="23"/>
        <v>-2</v>
      </c>
      <c r="C25" s="18">
        <v>1</v>
      </c>
      <c r="D25" s="18">
        <f t="shared" si="24"/>
        <v>8</v>
      </c>
      <c r="E25" s="18">
        <f t="shared" si="25"/>
        <v>-1</v>
      </c>
      <c r="F25" s="18">
        <v>0</v>
      </c>
      <c r="G25" s="18">
        <v>0</v>
      </c>
      <c r="H25" s="18">
        <v>1</v>
      </c>
      <c r="I25" s="18">
        <v>-3</v>
      </c>
      <c r="J25" s="25">
        <f t="shared" si="3"/>
        <v>-9.0036900369003678</v>
      </c>
      <c r="K25" s="25">
        <v>0</v>
      </c>
      <c r="L25" s="25">
        <v>9.0036900369003678</v>
      </c>
      <c r="M25" s="18">
        <f t="shared" si="26"/>
        <v>-1</v>
      </c>
      <c r="N25" s="18">
        <f t="shared" si="28"/>
        <v>0</v>
      </c>
      <c r="O25" s="18">
        <v>-2</v>
      </c>
      <c r="P25" s="18">
        <v>0</v>
      </c>
      <c r="Q25" s="18">
        <v>0</v>
      </c>
      <c r="R25" s="18">
        <f t="shared" si="27"/>
        <v>1</v>
      </c>
      <c r="S25" s="22">
        <v>-7</v>
      </c>
      <c r="T25" s="22">
        <v>0</v>
      </c>
      <c r="U25" s="22">
        <v>1</v>
      </c>
      <c r="V25" s="29">
        <v>-9.0036900369003678</v>
      </c>
    </row>
    <row r="26" spans="1:22" ht="15" customHeight="1" x14ac:dyDescent="0.2">
      <c r="A26" s="3" t="s">
        <v>12</v>
      </c>
      <c r="B26" s="20">
        <f t="shared" si="23"/>
        <v>-5</v>
      </c>
      <c r="C26" s="20">
        <v>12</v>
      </c>
      <c r="D26" s="20">
        <f t="shared" si="24"/>
        <v>3</v>
      </c>
      <c r="E26" s="20">
        <f t="shared" si="25"/>
        <v>-1</v>
      </c>
      <c r="F26" s="20">
        <v>0</v>
      </c>
      <c r="G26" s="20">
        <v>-1</v>
      </c>
      <c r="H26" s="20">
        <v>1</v>
      </c>
      <c r="I26" s="20">
        <v>-5</v>
      </c>
      <c r="J26" s="26">
        <f t="shared" si="3"/>
        <v>-4.059900166389351</v>
      </c>
      <c r="K26" s="26">
        <v>0</v>
      </c>
      <c r="L26" s="26">
        <v>4.059900166389351</v>
      </c>
      <c r="M26" s="20">
        <f t="shared" si="26"/>
        <v>-4</v>
      </c>
      <c r="N26" s="20">
        <f t="shared" si="28"/>
        <v>2</v>
      </c>
      <c r="O26" s="20">
        <v>-2</v>
      </c>
      <c r="P26" s="20">
        <v>2</v>
      </c>
      <c r="Q26" s="20">
        <v>0</v>
      </c>
      <c r="R26" s="20">
        <f t="shared" si="27"/>
        <v>6</v>
      </c>
      <c r="S26" s="20">
        <v>-1</v>
      </c>
      <c r="T26" s="20">
        <v>1</v>
      </c>
      <c r="U26" s="20">
        <v>5</v>
      </c>
      <c r="V26" s="26">
        <v>-16.239600665557408</v>
      </c>
    </row>
    <row r="27" spans="1:22" ht="15" customHeight="1" x14ac:dyDescent="0.2">
      <c r="A27" s="1" t="s">
        <v>11</v>
      </c>
      <c r="B27" s="19">
        <f t="shared" si="23"/>
        <v>-2</v>
      </c>
      <c r="C27" s="19">
        <v>-11</v>
      </c>
      <c r="D27" s="19">
        <f t="shared" si="24"/>
        <v>18</v>
      </c>
      <c r="E27" s="19">
        <f t="shared" si="25"/>
        <v>-2</v>
      </c>
      <c r="F27" s="19">
        <v>2</v>
      </c>
      <c r="G27" s="19">
        <v>-1</v>
      </c>
      <c r="H27" s="19">
        <v>4</v>
      </c>
      <c r="I27" s="19">
        <v>-7</v>
      </c>
      <c r="J27" s="30">
        <f t="shared" si="3"/>
        <v>-3.2058862173170408</v>
      </c>
      <c r="K27" s="30">
        <v>3.2058862173170408</v>
      </c>
      <c r="L27" s="30">
        <v>6.4117724346340816</v>
      </c>
      <c r="M27" s="19">
        <f t="shared" si="26"/>
        <v>0</v>
      </c>
      <c r="N27" s="19">
        <f t="shared" si="28"/>
        <v>11</v>
      </c>
      <c r="O27" s="24">
        <v>3</v>
      </c>
      <c r="P27" s="24">
        <v>3</v>
      </c>
      <c r="Q27" s="24">
        <v>8</v>
      </c>
      <c r="R27" s="24">
        <f t="shared" si="27"/>
        <v>11</v>
      </c>
      <c r="S27" s="24">
        <v>-9</v>
      </c>
      <c r="T27" s="24">
        <v>3</v>
      </c>
      <c r="U27" s="24">
        <v>8</v>
      </c>
      <c r="V27" s="31">
        <v>0</v>
      </c>
    </row>
    <row r="28" spans="1:22" ht="15" customHeight="1" x14ac:dyDescent="0.2">
      <c r="A28" s="5" t="s">
        <v>10</v>
      </c>
      <c r="B28" s="18">
        <f t="shared" si="23"/>
        <v>-9</v>
      </c>
      <c r="C28" s="18">
        <v>-7</v>
      </c>
      <c r="D28" s="18">
        <f t="shared" si="24"/>
        <v>-10</v>
      </c>
      <c r="E28" s="18">
        <f t="shared" si="25"/>
        <v>-2</v>
      </c>
      <c r="F28" s="18">
        <v>2</v>
      </c>
      <c r="G28" s="18">
        <v>1</v>
      </c>
      <c r="H28" s="18">
        <v>4</v>
      </c>
      <c r="I28" s="18">
        <v>0</v>
      </c>
      <c r="J28" s="25">
        <f t="shared" si="3"/>
        <v>-8.4869565217391294</v>
      </c>
      <c r="K28" s="25">
        <v>8.4869565217391294</v>
      </c>
      <c r="L28" s="25">
        <v>16.973913043478259</v>
      </c>
      <c r="M28" s="18">
        <f t="shared" si="26"/>
        <v>-7</v>
      </c>
      <c r="N28" s="18">
        <f t="shared" si="28"/>
        <v>0</v>
      </c>
      <c r="O28" s="18">
        <v>-6</v>
      </c>
      <c r="P28" s="18">
        <v>0</v>
      </c>
      <c r="Q28" s="18">
        <v>0</v>
      </c>
      <c r="R28" s="18">
        <f t="shared" si="27"/>
        <v>7</v>
      </c>
      <c r="S28" s="18">
        <v>5</v>
      </c>
      <c r="T28" s="18">
        <v>5</v>
      </c>
      <c r="U28" s="18">
        <v>2</v>
      </c>
      <c r="V28" s="25">
        <v>-29.704347826086959</v>
      </c>
    </row>
    <row r="29" spans="1:22" ht="15" customHeight="1" x14ac:dyDescent="0.2">
      <c r="A29" s="3" t="s">
        <v>9</v>
      </c>
      <c r="B29" s="20">
        <f t="shared" si="23"/>
        <v>9</v>
      </c>
      <c r="C29" s="20">
        <v>8</v>
      </c>
      <c r="D29" s="20">
        <f t="shared" si="24"/>
        <v>2</v>
      </c>
      <c r="E29" s="20">
        <f>F29-H29</f>
        <v>0</v>
      </c>
      <c r="F29" s="20">
        <v>3</v>
      </c>
      <c r="G29" s="20">
        <v>-5</v>
      </c>
      <c r="H29" s="20">
        <v>3</v>
      </c>
      <c r="I29" s="20">
        <v>-6</v>
      </c>
      <c r="J29" s="26">
        <f t="shared" si="3"/>
        <v>0</v>
      </c>
      <c r="K29" s="26">
        <v>4.779939924252318</v>
      </c>
      <c r="L29" s="26">
        <v>4.779939924252318</v>
      </c>
      <c r="M29" s="20">
        <f t="shared" si="26"/>
        <v>9</v>
      </c>
      <c r="N29" s="20">
        <f t="shared" si="28"/>
        <v>18</v>
      </c>
      <c r="O29" s="20">
        <v>0</v>
      </c>
      <c r="P29" s="20">
        <v>4</v>
      </c>
      <c r="Q29" s="20">
        <v>14</v>
      </c>
      <c r="R29" s="20">
        <f t="shared" si="27"/>
        <v>9</v>
      </c>
      <c r="S29" s="20">
        <v>-1</v>
      </c>
      <c r="T29" s="20">
        <v>5</v>
      </c>
      <c r="U29" s="20">
        <v>4</v>
      </c>
      <c r="V29" s="26">
        <v>14.339819772756954</v>
      </c>
    </row>
    <row r="30" spans="1:22" ht="15" customHeight="1" x14ac:dyDescent="0.2">
      <c r="A30" s="3" t="s">
        <v>8</v>
      </c>
      <c r="B30" s="20">
        <f t="shared" si="23"/>
        <v>-8</v>
      </c>
      <c r="C30" s="20">
        <v>-6</v>
      </c>
      <c r="D30" s="20">
        <f t="shared" si="24"/>
        <v>-12</v>
      </c>
      <c r="E30" s="20">
        <f t="shared" si="25"/>
        <v>-2</v>
      </c>
      <c r="F30" s="20">
        <v>4</v>
      </c>
      <c r="G30" s="20">
        <v>-5</v>
      </c>
      <c r="H30" s="20">
        <v>6</v>
      </c>
      <c r="I30" s="20">
        <v>-2</v>
      </c>
      <c r="J30" s="26">
        <f t="shared" si="3"/>
        <v>-3.1762561832856049</v>
      </c>
      <c r="K30" s="26">
        <v>6.3525123665712053</v>
      </c>
      <c r="L30" s="26">
        <v>9.5287685498568102</v>
      </c>
      <c r="M30" s="20">
        <f t="shared" si="26"/>
        <v>-6</v>
      </c>
      <c r="N30" s="20">
        <f t="shared" si="28"/>
        <v>9</v>
      </c>
      <c r="O30" s="20">
        <v>-8</v>
      </c>
      <c r="P30" s="20">
        <v>6</v>
      </c>
      <c r="Q30" s="20">
        <v>3</v>
      </c>
      <c r="R30" s="20">
        <f t="shared" si="27"/>
        <v>15</v>
      </c>
      <c r="S30" s="20">
        <v>1</v>
      </c>
      <c r="T30" s="20">
        <v>7</v>
      </c>
      <c r="U30" s="20">
        <v>8</v>
      </c>
      <c r="V30" s="26">
        <v>-9.5287685498568084</v>
      </c>
    </row>
    <row r="31" spans="1:22" ht="15" customHeight="1" x14ac:dyDescent="0.2">
      <c r="A31" s="1" t="s">
        <v>7</v>
      </c>
      <c r="B31" s="19">
        <f t="shared" si="23"/>
        <v>-6</v>
      </c>
      <c r="C31" s="19">
        <v>-2</v>
      </c>
      <c r="D31" s="19">
        <f t="shared" si="24"/>
        <v>-2</v>
      </c>
      <c r="E31" s="19">
        <f t="shared" si="25"/>
        <v>-6</v>
      </c>
      <c r="F31" s="19">
        <v>5</v>
      </c>
      <c r="G31" s="19">
        <v>-3</v>
      </c>
      <c r="H31" s="19">
        <v>11</v>
      </c>
      <c r="I31" s="19">
        <v>6</v>
      </c>
      <c r="J31" s="30">
        <f t="shared" si="3"/>
        <v>-10.736286300968024</v>
      </c>
      <c r="K31" s="30">
        <v>8.9469052508066884</v>
      </c>
      <c r="L31" s="30">
        <v>19.683191551774712</v>
      </c>
      <c r="M31" s="19">
        <f t="shared" si="26"/>
        <v>0</v>
      </c>
      <c r="N31" s="19">
        <f t="shared" si="28"/>
        <v>12</v>
      </c>
      <c r="O31" s="19">
        <v>0</v>
      </c>
      <c r="P31" s="19">
        <v>2</v>
      </c>
      <c r="Q31" s="19">
        <v>10</v>
      </c>
      <c r="R31" s="19">
        <f t="shared" si="27"/>
        <v>12</v>
      </c>
      <c r="S31" s="19">
        <v>-7</v>
      </c>
      <c r="T31" s="19">
        <v>2</v>
      </c>
      <c r="U31" s="19">
        <v>10</v>
      </c>
      <c r="V31" s="30">
        <v>0</v>
      </c>
    </row>
    <row r="32" spans="1:22" ht="15" customHeight="1" x14ac:dyDescent="0.2">
      <c r="A32" s="5" t="s">
        <v>6</v>
      </c>
      <c r="B32" s="18">
        <f t="shared" si="23"/>
        <v>2</v>
      </c>
      <c r="C32" s="18">
        <v>1</v>
      </c>
      <c r="D32" s="18">
        <f t="shared" si="24"/>
        <v>2</v>
      </c>
      <c r="E32" s="18">
        <f t="shared" si="25"/>
        <v>2</v>
      </c>
      <c r="F32" s="18">
        <v>2</v>
      </c>
      <c r="G32" s="18">
        <v>1</v>
      </c>
      <c r="H32" s="18">
        <v>0</v>
      </c>
      <c r="I32" s="18">
        <v>-2</v>
      </c>
      <c r="J32" s="25">
        <f t="shared" si="3"/>
        <v>14.987714987714988</v>
      </c>
      <c r="K32" s="25">
        <v>14.987714987714988</v>
      </c>
      <c r="L32" s="25">
        <v>0</v>
      </c>
      <c r="M32" s="18">
        <f t="shared" si="26"/>
        <v>0</v>
      </c>
      <c r="N32" s="18">
        <f t="shared" si="28"/>
        <v>3</v>
      </c>
      <c r="O32" s="22">
        <v>1</v>
      </c>
      <c r="P32" s="22">
        <v>2</v>
      </c>
      <c r="Q32" s="22">
        <v>1</v>
      </c>
      <c r="R32" s="22">
        <f t="shared" si="27"/>
        <v>3</v>
      </c>
      <c r="S32" s="22">
        <v>2</v>
      </c>
      <c r="T32" s="22">
        <v>2</v>
      </c>
      <c r="U32" s="22">
        <v>1</v>
      </c>
      <c r="V32" s="29">
        <v>0</v>
      </c>
    </row>
    <row r="33" spans="1:22" ht="15" customHeight="1" x14ac:dyDescent="0.2">
      <c r="A33" s="3" t="s">
        <v>5</v>
      </c>
      <c r="B33" s="20">
        <f t="shared" si="23"/>
        <v>-6</v>
      </c>
      <c r="C33" s="20">
        <v>23</v>
      </c>
      <c r="D33" s="20">
        <f t="shared" si="24"/>
        <v>-3</v>
      </c>
      <c r="E33" s="20">
        <f t="shared" si="25"/>
        <v>-3</v>
      </c>
      <c r="F33" s="20">
        <v>3</v>
      </c>
      <c r="G33" s="20">
        <v>-1</v>
      </c>
      <c r="H33" s="20">
        <v>6</v>
      </c>
      <c r="I33" s="20">
        <v>-7</v>
      </c>
      <c r="J33" s="26">
        <f t="shared" si="3"/>
        <v>-4.9526387009472259</v>
      </c>
      <c r="K33" s="26">
        <v>4.9526387009472259</v>
      </c>
      <c r="L33" s="26">
        <v>9.9052774018944518</v>
      </c>
      <c r="M33" s="20">
        <f t="shared" si="26"/>
        <v>-3</v>
      </c>
      <c r="N33" s="20">
        <f t="shared" si="28"/>
        <v>12</v>
      </c>
      <c r="O33" s="20">
        <v>-7</v>
      </c>
      <c r="P33" s="20">
        <v>4</v>
      </c>
      <c r="Q33" s="20">
        <v>8</v>
      </c>
      <c r="R33" s="20">
        <f t="shared" si="27"/>
        <v>15</v>
      </c>
      <c r="S33" s="20">
        <v>2</v>
      </c>
      <c r="T33" s="20">
        <v>8</v>
      </c>
      <c r="U33" s="20">
        <v>7</v>
      </c>
      <c r="V33" s="26">
        <v>-4.9526387009472259</v>
      </c>
    </row>
    <row r="34" spans="1:22" ht="15" customHeight="1" x14ac:dyDescent="0.2">
      <c r="A34" s="3" t="s">
        <v>4</v>
      </c>
      <c r="B34" s="20">
        <f t="shared" si="23"/>
        <v>-3</v>
      </c>
      <c r="C34" s="20">
        <v>-2</v>
      </c>
      <c r="D34" s="20">
        <f t="shared" si="24"/>
        <v>2</v>
      </c>
      <c r="E34" s="20">
        <f t="shared" si="25"/>
        <v>-2</v>
      </c>
      <c r="F34" s="20">
        <v>2</v>
      </c>
      <c r="G34" s="20">
        <v>0</v>
      </c>
      <c r="H34" s="20">
        <v>4</v>
      </c>
      <c r="I34" s="20">
        <v>-2</v>
      </c>
      <c r="J34" s="26">
        <f t="shared" si="3"/>
        <v>-4.9543147208121825</v>
      </c>
      <c r="K34" s="26">
        <v>4.9543147208121825</v>
      </c>
      <c r="L34" s="26">
        <v>9.908629441624365</v>
      </c>
      <c r="M34" s="20">
        <f t="shared" si="26"/>
        <v>-1</v>
      </c>
      <c r="N34" s="20">
        <f t="shared" si="28"/>
        <v>9</v>
      </c>
      <c r="O34" s="20">
        <v>4</v>
      </c>
      <c r="P34" s="20">
        <v>5</v>
      </c>
      <c r="Q34" s="20">
        <v>4</v>
      </c>
      <c r="R34" s="20">
        <f t="shared" si="27"/>
        <v>10</v>
      </c>
      <c r="S34" s="20">
        <v>4</v>
      </c>
      <c r="T34" s="20">
        <v>4</v>
      </c>
      <c r="U34" s="20">
        <v>6</v>
      </c>
      <c r="V34" s="26">
        <v>-2.4771573604060926</v>
      </c>
    </row>
    <row r="35" spans="1:22" ht="15" customHeight="1" x14ac:dyDescent="0.2">
      <c r="A35" s="1" t="s">
        <v>3</v>
      </c>
      <c r="B35" s="19">
        <f t="shared" si="23"/>
        <v>-6</v>
      </c>
      <c r="C35" s="19">
        <v>-4</v>
      </c>
      <c r="D35" s="19">
        <f t="shared" si="24"/>
        <v>-10</v>
      </c>
      <c r="E35" s="19">
        <f t="shared" si="25"/>
        <v>-5</v>
      </c>
      <c r="F35" s="19">
        <v>3</v>
      </c>
      <c r="G35" s="19">
        <v>0</v>
      </c>
      <c r="H35" s="19">
        <v>8</v>
      </c>
      <c r="I35" s="19">
        <v>5</v>
      </c>
      <c r="J35" s="30">
        <f t="shared" si="3"/>
        <v>-12.076816471985744</v>
      </c>
      <c r="K35" s="30">
        <v>7.2460898831914475</v>
      </c>
      <c r="L35" s="30">
        <v>19.322906355177192</v>
      </c>
      <c r="M35" s="19">
        <f>N35-R35</f>
        <v>-1</v>
      </c>
      <c r="N35" s="19">
        <f t="shared" si="28"/>
        <v>11</v>
      </c>
      <c r="O35" s="24">
        <v>-3</v>
      </c>
      <c r="P35" s="24">
        <v>1</v>
      </c>
      <c r="Q35" s="24">
        <v>10</v>
      </c>
      <c r="R35" s="24">
        <f t="shared" si="27"/>
        <v>12</v>
      </c>
      <c r="S35" s="24">
        <v>2</v>
      </c>
      <c r="T35" s="24">
        <v>3</v>
      </c>
      <c r="U35" s="24">
        <v>9</v>
      </c>
      <c r="V35" s="31">
        <v>-2.415363294397153</v>
      </c>
    </row>
    <row r="36" spans="1:22" ht="15" customHeight="1" x14ac:dyDescent="0.2">
      <c r="A36" s="5" t="s">
        <v>2</v>
      </c>
      <c r="B36" s="18">
        <f t="shared" si="23"/>
        <v>0</v>
      </c>
      <c r="C36" s="18">
        <v>3</v>
      </c>
      <c r="D36" s="18">
        <f t="shared" si="24"/>
        <v>1</v>
      </c>
      <c r="E36" s="18">
        <f t="shared" si="25"/>
        <v>-2</v>
      </c>
      <c r="F36" s="18">
        <v>1</v>
      </c>
      <c r="G36" s="18">
        <v>0</v>
      </c>
      <c r="H36" s="18">
        <v>3</v>
      </c>
      <c r="I36" s="18">
        <v>0</v>
      </c>
      <c r="J36" s="25">
        <f t="shared" si="3"/>
        <v>-12.310797174571141</v>
      </c>
      <c r="K36" s="25">
        <v>6.1553985872855694</v>
      </c>
      <c r="L36" s="25">
        <v>18.46619576185671</v>
      </c>
      <c r="M36" s="18">
        <f t="shared" si="26"/>
        <v>2</v>
      </c>
      <c r="N36" s="18">
        <f t="shared" si="28"/>
        <v>3</v>
      </c>
      <c r="O36" s="18">
        <v>-3</v>
      </c>
      <c r="P36" s="18">
        <v>3</v>
      </c>
      <c r="Q36" s="18">
        <v>0</v>
      </c>
      <c r="R36" s="18">
        <f t="shared" si="27"/>
        <v>1</v>
      </c>
      <c r="S36" s="18">
        <v>-4</v>
      </c>
      <c r="T36" s="18">
        <v>0</v>
      </c>
      <c r="U36" s="18">
        <v>1</v>
      </c>
      <c r="V36" s="25">
        <v>12.310797174571141</v>
      </c>
    </row>
    <row r="37" spans="1:22" ht="15" customHeight="1" x14ac:dyDescent="0.2">
      <c r="A37" s="3" t="s">
        <v>1</v>
      </c>
      <c r="B37" s="20">
        <f t="shared" si="23"/>
        <v>-2</v>
      </c>
      <c r="C37" s="20">
        <v>0</v>
      </c>
      <c r="D37" s="20">
        <f t="shared" si="24"/>
        <v>-2</v>
      </c>
      <c r="E37" s="20">
        <f t="shared" si="25"/>
        <v>-2</v>
      </c>
      <c r="F37" s="20">
        <v>0</v>
      </c>
      <c r="G37" s="20">
        <v>0</v>
      </c>
      <c r="H37" s="20">
        <v>2</v>
      </c>
      <c r="I37" s="20">
        <v>-1</v>
      </c>
      <c r="J37" s="26">
        <f t="shared" si="3"/>
        <v>-18.442932728647012</v>
      </c>
      <c r="K37" s="26">
        <v>0</v>
      </c>
      <c r="L37" s="26">
        <v>18.442932728647012</v>
      </c>
      <c r="M37" s="20">
        <f t="shared" si="26"/>
        <v>0</v>
      </c>
      <c r="N37" s="20">
        <f t="shared" si="28"/>
        <v>2</v>
      </c>
      <c r="O37" s="20">
        <v>-2</v>
      </c>
      <c r="P37" s="20">
        <v>1</v>
      </c>
      <c r="Q37" s="20">
        <v>1</v>
      </c>
      <c r="R37" s="20">
        <f t="shared" si="27"/>
        <v>2</v>
      </c>
      <c r="S37" s="20">
        <v>1</v>
      </c>
      <c r="T37" s="20">
        <v>1</v>
      </c>
      <c r="U37" s="20">
        <v>1</v>
      </c>
      <c r="V37" s="26">
        <v>0</v>
      </c>
    </row>
    <row r="38" spans="1:22" ht="15" customHeight="1" x14ac:dyDescent="0.2">
      <c r="A38" s="1" t="s">
        <v>0</v>
      </c>
      <c r="B38" s="19">
        <f t="shared" si="23"/>
        <v>-5</v>
      </c>
      <c r="C38" s="19">
        <v>-2</v>
      </c>
      <c r="D38" s="19">
        <f t="shared" si="24"/>
        <v>-3</v>
      </c>
      <c r="E38" s="19">
        <f t="shared" si="25"/>
        <v>-3</v>
      </c>
      <c r="F38" s="19">
        <v>0</v>
      </c>
      <c r="G38" s="19">
        <v>0</v>
      </c>
      <c r="H38" s="19">
        <v>3</v>
      </c>
      <c r="I38" s="19">
        <v>1</v>
      </c>
      <c r="J38" s="30">
        <f t="shared" si="3"/>
        <v>-29.492344883158744</v>
      </c>
      <c r="K38" s="30">
        <v>0</v>
      </c>
      <c r="L38" s="30">
        <v>29.492344883158744</v>
      </c>
      <c r="M38" s="19">
        <f t="shared" si="26"/>
        <v>-2</v>
      </c>
      <c r="N38" s="19">
        <f t="shared" si="28"/>
        <v>0</v>
      </c>
      <c r="O38" s="19">
        <v>-3</v>
      </c>
      <c r="P38" s="19">
        <v>0</v>
      </c>
      <c r="Q38" s="19">
        <v>0</v>
      </c>
      <c r="R38" s="19">
        <f t="shared" si="27"/>
        <v>2</v>
      </c>
      <c r="S38" s="19">
        <v>-1</v>
      </c>
      <c r="T38" s="19">
        <v>2</v>
      </c>
      <c r="U38" s="19">
        <v>0</v>
      </c>
      <c r="V38" s="30">
        <v>-19.661563255439159</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 ref="B6:B8"/>
    <mergeCell ref="E6:E8"/>
    <mergeCell ref="M6:M8"/>
    <mergeCell ref="S7:S8"/>
  </mergeCells>
  <phoneticPr fontId="3"/>
  <pageMargins left="0.70866141732283472" right="0.70866141732283472" top="0.74803149606299213" bottom="0.74803149606299213" header="0.31496062992125984" footer="0.31496062992125984"/>
  <pageSetup paperSize="9" scale="76"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45</v>
      </c>
    </row>
    <row r="5" spans="1:22" ht="13.5" customHeight="1" x14ac:dyDescent="0.2">
      <c r="A5" s="44" t="s">
        <v>37</v>
      </c>
      <c r="B5" s="48" t="s">
        <v>55</v>
      </c>
      <c r="C5" s="49"/>
      <c r="D5" s="50"/>
      <c r="E5" s="39" t="s">
        <v>56</v>
      </c>
      <c r="F5" s="40"/>
      <c r="G5" s="40"/>
      <c r="H5" s="40"/>
      <c r="I5" s="40"/>
      <c r="J5" s="40"/>
      <c r="K5" s="40"/>
      <c r="L5" s="41"/>
      <c r="M5" s="48" t="s">
        <v>57</v>
      </c>
      <c r="N5" s="49"/>
      <c r="O5" s="49"/>
      <c r="P5" s="49"/>
      <c r="Q5" s="49"/>
      <c r="R5" s="49"/>
      <c r="S5" s="49"/>
      <c r="T5" s="49"/>
      <c r="U5" s="49"/>
      <c r="V5" s="50"/>
    </row>
    <row r="6" spans="1:22" ht="13.5" customHeight="1" x14ac:dyDescent="0.2">
      <c r="A6" s="45"/>
      <c r="B6" s="42" t="s">
        <v>51</v>
      </c>
      <c r="C6" s="42" t="s">
        <v>52</v>
      </c>
      <c r="D6" s="42" t="s">
        <v>53</v>
      </c>
      <c r="E6" s="42" t="s">
        <v>54</v>
      </c>
      <c r="F6" s="14"/>
      <c r="G6" s="42" t="s">
        <v>50</v>
      </c>
      <c r="H6" s="14"/>
      <c r="I6" s="42" t="s">
        <v>50</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5" customHeight="1" x14ac:dyDescent="0.2">
      <c r="A9" s="8" t="s">
        <v>29</v>
      </c>
      <c r="B9" s="17">
        <f t="shared" ref="B9:I9" si="0">B10+B11</f>
        <v>-143</v>
      </c>
      <c r="C9" s="17">
        <f t="shared" si="0"/>
        <v>-42</v>
      </c>
      <c r="D9" s="17">
        <f t="shared" si="0"/>
        <v>4</v>
      </c>
      <c r="E9" s="17">
        <f t="shared" si="0"/>
        <v>-118</v>
      </c>
      <c r="F9" s="17">
        <f t="shared" si="0"/>
        <v>153</v>
      </c>
      <c r="G9" s="17">
        <f t="shared" si="0"/>
        <v>-14</v>
      </c>
      <c r="H9" s="17">
        <f t="shared" si="0"/>
        <v>271</v>
      </c>
      <c r="I9" s="17">
        <f t="shared" si="0"/>
        <v>-48</v>
      </c>
      <c r="J9" s="28">
        <f>K9-L9</f>
        <v>-4.9817458257634737</v>
      </c>
      <c r="K9" s="28">
        <v>6.4593822995068777</v>
      </c>
      <c r="L9" s="28">
        <v>11.441128125270351</v>
      </c>
      <c r="M9" s="17">
        <f t="shared" ref="M9:U9" si="1">M10+M11</f>
        <v>-25</v>
      </c>
      <c r="N9" s="17">
        <f t="shared" si="1"/>
        <v>428</v>
      </c>
      <c r="O9" s="17">
        <f t="shared" si="1"/>
        <v>-76</v>
      </c>
      <c r="P9" s="17">
        <f t="shared" si="1"/>
        <v>253</v>
      </c>
      <c r="Q9" s="17">
        <f t="shared" si="1"/>
        <v>175</v>
      </c>
      <c r="R9" s="17">
        <f>R10+R11</f>
        <v>453</v>
      </c>
      <c r="S9" s="17">
        <f t="shared" si="1"/>
        <v>-46</v>
      </c>
      <c r="T9" s="17">
        <f t="shared" si="1"/>
        <v>278</v>
      </c>
      <c r="U9" s="17">
        <f t="shared" si="1"/>
        <v>175</v>
      </c>
      <c r="V9" s="28">
        <v>-1.0554546241024276</v>
      </c>
    </row>
    <row r="10" spans="1:22" ht="15" customHeight="1" x14ac:dyDescent="0.2">
      <c r="A10" s="6" t="s">
        <v>28</v>
      </c>
      <c r="B10" s="18">
        <f t="shared" ref="B10:I10" si="2">B20+B21+B22+B23</f>
        <v>-65</v>
      </c>
      <c r="C10" s="18">
        <f t="shared" si="2"/>
        <v>-29</v>
      </c>
      <c r="D10" s="18">
        <f t="shared" si="2"/>
        <v>21</v>
      </c>
      <c r="E10" s="18">
        <f t="shared" si="2"/>
        <v>-48</v>
      </c>
      <c r="F10" s="18">
        <f t="shared" si="2"/>
        <v>130</v>
      </c>
      <c r="G10" s="18">
        <f t="shared" si="2"/>
        <v>2</v>
      </c>
      <c r="H10" s="18">
        <f t="shared" si="2"/>
        <v>178</v>
      </c>
      <c r="I10" s="18">
        <f t="shared" si="2"/>
        <v>-37</v>
      </c>
      <c r="J10" s="25">
        <f t="shared" ref="J10:J38" si="3">K10-L10</f>
        <v>-2.7074009690424221</v>
      </c>
      <c r="K10" s="25">
        <v>7.3325442911565633</v>
      </c>
      <c r="L10" s="25">
        <v>10.039945260198985</v>
      </c>
      <c r="M10" s="18">
        <f t="shared" ref="M10:U10" si="4">M20+M21+M22+M23</f>
        <v>-17</v>
      </c>
      <c r="N10" s="18">
        <f t="shared" si="4"/>
        <v>326</v>
      </c>
      <c r="O10" s="18">
        <f t="shared" si="4"/>
        <v>-40</v>
      </c>
      <c r="P10" s="18">
        <f t="shared" si="4"/>
        <v>217</v>
      </c>
      <c r="Q10" s="18">
        <f t="shared" si="4"/>
        <v>109</v>
      </c>
      <c r="R10" s="18">
        <f t="shared" si="4"/>
        <v>343</v>
      </c>
      <c r="S10" s="18">
        <f t="shared" si="4"/>
        <v>-22</v>
      </c>
      <c r="T10" s="18">
        <f t="shared" si="4"/>
        <v>230</v>
      </c>
      <c r="U10" s="18">
        <f t="shared" si="4"/>
        <v>113</v>
      </c>
      <c r="V10" s="25">
        <v>-0.95887117653586174</v>
      </c>
    </row>
    <row r="11" spans="1:22" ht="15" customHeight="1" x14ac:dyDescent="0.2">
      <c r="A11" s="2" t="s">
        <v>27</v>
      </c>
      <c r="B11" s="19">
        <f t="shared" ref="B11:I11" si="5">B12+B13+B14+B15+B16</f>
        <v>-78</v>
      </c>
      <c r="C11" s="19">
        <f t="shared" si="5"/>
        <v>-13</v>
      </c>
      <c r="D11" s="19">
        <f t="shared" si="5"/>
        <v>-17</v>
      </c>
      <c r="E11" s="19">
        <f t="shared" si="5"/>
        <v>-70</v>
      </c>
      <c r="F11" s="19">
        <f t="shared" si="5"/>
        <v>23</v>
      </c>
      <c r="G11" s="19">
        <f t="shared" si="5"/>
        <v>-16</v>
      </c>
      <c r="H11" s="19">
        <f t="shared" si="5"/>
        <v>93</v>
      </c>
      <c r="I11" s="19">
        <f t="shared" si="5"/>
        <v>-11</v>
      </c>
      <c r="J11" s="30">
        <f t="shared" si="3"/>
        <v>-11.750299261134581</v>
      </c>
      <c r="K11" s="30">
        <v>3.8608126143727906</v>
      </c>
      <c r="L11" s="30">
        <v>15.611111875507371</v>
      </c>
      <c r="M11" s="19">
        <f t="shared" ref="M11:U11" si="6">M12+M13+M14+M15+M16</f>
        <v>-8</v>
      </c>
      <c r="N11" s="19">
        <f t="shared" si="6"/>
        <v>102</v>
      </c>
      <c r="O11" s="19">
        <f t="shared" si="6"/>
        <v>-36</v>
      </c>
      <c r="P11" s="19">
        <f t="shared" si="6"/>
        <v>36</v>
      </c>
      <c r="Q11" s="19">
        <f t="shared" si="6"/>
        <v>66</v>
      </c>
      <c r="R11" s="19">
        <f t="shared" si="6"/>
        <v>110</v>
      </c>
      <c r="S11" s="19">
        <f t="shared" si="6"/>
        <v>-24</v>
      </c>
      <c r="T11" s="19">
        <f t="shared" si="6"/>
        <v>48</v>
      </c>
      <c r="U11" s="19">
        <f t="shared" si="6"/>
        <v>62</v>
      </c>
      <c r="V11" s="30">
        <v>-1.3428913441296686</v>
      </c>
    </row>
    <row r="12" spans="1:22" ht="15" customHeight="1" x14ac:dyDescent="0.2">
      <c r="A12" s="6" t="s">
        <v>26</v>
      </c>
      <c r="B12" s="18">
        <f t="shared" ref="B12:I12" si="7">B24</f>
        <v>-2</v>
      </c>
      <c r="C12" s="18">
        <f t="shared" si="7"/>
        <v>7</v>
      </c>
      <c r="D12" s="18">
        <f t="shared" si="7"/>
        <v>-1</v>
      </c>
      <c r="E12" s="18">
        <f t="shared" si="7"/>
        <v>-6</v>
      </c>
      <c r="F12" s="18">
        <f t="shared" si="7"/>
        <v>3</v>
      </c>
      <c r="G12" s="18">
        <f t="shared" si="7"/>
        <v>0</v>
      </c>
      <c r="H12" s="18">
        <f t="shared" si="7"/>
        <v>9</v>
      </c>
      <c r="I12" s="18">
        <f t="shared" si="7"/>
        <v>3</v>
      </c>
      <c r="J12" s="25">
        <f t="shared" si="3"/>
        <v>-13.02259384451165</v>
      </c>
      <c r="K12" s="25">
        <v>6.511296922255827</v>
      </c>
      <c r="L12" s="25">
        <v>19.533890766767477</v>
      </c>
      <c r="M12" s="18">
        <f t="shared" ref="M12:U12" si="8">M24</f>
        <v>4</v>
      </c>
      <c r="N12" s="18">
        <f t="shared" si="8"/>
        <v>13</v>
      </c>
      <c r="O12" s="18">
        <f t="shared" si="8"/>
        <v>5</v>
      </c>
      <c r="P12" s="18">
        <f t="shared" si="8"/>
        <v>4</v>
      </c>
      <c r="Q12" s="18">
        <f t="shared" si="8"/>
        <v>9</v>
      </c>
      <c r="R12" s="18">
        <f t="shared" si="8"/>
        <v>9</v>
      </c>
      <c r="S12" s="18">
        <f t="shared" si="8"/>
        <v>3</v>
      </c>
      <c r="T12" s="18">
        <f t="shared" si="8"/>
        <v>2</v>
      </c>
      <c r="U12" s="18">
        <f t="shared" si="8"/>
        <v>7</v>
      </c>
      <c r="V12" s="25">
        <v>8.6817292296744348</v>
      </c>
    </row>
    <row r="13" spans="1:22" ht="15" customHeight="1" x14ac:dyDescent="0.2">
      <c r="A13" s="4" t="s">
        <v>25</v>
      </c>
      <c r="B13" s="20">
        <f t="shared" ref="B13:I13" si="9">B25+B26+B27</f>
        <v>-19</v>
      </c>
      <c r="C13" s="20">
        <f t="shared" si="9"/>
        <v>-17</v>
      </c>
      <c r="D13" s="20">
        <f t="shared" si="9"/>
        <v>-8</v>
      </c>
      <c r="E13" s="20">
        <f t="shared" si="9"/>
        <v>-11</v>
      </c>
      <c r="F13" s="20">
        <f t="shared" si="9"/>
        <v>4</v>
      </c>
      <c r="G13" s="20">
        <f t="shared" si="9"/>
        <v>-2</v>
      </c>
      <c r="H13" s="20">
        <f t="shared" si="9"/>
        <v>15</v>
      </c>
      <c r="I13" s="20">
        <f t="shared" si="9"/>
        <v>-2</v>
      </c>
      <c r="J13" s="26">
        <f t="shared" si="3"/>
        <v>-10.122953911141284</v>
      </c>
      <c r="K13" s="26">
        <v>3.6810741495059212</v>
      </c>
      <c r="L13" s="26">
        <v>13.804028060647205</v>
      </c>
      <c r="M13" s="20">
        <f t="shared" ref="M13:U13" si="10">M25+M26+M27</f>
        <v>-8</v>
      </c>
      <c r="N13" s="20">
        <f t="shared" si="10"/>
        <v>12</v>
      </c>
      <c r="O13" s="20">
        <f t="shared" si="10"/>
        <v>-20</v>
      </c>
      <c r="P13" s="20">
        <f t="shared" si="10"/>
        <v>5</v>
      </c>
      <c r="Q13" s="20">
        <f t="shared" si="10"/>
        <v>7</v>
      </c>
      <c r="R13" s="20">
        <f t="shared" si="10"/>
        <v>20</v>
      </c>
      <c r="S13" s="20">
        <f t="shared" si="10"/>
        <v>-12</v>
      </c>
      <c r="T13" s="20">
        <f t="shared" si="10"/>
        <v>12</v>
      </c>
      <c r="U13" s="20">
        <f t="shared" si="10"/>
        <v>8</v>
      </c>
      <c r="V13" s="26">
        <v>-7.3621482990118441</v>
      </c>
    </row>
    <row r="14" spans="1:22" ht="15" customHeight="1" x14ac:dyDescent="0.2">
      <c r="A14" s="4" t="s">
        <v>24</v>
      </c>
      <c r="B14" s="20">
        <f t="shared" ref="B14:I14" si="11">B28+B29+B30+B31</f>
        <v>-31</v>
      </c>
      <c r="C14" s="20">
        <f t="shared" si="11"/>
        <v>-23</v>
      </c>
      <c r="D14" s="20">
        <f t="shared" si="11"/>
        <v>-3</v>
      </c>
      <c r="E14" s="20">
        <f t="shared" si="11"/>
        <v>-23</v>
      </c>
      <c r="F14" s="20">
        <f t="shared" si="11"/>
        <v>7</v>
      </c>
      <c r="G14" s="20">
        <f t="shared" si="11"/>
        <v>-13</v>
      </c>
      <c r="H14" s="20">
        <f t="shared" si="11"/>
        <v>30</v>
      </c>
      <c r="I14" s="20">
        <f t="shared" si="11"/>
        <v>-21</v>
      </c>
      <c r="J14" s="26">
        <f t="shared" si="3"/>
        <v>-10.138748374042491</v>
      </c>
      <c r="K14" s="26">
        <v>3.0857060268824976</v>
      </c>
      <c r="L14" s="26">
        <v>13.224454400924989</v>
      </c>
      <c r="M14" s="20">
        <f t="shared" ref="M14:U14" si="12">M28+M29+M30+M31</f>
        <v>-8</v>
      </c>
      <c r="N14" s="20">
        <f t="shared" si="12"/>
        <v>33</v>
      </c>
      <c r="O14" s="20">
        <f t="shared" si="12"/>
        <v>-16</v>
      </c>
      <c r="P14" s="20">
        <f t="shared" si="12"/>
        <v>14</v>
      </c>
      <c r="Q14" s="20">
        <f t="shared" si="12"/>
        <v>19</v>
      </c>
      <c r="R14" s="20">
        <f t="shared" si="12"/>
        <v>41</v>
      </c>
      <c r="S14" s="20">
        <f t="shared" si="12"/>
        <v>-5</v>
      </c>
      <c r="T14" s="20">
        <f t="shared" si="12"/>
        <v>19</v>
      </c>
      <c r="U14" s="20">
        <f t="shared" si="12"/>
        <v>22</v>
      </c>
      <c r="V14" s="26">
        <v>-3.5265211735799973</v>
      </c>
    </row>
    <row r="15" spans="1:22" ht="15" customHeight="1" x14ac:dyDescent="0.2">
      <c r="A15" s="4" t="s">
        <v>23</v>
      </c>
      <c r="B15" s="20">
        <f t="shared" ref="B15:I15" si="13">B32+B33+B34+B35</f>
        <v>-14</v>
      </c>
      <c r="C15" s="20">
        <f t="shared" si="13"/>
        <v>21</v>
      </c>
      <c r="D15" s="20">
        <f t="shared" si="13"/>
        <v>-4</v>
      </c>
      <c r="E15" s="20">
        <f t="shared" si="13"/>
        <v>-21</v>
      </c>
      <c r="F15" s="20">
        <f t="shared" si="13"/>
        <v>8</v>
      </c>
      <c r="G15" s="20">
        <f t="shared" si="13"/>
        <v>-1</v>
      </c>
      <c r="H15" s="20">
        <f t="shared" si="13"/>
        <v>29</v>
      </c>
      <c r="I15" s="20">
        <f t="shared" si="13"/>
        <v>9</v>
      </c>
      <c r="J15" s="26">
        <f t="shared" si="3"/>
        <v>-12.26071975497703</v>
      </c>
      <c r="K15" s="26">
        <v>4.6707503828483912</v>
      </c>
      <c r="L15" s="26">
        <v>16.931470137825421</v>
      </c>
      <c r="M15" s="20">
        <f t="shared" ref="M15:U15" si="14">M32+M33+M34+M35</f>
        <v>7</v>
      </c>
      <c r="N15" s="20">
        <f t="shared" si="14"/>
        <v>39</v>
      </c>
      <c r="O15" s="20">
        <f t="shared" si="14"/>
        <v>-1</v>
      </c>
      <c r="P15" s="20">
        <f t="shared" si="14"/>
        <v>11</v>
      </c>
      <c r="Q15" s="20">
        <f t="shared" si="14"/>
        <v>28</v>
      </c>
      <c r="R15" s="20">
        <f t="shared" si="14"/>
        <v>32</v>
      </c>
      <c r="S15" s="20">
        <f t="shared" si="14"/>
        <v>-7</v>
      </c>
      <c r="T15" s="20">
        <f t="shared" si="14"/>
        <v>12</v>
      </c>
      <c r="U15" s="20">
        <f t="shared" si="14"/>
        <v>20</v>
      </c>
      <c r="V15" s="26">
        <v>4.0869065849923487</v>
      </c>
    </row>
    <row r="16" spans="1:22" ht="15" customHeight="1" x14ac:dyDescent="0.2">
      <c r="A16" s="2" t="s">
        <v>22</v>
      </c>
      <c r="B16" s="19">
        <f t="shared" ref="B16:I16" si="15">B36+B37+B38</f>
        <v>-12</v>
      </c>
      <c r="C16" s="19">
        <f t="shared" si="15"/>
        <v>-1</v>
      </c>
      <c r="D16" s="19">
        <f t="shared" si="15"/>
        <v>-1</v>
      </c>
      <c r="E16" s="19">
        <f t="shared" si="15"/>
        <v>-9</v>
      </c>
      <c r="F16" s="19">
        <f t="shared" si="15"/>
        <v>1</v>
      </c>
      <c r="G16" s="19">
        <f t="shared" si="15"/>
        <v>0</v>
      </c>
      <c r="H16" s="19">
        <f t="shared" si="15"/>
        <v>10</v>
      </c>
      <c r="I16" s="19">
        <f t="shared" si="15"/>
        <v>0</v>
      </c>
      <c r="J16" s="30">
        <f t="shared" si="3"/>
        <v>-20.998278829604132</v>
      </c>
      <c r="K16" s="30">
        <v>2.3331420921782366</v>
      </c>
      <c r="L16" s="30">
        <v>23.331420921782367</v>
      </c>
      <c r="M16" s="19">
        <f t="shared" ref="M16:U16" si="16">M36+M37+M38</f>
        <v>-3</v>
      </c>
      <c r="N16" s="19">
        <f t="shared" si="16"/>
        <v>5</v>
      </c>
      <c r="O16" s="19">
        <f t="shared" si="16"/>
        <v>-4</v>
      </c>
      <c r="P16" s="19">
        <f t="shared" si="16"/>
        <v>2</v>
      </c>
      <c r="Q16" s="19">
        <f t="shared" si="16"/>
        <v>3</v>
      </c>
      <c r="R16" s="19">
        <f t="shared" si="16"/>
        <v>8</v>
      </c>
      <c r="S16" s="19">
        <f t="shared" si="16"/>
        <v>-3</v>
      </c>
      <c r="T16" s="19">
        <f t="shared" si="16"/>
        <v>3</v>
      </c>
      <c r="U16" s="19">
        <f t="shared" si="16"/>
        <v>5</v>
      </c>
      <c r="V16" s="30">
        <v>-6.9994262765347095</v>
      </c>
    </row>
    <row r="17" spans="1:22" ht="15" customHeight="1" x14ac:dyDescent="0.2">
      <c r="A17" s="6" t="s">
        <v>21</v>
      </c>
      <c r="B17" s="18">
        <f t="shared" ref="B17:I17" si="17">B12+B13+B20</f>
        <v>-39</v>
      </c>
      <c r="C17" s="18">
        <f t="shared" si="17"/>
        <v>-3</v>
      </c>
      <c r="D17" s="18">
        <f t="shared" si="17"/>
        <v>33</v>
      </c>
      <c r="E17" s="18">
        <f t="shared" si="17"/>
        <v>-33</v>
      </c>
      <c r="F17" s="18">
        <f t="shared" si="17"/>
        <v>66</v>
      </c>
      <c r="G17" s="18">
        <f t="shared" si="17"/>
        <v>5</v>
      </c>
      <c r="H17" s="18">
        <f t="shared" si="17"/>
        <v>99</v>
      </c>
      <c r="I17" s="18">
        <f t="shared" si="17"/>
        <v>-25</v>
      </c>
      <c r="J17" s="25">
        <f t="shared" si="3"/>
        <v>-3.4710786553665489</v>
      </c>
      <c r="K17" s="25">
        <v>6.9421573107330996</v>
      </c>
      <c r="L17" s="25">
        <v>10.413235966099649</v>
      </c>
      <c r="M17" s="18">
        <f t="shared" ref="M17:U17" si="18">M12+M13+M20</f>
        <v>-6</v>
      </c>
      <c r="N17" s="18">
        <f t="shared" si="18"/>
        <v>150</v>
      </c>
      <c r="O17" s="18">
        <f t="shared" si="18"/>
        <v>-25</v>
      </c>
      <c r="P17" s="18">
        <f t="shared" si="18"/>
        <v>103</v>
      </c>
      <c r="Q17" s="18">
        <f t="shared" si="18"/>
        <v>47</v>
      </c>
      <c r="R17" s="18">
        <f t="shared" si="18"/>
        <v>156</v>
      </c>
      <c r="S17" s="18">
        <f t="shared" si="18"/>
        <v>-28</v>
      </c>
      <c r="T17" s="18">
        <f t="shared" si="18"/>
        <v>105</v>
      </c>
      <c r="U17" s="18">
        <f t="shared" si="18"/>
        <v>51</v>
      </c>
      <c r="V17" s="25">
        <v>-0.63110521006664477</v>
      </c>
    </row>
    <row r="18" spans="1:22" ht="15" customHeight="1" x14ac:dyDescent="0.2">
      <c r="A18" s="4" t="s">
        <v>20</v>
      </c>
      <c r="B18" s="20">
        <f t="shared" ref="B18:I18" si="19">B14+B22</f>
        <v>-55</v>
      </c>
      <c r="C18" s="20">
        <f t="shared" si="19"/>
        <v>-10</v>
      </c>
      <c r="D18" s="20">
        <f t="shared" si="19"/>
        <v>-19</v>
      </c>
      <c r="E18" s="20">
        <f t="shared" si="19"/>
        <v>-32</v>
      </c>
      <c r="F18" s="20">
        <f t="shared" si="19"/>
        <v>20</v>
      </c>
      <c r="G18" s="20">
        <f t="shared" si="19"/>
        <v>-12</v>
      </c>
      <c r="H18" s="20">
        <f t="shared" si="19"/>
        <v>52</v>
      </c>
      <c r="I18" s="20">
        <f t="shared" si="19"/>
        <v>-27</v>
      </c>
      <c r="J18" s="26">
        <f t="shared" si="3"/>
        <v>-7.4616310850327787</v>
      </c>
      <c r="K18" s="26">
        <v>4.663519428145487</v>
      </c>
      <c r="L18" s="26">
        <v>12.125150513178266</v>
      </c>
      <c r="M18" s="20">
        <f t="shared" ref="M18:U18" si="20">M14+M22</f>
        <v>-23</v>
      </c>
      <c r="N18" s="20">
        <f t="shared" si="20"/>
        <v>66</v>
      </c>
      <c r="O18" s="20">
        <f t="shared" si="20"/>
        <v>-27</v>
      </c>
      <c r="P18" s="20">
        <f t="shared" si="20"/>
        <v>27</v>
      </c>
      <c r="Q18" s="20">
        <f t="shared" si="20"/>
        <v>39</v>
      </c>
      <c r="R18" s="20">
        <f t="shared" si="20"/>
        <v>89</v>
      </c>
      <c r="S18" s="20">
        <f t="shared" si="20"/>
        <v>7</v>
      </c>
      <c r="T18" s="20">
        <f t="shared" si="20"/>
        <v>47</v>
      </c>
      <c r="U18" s="20">
        <f t="shared" si="20"/>
        <v>42</v>
      </c>
      <c r="V18" s="26">
        <v>-5.3630473423673113</v>
      </c>
    </row>
    <row r="19" spans="1:22" ht="15" customHeight="1" x14ac:dyDescent="0.2">
      <c r="A19" s="2" t="s">
        <v>19</v>
      </c>
      <c r="B19" s="19">
        <f t="shared" ref="B19:I19" si="21">B15+B16+B21+B23</f>
        <v>-49</v>
      </c>
      <c r="C19" s="19">
        <f t="shared" si="21"/>
        <v>-29</v>
      </c>
      <c r="D19" s="19">
        <f t="shared" si="21"/>
        <v>-10</v>
      </c>
      <c r="E19" s="19">
        <f t="shared" si="21"/>
        <v>-53</v>
      </c>
      <c r="F19" s="19">
        <f t="shared" si="21"/>
        <v>67</v>
      </c>
      <c r="G19" s="19">
        <f t="shared" si="21"/>
        <v>-7</v>
      </c>
      <c r="H19" s="19">
        <f t="shared" si="21"/>
        <v>120</v>
      </c>
      <c r="I19" s="19">
        <f t="shared" si="21"/>
        <v>4</v>
      </c>
      <c r="J19" s="30">
        <f t="shared" si="3"/>
        <v>-5.3585487332907942</v>
      </c>
      <c r="K19" s="30">
        <v>6.7740144364242081</v>
      </c>
      <c r="L19" s="30">
        <v>12.132563169715002</v>
      </c>
      <c r="M19" s="19">
        <f t="shared" ref="M19:U19" si="22">M15+M16+M21+M23</f>
        <v>4</v>
      </c>
      <c r="N19" s="19">
        <f t="shared" si="22"/>
        <v>212</v>
      </c>
      <c r="O19" s="19">
        <f t="shared" si="22"/>
        <v>-24</v>
      </c>
      <c r="P19" s="19">
        <f t="shared" si="22"/>
        <v>123</v>
      </c>
      <c r="Q19" s="19">
        <f t="shared" si="22"/>
        <v>89</v>
      </c>
      <c r="R19" s="19">
        <f t="shared" si="22"/>
        <v>208</v>
      </c>
      <c r="S19" s="19">
        <f t="shared" si="22"/>
        <v>-25</v>
      </c>
      <c r="T19" s="19">
        <f t="shared" si="22"/>
        <v>126</v>
      </c>
      <c r="U19" s="19">
        <f t="shared" si="22"/>
        <v>82</v>
      </c>
      <c r="V19" s="30">
        <v>0.40441877232383305</v>
      </c>
    </row>
    <row r="20" spans="1:22" ht="15" customHeight="1" x14ac:dyDescent="0.2">
      <c r="A20" s="5" t="s">
        <v>18</v>
      </c>
      <c r="B20" s="18">
        <f>E20+M20</f>
        <v>-18</v>
      </c>
      <c r="C20" s="18">
        <v>7</v>
      </c>
      <c r="D20" s="18">
        <f>G20-I20+O20-S20</f>
        <v>42</v>
      </c>
      <c r="E20" s="18">
        <f>F20-H20</f>
        <v>-16</v>
      </c>
      <c r="F20" s="18">
        <v>59</v>
      </c>
      <c r="G20" s="18">
        <v>7</v>
      </c>
      <c r="H20" s="18">
        <v>75</v>
      </c>
      <c r="I20" s="18">
        <v>-26</v>
      </c>
      <c r="J20" s="25">
        <f t="shared" si="3"/>
        <v>-2.0101123479801055</v>
      </c>
      <c r="K20" s="25">
        <v>7.4122892831766363</v>
      </c>
      <c r="L20" s="25">
        <v>9.4224016311567418</v>
      </c>
      <c r="M20" s="18">
        <f>N20-R20</f>
        <v>-2</v>
      </c>
      <c r="N20" s="18">
        <f>SUM(P20:Q20)</f>
        <v>125</v>
      </c>
      <c r="O20" s="22">
        <v>-10</v>
      </c>
      <c r="P20" s="22">
        <v>94</v>
      </c>
      <c r="Q20" s="22">
        <v>31</v>
      </c>
      <c r="R20" s="22">
        <f>SUM(T20:U20)</f>
        <v>127</v>
      </c>
      <c r="S20" s="22">
        <v>-19</v>
      </c>
      <c r="T20" s="22">
        <v>91</v>
      </c>
      <c r="U20" s="22">
        <v>36</v>
      </c>
      <c r="V20" s="29">
        <v>-0.25126404349751574</v>
      </c>
    </row>
    <row r="21" spans="1:22" ht="15" customHeight="1" x14ac:dyDescent="0.2">
      <c r="A21" s="3" t="s">
        <v>17</v>
      </c>
      <c r="B21" s="20">
        <f t="shared" ref="B21:B38" si="23">E21+M21</f>
        <v>3</v>
      </c>
      <c r="C21" s="20">
        <v>-6</v>
      </c>
      <c r="D21" s="20">
        <f t="shared" ref="D21:D38" si="24">G21-I21+O21-S21</f>
        <v>11</v>
      </c>
      <c r="E21" s="20">
        <f t="shared" ref="E21:E38" si="25">F21-H21</f>
        <v>-11</v>
      </c>
      <c r="F21" s="20">
        <v>52</v>
      </c>
      <c r="G21" s="20">
        <v>2</v>
      </c>
      <c r="H21" s="20">
        <v>63</v>
      </c>
      <c r="I21" s="20">
        <v>4</v>
      </c>
      <c r="J21" s="26">
        <f t="shared" si="3"/>
        <v>-1.7298941696636891</v>
      </c>
      <c r="K21" s="26">
        <v>8.1776815293192566</v>
      </c>
      <c r="L21" s="26">
        <v>9.9075756989829458</v>
      </c>
      <c r="M21" s="20">
        <f t="shared" ref="M21:M38" si="26">N21-R21</f>
        <v>14</v>
      </c>
      <c r="N21" s="20">
        <f>SUM(P21:Q21)</f>
        <v>140</v>
      </c>
      <c r="O21" s="20">
        <v>2</v>
      </c>
      <c r="P21" s="20">
        <v>96</v>
      </c>
      <c r="Q21" s="20">
        <v>44</v>
      </c>
      <c r="R21" s="20">
        <f t="shared" ref="R21:R38" si="27">SUM(T21:U21)</f>
        <v>126</v>
      </c>
      <c r="S21" s="20">
        <v>-11</v>
      </c>
      <c r="T21" s="20">
        <v>79</v>
      </c>
      <c r="U21" s="20">
        <v>47</v>
      </c>
      <c r="V21" s="26">
        <v>2.2016834886628764</v>
      </c>
    </row>
    <row r="22" spans="1:22" ht="15" customHeight="1" x14ac:dyDescent="0.2">
      <c r="A22" s="3" t="s">
        <v>16</v>
      </c>
      <c r="B22" s="20">
        <f t="shared" si="23"/>
        <v>-24</v>
      </c>
      <c r="C22" s="20">
        <v>13</v>
      </c>
      <c r="D22" s="20">
        <f t="shared" si="24"/>
        <v>-16</v>
      </c>
      <c r="E22" s="20">
        <f t="shared" si="25"/>
        <v>-9</v>
      </c>
      <c r="F22" s="20">
        <v>13</v>
      </c>
      <c r="G22" s="20">
        <v>1</v>
      </c>
      <c r="H22" s="20">
        <v>22</v>
      </c>
      <c r="I22" s="20">
        <v>-6</v>
      </c>
      <c r="J22" s="26">
        <f t="shared" si="3"/>
        <v>-4.4552647595861217</v>
      </c>
      <c r="K22" s="26">
        <v>6.4353824305132878</v>
      </c>
      <c r="L22" s="26">
        <v>10.89064719009941</v>
      </c>
      <c r="M22" s="20">
        <f t="shared" si="26"/>
        <v>-15</v>
      </c>
      <c r="N22" s="20">
        <f t="shared" ref="N22:N38" si="28">SUM(P22:Q22)</f>
        <v>33</v>
      </c>
      <c r="O22" s="20">
        <v>-11</v>
      </c>
      <c r="P22" s="20">
        <v>13</v>
      </c>
      <c r="Q22" s="20">
        <v>20</v>
      </c>
      <c r="R22" s="20">
        <f t="shared" si="27"/>
        <v>48</v>
      </c>
      <c r="S22" s="20">
        <v>12</v>
      </c>
      <c r="T22" s="20">
        <v>28</v>
      </c>
      <c r="U22" s="20">
        <v>20</v>
      </c>
      <c r="V22" s="26">
        <v>-7.4254412659768718</v>
      </c>
    </row>
    <row r="23" spans="1:22" ht="15" customHeight="1" x14ac:dyDescent="0.2">
      <c r="A23" s="1" t="s">
        <v>15</v>
      </c>
      <c r="B23" s="19">
        <f t="shared" si="23"/>
        <v>-26</v>
      </c>
      <c r="C23" s="19">
        <v>-43</v>
      </c>
      <c r="D23" s="19">
        <f t="shared" si="24"/>
        <v>-16</v>
      </c>
      <c r="E23" s="19">
        <f t="shared" si="25"/>
        <v>-12</v>
      </c>
      <c r="F23" s="19">
        <v>6</v>
      </c>
      <c r="G23" s="19">
        <v>-8</v>
      </c>
      <c r="H23" s="19">
        <v>18</v>
      </c>
      <c r="I23" s="19">
        <v>-9</v>
      </c>
      <c r="J23" s="30">
        <f t="shared" si="3"/>
        <v>-8.6295313881520777</v>
      </c>
      <c r="K23" s="30">
        <v>4.3147656940760388</v>
      </c>
      <c r="L23" s="30">
        <v>12.944297082228116</v>
      </c>
      <c r="M23" s="19">
        <f t="shared" si="26"/>
        <v>-14</v>
      </c>
      <c r="N23" s="19">
        <f t="shared" si="28"/>
        <v>28</v>
      </c>
      <c r="O23" s="19">
        <v>-21</v>
      </c>
      <c r="P23" s="19">
        <v>14</v>
      </c>
      <c r="Q23" s="19">
        <v>14</v>
      </c>
      <c r="R23" s="19">
        <f t="shared" si="27"/>
        <v>42</v>
      </c>
      <c r="S23" s="24">
        <v>-4</v>
      </c>
      <c r="T23" s="24">
        <v>32</v>
      </c>
      <c r="U23" s="24">
        <v>10</v>
      </c>
      <c r="V23" s="31">
        <v>-10.067786619510759</v>
      </c>
    </row>
    <row r="24" spans="1:22" ht="15" customHeight="1" x14ac:dyDescent="0.2">
      <c r="A24" s="7" t="s">
        <v>14</v>
      </c>
      <c r="B24" s="17">
        <f t="shared" si="23"/>
        <v>-2</v>
      </c>
      <c r="C24" s="17">
        <v>7</v>
      </c>
      <c r="D24" s="17">
        <f t="shared" si="24"/>
        <v>-1</v>
      </c>
      <c r="E24" s="18">
        <f t="shared" si="25"/>
        <v>-6</v>
      </c>
      <c r="F24" s="17">
        <v>3</v>
      </c>
      <c r="G24" s="17">
        <v>0</v>
      </c>
      <c r="H24" s="17">
        <v>9</v>
      </c>
      <c r="I24" s="23">
        <v>3</v>
      </c>
      <c r="J24" s="38">
        <f t="shared" si="3"/>
        <v>-13.02259384451165</v>
      </c>
      <c r="K24" s="38">
        <v>6.511296922255827</v>
      </c>
      <c r="L24" s="38">
        <v>19.533890766767477</v>
      </c>
      <c r="M24" s="18">
        <f t="shared" si="26"/>
        <v>4</v>
      </c>
      <c r="N24" s="17">
        <f t="shared" si="28"/>
        <v>13</v>
      </c>
      <c r="O24" s="17">
        <v>5</v>
      </c>
      <c r="P24" s="17">
        <v>4</v>
      </c>
      <c r="Q24" s="17">
        <v>9</v>
      </c>
      <c r="R24" s="17">
        <f t="shared" si="27"/>
        <v>9</v>
      </c>
      <c r="S24" s="17">
        <v>3</v>
      </c>
      <c r="T24" s="17">
        <v>2</v>
      </c>
      <c r="U24" s="17">
        <v>7</v>
      </c>
      <c r="V24" s="28">
        <v>8.6817292296744348</v>
      </c>
    </row>
    <row r="25" spans="1:22" ht="15" customHeight="1" x14ac:dyDescent="0.2">
      <c r="A25" s="5" t="s">
        <v>13</v>
      </c>
      <c r="B25" s="18">
        <f t="shared" si="23"/>
        <v>-4</v>
      </c>
      <c r="C25" s="18">
        <v>-3</v>
      </c>
      <c r="D25" s="18">
        <f t="shared" si="24"/>
        <v>6</v>
      </c>
      <c r="E25" s="18">
        <f t="shared" si="25"/>
        <v>-4</v>
      </c>
      <c r="F25" s="18">
        <v>0</v>
      </c>
      <c r="G25" s="18">
        <v>-1</v>
      </c>
      <c r="H25" s="18">
        <v>4</v>
      </c>
      <c r="I25" s="18">
        <v>1</v>
      </c>
      <c r="J25" s="25">
        <f t="shared" si="3"/>
        <v>-32.33929754804506</v>
      </c>
      <c r="K25" s="25">
        <v>0</v>
      </c>
      <c r="L25" s="25">
        <v>32.33929754804506</v>
      </c>
      <c r="M25" s="18">
        <f t="shared" si="26"/>
        <v>0</v>
      </c>
      <c r="N25" s="18">
        <f t="shared" si="28"/>
        <v>2</v>
      </c>
      <c r="O25" s="18">
        <v>-1</v>
      </c>
      <c r="P25" s="18">
        <v>0</v>
      </c>
      <c r="Q25" s="18">
        <v>2</v>
      </c>
      <c r="R25" s="18">
        <f t="shared" si="27"/>
        <v>2</v>
      </c>
      <c r="S25" s="22">
        <v>-9</v>
      </c>
      <c r="T25" s="22">
        <v>1</v>
      </c>
      <c r="U25" s="22">
        <v>1</v>
      </c>
      <c r="V25" s="29">
        <v>0</v>
      </c>
    </row>
    <row r="26" spans="1:22" ht="15" customHeight="1" x14ac:dyDescent="0.2">
      <c r="A26" s="3" t="s">
        <v>12</v>
      </c>
      <c r="B26" s="20">
        <f t="shared" si="23"/>
        <v>-10</v>
      </c>
      <c r="C26" s="20">
        <v>-7</v>
      </c>
      <c r="D26" s="20">
        <f t="shared" si="24"/>
        <v>-13</v>
      </c>
      <c r="E26" s="20">
        <f t="shared" si="25"/>
        <v>-2</v>
      </c>
      <c r="F26" s="20">
        <v>0</v>
      </c>
      <c r="G26" s="20">
        <v>0</v>
      </c>
      <c r="H26" s="20">
        <v>2</v>
      </c>
      <c r="I26" s="20">
        <v>-1</v>
      </c>
      <c r="J26" s="26">
        <f t="shared" si="3"/>
        <v>-7.1303331385154873</v>
      </c>
      <c r="K26" s="26">
        <v>0</v>
      </c>
      <c r="L26" s="26">
        <v>7.1303331385154873</v>
      </c>
      <c r="M26" s="20">
        <f t="shared" si="26"/>
        <v>-8</v>
      </c>
      <c r="N26" s="20">
        <f t="shared" si="28"/>
        <v>0</v>
      </c>
      <c r="O26" s="20">
        <v>-10</v>
      </c>
      <c r="P26" s="20">
        <v>0</v>
      </c>
      <c r="Q26" s="20">
        <v>0</v>
      </c>
      <c r="R26" s="20">
        <f t="shared" si="27"/>
        <v>8</v>
      </c>
      <c r="S26" s="20">
        <v>4</v>
      </c>
      <c r="T26" s="20">
        <v>5</v>
      </c>
      <c r="U26" s="20">
        <v>3</v>
      </c>
      <c r="V26" s="26">
        <v>-28.521332554061949</v>
      </c>
    </row>
    <row r="27" spans="1:22" ht="15" customHeight="1" x14ac:dyDescent="0.2">
      <c r="A27" s="1" t="s">
        <v>11</v>
      </c>
      <c r="B27" s="19">
        <f t="shared" si="23"/>
        <v>-5</v>
      </c>
      <c r="C27" s="19">
        <v>-7</v>
      </c>
      <c r="D27" s="19">
        <f t="shared" si="24"/>
        <v>-1</v>
      </c>
      <c r="E27" s="19">
        <f t="shared" si="25"/>
        <v>-5</v>
      </c>
      <c r="F27" s="19">
        <v>4</v>
      </c>
      <c r="G27" s="19">
        <v>-1</v>
      </c>
      <c r="H27" s="19">
        <v>9</v>
      </c>
      <c r="I27" s="19">
        <v>-2</v>
      </c>
      <c r="J27" s="30">
        <f t="shared" si="3"/>
        <v>-7.3264472736007686</v>
      </c>
      <c r="K27" s="30">
        <v>5.8611578188806153</v>
      </c>
      <c r="L27" s="30">
        <v>13.187605092481384</v>
      </c>
      <c r="M27" s="19">
        <f t="shared" si="26"/>
        <v>0</v>
      </c>
      <c r="N27" s="19">
        <f t="shared" si="28"/>
        <v>10</v>
      </c>
      <c r="O27" s="24">
        <v>-9</v>
      </c>
      <c r="P27" s="24">
        <v>5</v>
      </c>
      <c r="Q27" s="24">
        <v>5</v>
      </c>
      <c r="R27" s="24">
        <f t="shared" si="27"/>
        <v>10</v>
      </c>
      <c r="S27" s="24">
        <v>-7</v>
      </c>
      <c r="T27" s="24">
        <v>6</v>
      </c>
      <c r="U27" s="24">
        <v>4</v>
      </c>
      <c r="V27" s="31">
        <v>0</v>
      </c>
    </row>
    <row r="28" spans="1:22" ht="15" customHeight="1" x14ac:dyDescent="0.2">
      <c r="A28" s="5" t="s">
        <v>10</v>
      </c>
      <c r="B28" s="18">
        <f t="shared" si="23"/>
        <v>-10</v>
      </c>
      <c r="C28" s="18">
        <v>-11</v>
      </c>
      <c r="D28" s="18">
        <f t="shared" si="24"/>
        <v>-3</v>
      </c>
      <c r="E28" s="18">
        <f t="shared" si="25"/>
        <v>-3</v>
      </c>
      <c r="F28" s="18">
        <v>0</v>
      </c>
      <c r="G28" s="18">
        <v>0</v>
      </c>
      <c r="H28" s="18">
        <v>3</v>
      </c>
      <c r="I28" s="18">
        <v>-4</v>
      </c>
      <c r="J28" s="25">
        <f t="shared" si="3"/>
        <v>-11.491365777080063</v>
      </c>
      <c r="K28" s="25">
        <v>0</v>
      </c>
      <c r="L28" s="25">
        <v>11.491365777080063</v>
      </c>
      <c r="M28" s="18">
        <f t="shared" si="26"/>
        <v>-7</v>
      </c>
      <c r="N28" s="18">
        <f t="shared" si="28"/>
        <v>1</v>
      </c>
      <c r="O28" s="18">
        <v>-4</v>
      </c>
      <c r="P28" s="18">
        <v>0</v>
      </c>
      <c r="Q28" s="18">
        <v>1</v>
      </c>
      <c r="R28" s="18">
        <f t="shared" si="27"/>
        <v>8</v>
      </c>
      <c r="S28" s="18">
        <v>3</v>
      </c>
      <c r="T28" s="18">
        <v>5</v>
      </c>
      <c r="U28" s="18">
        <v>3</v>
      </c>
      <c r="V28" s="25">
        <v>-26.81318681318681</v>
      </c>
    </row>
    <row r="29" spans="1:22" ht="15" customHeight="1" x14ac:dyDescent="0.2">
      <c r="A29" s="3" t="s">
        <v>9</v>
      </c>
      <c r="B29" s="20">
        <f t="shared" si="23"/>
        <v>-8</v>
      </c>
      <c r="C29" s="20">
        <v>-3</v>
      </c>
      <c r="D29" s="20">
        <f t="shared" si="24"/>
        <v>2</v>
      </c>
      <c r="E29" s="20">
        <f t="shared" si="25"/>
        <v>-8</v>
      </c>
      <c r="F29" s="20">
        <v>3</v>
      </c>
      <c r="G29" s="20">
        <v>-6</v>
      </c>
      <c r="H29" s="20">
        <v>11</v>
      </c>
      <c r="I29" s="20">
        <v>-9</v>
      </c>
      <c r="J29" s="26">
        <f t="shared" si="3"/>
        <v>-11.621814717789949</v>
      </c>
      <c r="K29" s="26">
        <v>4.3581805191712322</v>
      </c>
      <c r="L29" s="26">
        <v>15.97999523696118</v>
      </c>
      <c r="M29" s="20">
        <f t="shared" si="26"/>
        <v>0</v>
      </c>
      <c r="N29" s="20">
        <f t="shared" si="28"/>
        <v>10</v>
      </c>
      <c r="O29" s="20">
        <v>-7</v>
      </c>
      <c r="P29" s="20">
        <v>2</v>
      </c>
      <c r="Q29" s="20">
        <v>8</v>
      </c>
      <c r="R29" s="20">
        <f t="shared" si="27"/>
        <v>10</v>
      </c>
      <c r="S29" s="20">
        <v>-6</v>
      </c>
      <c r="T29" s="20">
        <v>2</v>
      </c>
      <c r="U29" s="20">
        <v>8</v>
      </c>
      <c r="V29" s="26">
        <v>0</v>
      </c>
    </row>
    <row r="30" spans="1:22" ht="15" customHeight="1" x14ac:dyDescent="0.2">
      <c r="A30" s="3" t="s">
        <v>8</v>
      </c>
      <c r="B30" s="20">
        <f t="shared" si="23"/>
        <v>-15</v>
      </c>
      <c r="C30" s="20">
        <v>-15</v>
      </c>
      <c r="D30" s="20">
        <f t="shared" si="24"/>
        <v>-5</v>
      </c>
      <c r="E30" s="20">
        <f t="shared" si="25"/>
        <v>-10</v>
      </c>
      <c r="F30" s="20">
        <v>2</v>
      </c>
      <c r="G30" s="20">
        <v>-6</v>
      </c>
      <c r="H30" s="20">
        <v>12</v>
      </c>
      <c r="I30" s="20">
        <v>-5</v>
      </c>
      <c r="J30" s="26">
        <f t="shared" si="3"/>
        <v>-14.050443395139933</v>
      </c>
      <c r="K30" s="26">
        <v>2.8100886790279853</v>
      </c>
      <c r="L30" s="26">
        <v>16.860532074167917</v>
      </c>
      <c r="M30" s="20">
        <f t="shared" si="26"/>
        <v>-5</v>
      </c>
      <c r="N30" s="20">
        <f t="shared" si="28"/>
        <v>11</v>
      </c>
      <c r="O30" s="20">
        <v>-3</v>
      </c>
      <c r="P30" s="20">
        <v>7</v>
      </c>
      <c r="Q30" s="20">
        <v>4</v>
      </c>
      <c r="R30" s="20">
        <f t="shared" si="27"/>
        <v>16</v>
      </c>
      <c r="S30" s="20">
        <v>1</v>
      </c>
      <c r="T30" s="20">
        <v>10</v>
      </c>
      <c r="U30" s="20">
        <v>6</v>
      </c>
      <c r="V30" s="26">
        <v>-7.0252216975699628</v>
      </c>
    </row>
    <row r="31" spans="1:22" ht="15" customHeight="1" x14ac:dyDescent="0.2">
      <c r="A31" s="1" t="s">
        <v>7</v>
      </c>
      <c r="B31" s="19">
        <f t="shared" si="23"/>
        <v>2</v>
      </c>
      <c r="C31" s="19">
        <v>6</v>
      </c>
      <c r="D31" s="19">
        <f t="shared" si="24"/>
        <v>3</v>
      </c>
      <c r="E31" s="19">
        <f t="shared" si="25"/>
        <v>-2</v>
      </c>
      <c r="F31" s="19">
        <v>2</v>
      </c>
      <c r="G31" s="19">
        <v>-1</v>
      </c>
      <c r="H31" s="19">
        <v>4</v>
      </c>
      <c r="I31" s="19">
        <v>-3</v>
      </c>
      <c r="J31" s="30">
        <f t="shared" si="3"/>
        <v>-3.2928475033738192</v>
      </c>
      <c r="K31" s="30">
        <v>3.2928475033738192</v>
      </c>
      <c r="L31" s="30">
        <v>6.5856950067476383</v>
      </c>
      <c r="M31" s="19">
        <f t="shared" si="26"/>
        <v>4</v>
      </c>
      <c r="N31" s="19">
        <f t="shared" si="28"/>
        <v>11</v>
      </c>
      <c r="O31" s="19">
        <v>-2</v>
      </c>
      <c r="P31" s="19">
        <v>5</v>
      </c>
      <c r="Q31" s="19">
        <v>6</v>
      </c>
      <c r="R31" s="19">
        <f t="shared" si="27"/>
        <v>7</v>
      </c>
      <c r="S31" s="19">
        <v>-3</v>
      </c>
      <c r="T31" s="19">
        <v>2</v>
      </c>
      <c r="U31" s="19">
        <v>5</v>
      </c>
      <c r="V31" s="30">
        <v>6.5856950067476365</v>
      </c>
    </row>
    <row r="32" spans="1:22" ht="15" customHeight="1" x14ac:dyDescent="0.2">
      <c r="A32" s="5" t="s">
        <v>6</v>
      </c>
      <c r="B32" s="18">
        <f t="shared" si="23"/>
        <v>3</v>
      </c>
      <c r="C32" s="18">
        <v>0</v>
      </c>
      <c r="D32" s="18">
        <f t="shared" si="24"/>
        <v>-2</v>
      </c>
      <c r="E32" s="18">
        <f t="shared" si="25"/>
        <v>-2</v>
      </c>
      <c r="F32" s="18">
        <v>2</v>
      </c>
      <c r="G32" s="18">
        <v>0</v>
      </c>
      <c r="H32" s="18">
        <v>4</v>
      </c>
      <c r="I32" s="18">
        <v>3</v>
      </c>
      <c r="J32" s="25">
        <f t="shared" si="3"/>
        <v>-13.027229044313934</v>
      </c>
      <c r="K32" s="25">
        <v>13.027229044313934</v>
      </c>
      <c r="L32" s="25">
        <v>26.054458088627868</v>
      </c>
      <c r="M32" s="18">
        <f t="shared" si="26"/>
        <v>5</v>
      </c>
      <c r="N32" s="18">
        <f t="shared" si="28"/>
        <v>10</v>
      </c>
      <c r="O32" s="22">
        <v>2</v>
      </c>
      <c r="P32" s="22">
        <v>1</v>
      </c>
      <c r="Q32" s="22">
        <v>9</v>
      </c>
      <c r="R32" s="22">
        <f t="shared" si="27"/>
        <v>5</v>
      </c>
      <c r="S32" s="22">
        <v>1</v>
      </c>
      <c r="T32" s="22">
        <v>3</v>
      </c>
      <c r="U32" s="22">
        <v>2</v>
      </c>
      <c r="V32" s="29">
        <v>32.568072610784839</v>
      </c>
    </row>
    <row r="33" spans="1:22" ht="15" customHeight="1" x14ac:dyDescent="0.2">
      <c r="A33" s="3" t="s">
        <v>5</v>
      </c>
      <c r="B33" s="20">
        <f t="shared" si="23"/>
        <v>-19</v>
      </c>
      <c r="C33" s="20">
        <v>-4</v>
      </c>
      <c r="D33" s="20">
        <f t="shared" si="24"/>
        <v>-8</v>
      </c>
      <c r="E33" s="20">
        <f>F33-H33</f>
        <v>-12</v>
      </c>
      <c r="F33" s="20">
        <v>0</v>
      </c>
      <c r="G33" s="20">
        <v>0</v>
      </c>
      <c r="H33" s="20">
        <v>12</v>
      </c>
      <c r="I33" s="20">
        <v>3</v>
      </c>
      <c r="J33" s="26">
        <f t="shared" si="3"/>
        <v>-18.345864661654137</v>
      </c>
      <c r="K33" s="26">
        <v>0</v>
      </c>
      <c r="L33" s="26">
        <v>18.345864661654137</v>
      </c>
      <c r="M33" s="20">
        <f>N33-R33</f>
        <v>-7</v>
      </c>
      <c r="N33" s="20">
        <f t="shared" si="28"/>
        <v>8</v>
      </c>
      <c r="O33" s="20">
        <v>-9</v>
      </c>
      <c r="P33" s="20">
        <v>1</v>
      </c>
      <c r="Q33" s="20">
        <v>7</v>
      </c>
      <c r="R33" s="20">
        <f t="shared" si="27"/>
        <v>15</v>
      </c>
      <c r="S33" s="20">
        <v>-4</v>
      </c>
      <c r="T33" s="20">
        <v>4</v>
      </c>
      <c r="U33" s="20">
        <v>11</v>
      </c>
      <c r="V33" s="26">
        <v>-10.701754385964913</v>
      </c>
    </row>
    <row r="34" spans="1:22" ht="15" customHeight="1" x14ac:dyDescent="0.2">
      <c r="A34" s="3" t="s">
        <v>4</v>
      </c>
      <c r="B34" s="20">
        <f t="shared" si="23"/>
        <v>7</v>
      </c>
      <c r="C34" s="20">
        <v>20</v>
      </c>
      <c r="D34" s="20">
        <f t="shared" si="24"/>
        <v>7</v>
      </c>
      <c r="E34" s="20">
        <f t="shared" si="25"/>
        <v>1</v>
      </c>
      <c r="F34" s="20">
        <v>3</v>
      </c>
      <c r="G34" s="20">
        <v>1</v>
      </c>
      <c r="H34" s="20">
        <v>2</v>
      </c>
      <c r="I34" s="20">
        <v>-3</v>
      </c>
      <c r="J34" s="26">
        <f t="shared" si="3"/>
        <v>2.2600963319748058</v>
      </c>
      <c r="K34" s="26">
        <v>6.7802889959244164</v>
      </c>
      <c r="L34" s="26">
        <v>4.5201926639496106</v>
      </c>
      <c r="M34" s="20">
        <f t="shared" si="26"/>
        <v>6</v>
      </c>
      <c r="N34" s="20">
        <f t="shared" si="28"/>
        <v>11</v>
      </c>
      <c r="O34" s="20">
        <v>4</v>
      </c>
      <c r="P34" s="20">
        <v>8</v>
      </c>
      <c r="Q34" s="20">
        <v>3</v>
      </c>
      <c r="R34" s="20">
        <f t="shared" si="27"/>
        <v>5</v>
      </c>
      <c r="S34" s="20">
        <v>1</v>
      </c>
      <c r="T34" s="20">
        <v>3</v>
      </c>
      <c r="U34" s="20">
        <v>2</v>
      </c>
      <c r="V34" s="26">
        <v>13.560577991848829</v>
      </c>
    </row>
    <row r="35" spans="1:22" ht="15" customHeight="1" x14ac:dyDescent="0.2">
      <c r="A35" s="1" t="s">
        <v>3</v>
      </c>
      <c r="B35" s="19">
        <f t="shared" si="23"/>
        <v>-5</v>
      </c>
      <c r="C35" s="19">
        <v>5</v>
      </c>
      <c r="D35" s="19">
        <f t="shared" si="24"/>
        <v>-1</v>
      </c>
      <c r="E35" s="19">
        <f t="shared" si="25"/>
        <v>-8</v>
      </c>
      <c r="F35" s="19">
        <v>3</v>
      </c>
      <c r="G35" s="19">
        <v>-2</v>
      </c>
      <c r="H35" s="19">
        <v>11</v>
      </c>
      <c r="I35" s="19">
        <v>6</v>
      </c>
      <c r="J35" s="30">
        <f t="shared" si="3"/>
        <v>-17.289636846767049</v>
      </c>
      <c r="K35" s="30">
        <v>6.4836138175376448</v>
      </c>
      <c r="L35" s="30">
        <v>23.773250664304694</v>
      </c>
      <c r="M35" s="19">
        <f t="shared" si="26"/>
        <v>3</v>
      </c>
      <c r="N35" s="19">
        <f t="shared" si="28"/>
        <v>10</v>
      </c>
      <c r="O35" s="24">
        <v>2</v>
      </c>
      <c r="P35" s="24">
        <v>1</v>
      </c>
      <c r="Q35" s="24">
        <v>9</v>
      </c>
      <c r="R35" s="24">
        <f t="shared" si="27"/>
        <v>7</v>
      </c>
      <c r="S35" s="24">
        <v>-5</v>
      </c>
      <c r="T35" s="24">
        <v>2</v>
      </c>
      <c r="U35" s="24">
        <v>5</v>
      </c>
      <c r="V35" s="31">
        <v>6.4836138175376412</v>
      </c>
    </row>
    <row r="36" spans="1:22" ht="15" customHeight="1" x14ac:dyDescent="0.2">
      <c r="A36" s="5" t="s">
        <v>2</v>
      </c>
      <c r="B36" s="18">
        <f t="shared" si="23"/>
        <v>-5</v>
      </c>
      <c r="C36" s="18">
        <v>3</v>
      </c>
      <c r="D36" s="18">
        <f t="shared" si="24"/>
        <v>2</v>
      </c>
      <c r="E36" s="18">
        <f t="shared" si="25"/>
        <v>-3</v>
      </c>
      <c r="F36" s="18">
        <v>1</v>
      </c>
      <c r="G36" s="18">
        <v>1</v>
      </c>
      <c r="H36" s="18">
        <v>4</v>
      </c>
      <c r="I36" s="18">
        <v>-3</v>
      </c>
      <c r="J36" s="25">
        <f t="shared" si="3"/>
        <v>-16.531165311653115</v>
      </c>
      <c r="K36" s="25">
        <v>5.5103884372177054</v>
      </c>
      <c r="L36" s="25">
        <v>22.041553748870822</v>
      </c>
      <c r="M36" s="18">
        <f t="shared" si="26"/>
        <v>-2</v>
      </c>
      <c r="N36" s="18">
        <f t="shared" si="28"/>
        <v>2</v>
      </c>
      <c r="O36" s="18">
        <v>-2</v>
      </c>
      <c r="P36" s="18">
        <v>2</v>
      </c>
      <c r="Q36" s="18">
        <v>0</v>
      </c>
      <c r="R36" s="18">
        <f t="shared" si="27"/>
        <v>4</v>
      </c>
      <c r="S36" s="18">
        <v>0</v>
      </c>
      <c r="T36" s="18">
        <v>1</v>
      </c>
      <c r="U36" s="18">
        <v>3</v>
      </c>
      <c r="V36" s="25">
        <v>-11.020776874435411</v>
      </c>
    </row>
    <row r="37" spans="1:22" ht="15" customHeight="1" x14ac:dyDescent="0.2">
      <c r="A37" s="3" t="s">
        <v>1</v>
      </c>
      <c r="B37" s="20">
        <f t="shared" si="23"/>
        <v>-2</v>
      </c>
      <c r="C37" s="20">
        <v>-2</v>
      </c>
      <c r="D37" s="20">
        <f t="shared" si="24"/>
        <v>-5</v>
      </c>
      <c r="E37" s="20">
        <f t="shared" si="25"/>
        <v>-2</v>
      </c>
      <c r="F37" s="20">
        <v>0</v>
      </c>
      <c r="G37" s="20">
        <v>0</v>
      </c>
      <c r="H37" s="20">
        <v>2</v>
      </c>
      <c r="I37" s="20">
        <v>2</v>
      </c>
      <c r="J37" s="26">
        <f t="shared" si="3"/>
        <v>-15.404040404040403</v>
      </c>
      <c r="K37" s="26">
        <v>0</v>
      </c>
      <c r="L37" s="26">
        <v>15.404040404040403</v>
      </c>
      <c r="M37" s="20">
        <f t="shared" si="26"/>
        <v>0</v>
      </c>
      <c r="N37" s="20">
        <f t="shared" si="28"/>
        <v>3</v>
      </c>
      <c r="O37" s="20">
        <v>-2</v>
      </c>
      <c r="P37" s="20">
        <v>0</v>
      </c>
      <c r="Q37" s="20">
        <v>3</v>
      </c>
      <c r="R37" s="20">
        <f t="shared" si="27"/>
        <v>3</v>
      </c>
      <c r="S37" s="20">
        <v>1</v>
      </c>
      <c r="T37" s="20">
        <v>1</v>
      </c>
      <c r="U37" s="20">
        <v>2</v>
      </c>
      <c r="V37" s="26">
        <v>0</v>
      </c>
    </row>
    <row r="38" spans="1:22" ht="15" customHeight="1" x14ac:dyDescent="0.2">
      <c r="A38" s="1" t="s">
        <v>0</v>
      </c>
      <c r="B38" s="19">
        <f t="shared" si="23"/>
        <v>-5</v>
      </c>
      <c r="C38" s="19">
        <v>-2</v>
      </c>
      <c r="D38" s="19">
        <f t="shared" si="24"/>
        <v>2</v>
      </c>
      <c r="E38" s="19">
        <f t="shared" si="25"/>
        <v>-4</v>
      </c>
      <c r="F38" s="19">
        <v>0</v>
      </c>
      <c r="G38" s="19">
        <v>-1</v>
      </c>
      <c r="H38" s="19">
        <v>4</v>
      </c>
      <c r="I38" s="19">
        <v>1</v>
      </c>
      <c r="J38" s="30">
        <f t="shared" si="3"/>
        <v>-34.102026554856742</v>
      </c>
      <c r="K38" s="30">
        <v>0</v>
      </c>
      <c r="L38" s="30">
        <v>34.102026554856742</v>
      </c>
      <c r="M38" s="19">
        <f t="shared" si="26"/>
        <v>-1</v>
      </c>
      <c r="N38" s="19">
        <f t="shared" si="28"/>
        <v>0</v>
      </c>
      <c r="O38" s="19">
        <v>0</v>
      </c>
      <c r="P38" s="19">
        <v>0</v>
      </c>
      <c r="Q38" s="19">
        <v>0</v>
      </c>
      <c r="R38" s="19">
        <f t="shared" si="27"/>
        <v>1</v>
      </c>
      <c r="S38" s="19">
        <v>-4</v>
      </c>
      <c r="T38" s="19">
        <v>1</v>
      </c>
      <c r="U38" s="19">
        <v>0</v>
      </c>
      <c r="V38" s="30">
        <v>-8.5255066387141856</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 ref="B6:B8"/>
    <mergeCell ref="E6:E8"/>
    <mergeCell ref="M6:M8"/>
    <mergeCell ref="S7:S8"/>
  </mergeCells>
  <phoneticPr fontId="3"/>
  <pageMargins left="0.70866141732283472" right="0.70866141732283472" top="0.74803149606299213" bottom="0.74803149606299213" header="0.31496062992125984" footer="0.31496062992125984"/>
  <pageSetup paperSize="9" scale="75"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岩成 博子</cp:lastModifiedBy>
  <cp:lastPrinted>2024-07-19T05:29:17Z</cp:lastPrinted>
  <dcterms:created xsi:type="dcterms:W3CDTF">2017-09-15T07:21:02Z</dcterms:created>
  <dcterms:modified xsi:type="dcterms:W3CDTF">2024-10-28T06:49:58Z</dcterms:modified>
</cp:coreProperties>
</file>