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amadayoshihiro\Desktop\西部総合\募集要項\質問及び回答\質問後の修正\様式集\05提案価格の内訳に関する提出書類\"/>
    </mc:Choice>
  </mc:AlternateContent>
  <bookViews>
    <workbookView xWindow="0" yWindow="0" windowWidth="15345" windowHeight="6630" tabRatio="881" activeTab="1"/>
  </bookViews>
  <sheets>
    <sheet name="5-1" sheetId="1" r:id="rId1"/>
    <sheet name="5-2" sheetId="2" r:id="rId2"/>
    <sheet name="5-3" sheetId="3" r:id="rId3"/>
    <sheet name="5-4" sheetId="21" r:id="rId4"/>
    <sheet name="5-5" sheetId="10" r:id="rId5"/>
    <sheet name="5‐6 " sheetId="41" r:id="rId6"/>
    <sheet name="5-7" sheetId="12" r:id="rId7"/>
    <sheet name="5-8" sheetId="13" r:id="rId8"/>
    <sheet name="5-9" sheetId="16" r:id="rId9"/>
    <sheet name="5-10" sheetId="18" r:id="rId10"/>
    <sheet name="5-11" sheetId="19" r:id="rId11"/>
    <sheet name="5-12" sheetId="20" r:id="rId12"/>
  </sheets>
  <definedNames>
    <definedName name="_xlnm.Print_Area" localSheetId="0">'5-1'!$A$1:$F$62</definedName>
    <definedName name="_xlnm.Print_Area" localSheetId="9">'5-10'!$A$1:$K$64</definedName>
    <definedName name="_xlnm.Print_Area" localSheetId="10">'5-11'!$A$1:$H$85</definedName>
    <definedName name="_xlnm.Print_Area" localSheetId="11">'5-12'!$A$1:$S$118</definedName>
    <definedName name="_xlnm.Print_Area" localSheetId="1">'5-2'!$A$1:$J$51</definedName>
    <definedName name="_xlnm.Print_Area" localSheetId="2">'5-3'!$A$1:$I$72</definedName>
    <definedName name="_xlnm.Print_Area" localSheetId="3">'5-4'!$A$1:$H$114</definedName>
    <definedName name="_xlnm.Print_Area" localSheetId="4">'5-5'!$A$1:$I$48</definedName>
    <definedName name="_xlnm.Print_Area" localSheetId="5">'5‐6 '!$A$1:$I$23</definedName>
    <definedName name="_xlnm.Print_Area" localSheetId="6">'5-7'!$A$1:$I$30</definedName>
    <definedName name="_xlnm.Print_Area" localSheetId="7">'5-8'!$A$1:$M$27</definedName>
    <definedName name="_xlnm.Print_Area" localSheetId="8">'5-9'!$A$1:$M$56</definedName>
    <definedName name="Z_1E432D73_D559_4735_96E9_E42C2997E3E5_.wvu.PrintArea" localSheetId="0" hidden="1">'5-1'!$A$1:$F$62</definedName>
    <definedName name="Z_1E432D73_D559_4735_96E9_E42C2997E3E5_.wvu.PrintArea" localSheetId="9" hidden="1">'5-10'!$A$1:$K$64</definedName>
    <definedName name="Z_1E432D73_D559_4735_96E9_E42C2997E3E5_.wvu.PrintArea" localSheetId="10" hidden="1">'5-11'!$A$1:$I$85</definedName>
    <definedName name="Z_1E432D73_D559_4735_96E9_E42C2997E3E5_.wvu.PrintArea" localSheetId="11" hidden="1">'5-12'!$A$1:$S$119</definedName>
    <definedName name="Z_1E432D73_D559_4735_96E9_E42C2997E3E5_.wvu.PrintArea" localSheetId="1" hidden="1">'5-2'!$A$1:$K$53</definedName>
    <definedName name="Z_1E432D73_D559_4735_96E9_E42C2997E3E5_.wvu.PrintArea" localSheetId="2" hidden="1">'5-3'!$A$1:$I$73</definedName>
    <definedName name="Z_1E432D73_D559_4735_96E9_E42C2997E3E5_.wvu.PrintArea" localSheetId="3" hidden="1">'5-4'!$A$1:$H$115</definedName>
    <definedName name="Z_1E432D73_D559_4735_96E9_E42C2997E3E5_.wvu.PrintArea" localSheetId="4" hidden="1">'5-5'!$A$1:$I$58</definedName>
    <definedName name="Z_1E432D73_D559_4735_96E9_E42C2997E3E5_.wvu.PrintArea" localSheetId="5" hidden="1">'5‐6 '!$A$1:$I$24</definedName>
    <definedName name="Z_1E432D73_D559_4735_96E9_E42C2997E3E5_.wvu.PrintArea" localSheetId="6" hidden="1">'5-7'!$A$1:$J$38</definedName>
    <definedName name="Z_1E432D73_D559_4735_96E9_E42C2997E3E5_.wvu.PrintArea" localSheetId="7" hidden="1">'5-8'!$A$1:$M$27</definedName>
    <definedName name="Z_1E432D73_D559_4735_96E9_E42C2997E3E5_.wvu.PrintArea" localSheetId="8" hidden="1">'5-9'!$A$1:$M$57</definedName>
  </definedNames>
  <calcPr calcId="162913"/>
  <customWorkbookViews>
    <customWorkbookView name="吉田健二 - 個人用ビュー" guid="{1E432D73-D559-4735-96E9-E42C2997E3E5}" mergeInterval="0" personalView="1" maximized="1" windowWidth="1020" windowHeight="536" activeSheetId="2"/>
  </customWorkbookViews>
</workbook>
</file>

<file path=xl/calcChain.xml><?xml version="1.0" encoding="utf-8"?>
<calcChain xmlns="http://schemas.openxmlformats.org/spreadsheetml/2006/main">
  <c r="E16" i="2" l="1"/>
  <c r="E8" i="12" l="1"/>
  <c r="H8" i="12"/>
  <c r="F61" i="3" l="1"/>
  <c r="F57" i="3"/>
  <c r="G7" i="2" l="1"/>
  <c r="E56" i="21" l="1"/>
  <c r="E77" i="21"/>
  <c r="E82" i="21"/>
  <c r="E69" i="21"/>
  <c r="F19" i="3"/>
  <c r="F8" i="12" l="1"/>
  <c r="E9" i="12"/>
  <c r="F9" i="12" s="1"/>
  <c r="E10" i="12"/>
  <c r="F10" i="12" l="1"/>
  <c r="F54" i="18" l="1"/>
  <c r="K8" i="13"/>
  <c r="F39" i="3" l="1"/>
  <c r="F41" i="3"/>
  <c r="F21" i="3"/>
  <c r="E24" i="21"/>
  <c r="E44" i="21"/>
  <c r="F35" i="3"/>
  <c r="F31" i="3"/>
  <c r="F30" i="3" s="1"/>
  <c r="F6" i="41" l="1"/>
  <c r="I13" i="2"/>
  <c r="I12" i="2"/>
  <c r="I8" i="2"/>
  <c r="H23" i="18"/>
  <c r="E11" i="18" l="1"/>
  <c r="F11" i="18"/>
  <c r="F12" i="18" s="1"/>
  <c r="F13" i="18" s="1"/>
  <c r="G11" i="18"/>
  <c r="H11" i="18"/>
  <c r="J11" i="18"/>
  <c r="K11" i="18"/>
  <c r="E12" i="18"/>
  <c r="G12" i="18"/>
  <c r="H12" i="18"/>
  <c r="J12" i="18"/>
  <c r="K12" i="18" s="1"/>
  <c r="E13" i="18"/>
  <c r="G13" i="18"/>
  <c r="H13" i="18"/>
  <c r="J13" i="18"/>
  <c r="K13" i="18" s="1"/>
  <c r="E14" i="18"/>
  <c r="F14" i="18"/>
  <c r="G14" i="18"/>
  <c r="H14" i="18"/>
  <c r="J14" i="18"/>
  <c r="K14" i="18" s="1"/>
  <c r="E15" i="18"/>
  <c r="F15" i="18"/>
  <c r="F16" i="18" s="1"/>
  <c r="G15" i="18"/>
  <c r="H15" i="18"/>
  <c r="J15" i="18"/>
  <c r="K15" i="18"/>
  <c r="E16" i="18"/>
  <c r="G16" i="18"/>
  <c r="H16" i="18"/>
  <c r="J16" i="18"/>
  <c r="K16" i="18" s="1"/>
  <c r="E17" i="18"/>
  <c r="G17" i="18"/>
  <c r="J17" i="18"/>
  <c r="K17" i="18" s="1"/>
  <c r="C18" i="18"/>
  <c r="C19" i="18" s="1"/>
  <c r="E18" i="18"/>
  <c r="F18" i="18"/>
  <c r="G18" i="18"/>
  <c r="J18" i="18"/>
  <c r="K18" i="18" s="1"/>
  <c r="E19" i="18"/>
  <c r="F19" i="18"/>
  <c r="F20" i="18" s="1"/>
  <c r="F21" i="18" s="1"/>
  <c r="G19" i="18"/>
  <c r="J19" i="18"/>
  <c r="K19" i="18" s="1"/>
  <c r="E20" i="18"/>
  <c r="G20" i="18"/>
  <c r="J20" i="18"/>
  <c r="K20" i="18" s="1"/>
  <c r="E21" i="18"/>
  <c r="G21" i="18"/>
  <c r="H21" i="18"/>
  <c r="J21" i="18"/>
  <c r="K21" i="18" s="1"/>
  <c r="E22" i="18"/>
  <c r="F22" i="18"/>
  <c r="F23" i="18" s="1"/>
  <c r="F24" i="18" s="1"/>
  <c r="F25" i="18" s="1"/>
  <c r="G22" i="18"/>
  <c r="H22" i="18"/>
  <c r="J22" i="18"/>
  <c r="K22" i="18" s="1"/>
  <c r="E23" i="18"/>
  <c r="G23" i="18"/>
  <c r="J23" i="18"/>
  <c r="K23" i="18" s="1"/>
  <c r="E24" i="18"/>
  <c r="G24" i="18"/>
  <c r="H24" i="18"/>
  <c r="J24" i="18"/>
  <c r="K24" i="18" s="1"/>
  <c r="E25" i="18"/>
  <c r="G25" i="18"/>
  <c r="H25" i="18"/>
  <c r="J25" i="18"/>
  <c r="K25" i="18" s="1"/>
  <c r="E26" i="18"/>
  <c r="F26" i="18"/>
  <c r="F27" i="18" s="1"/>
  <c r="F28" i="18" s="1"/>
  <c r="F29" i="18" s="1"/>
  <c r="G26" i="18"/>
  <c r="H26" i="18"/>
  <c r="J26" i="18"/>
  <c r="K26" i="18" s="1"/>
  <c r="E27" i="18"/>
  <c r="G27" i="18"/>
  <c r="H27" i="18"/>
  <c r="J27" i="18"/>
  <c r="K27" i="18" s="1"/>
  <c r="E28" i="18"/>
  <c r="G28" i="18"/>
  <c r="H28" i="18"/>
  <c r="J28" i="18"/>
  <c r="K28" i="18" s="1"/>
  <c r="E29" i="18"/>
  <c r="G29" i="18"/>
  <c r="H29" i="18"/>
  <c r="J29" i="18"/>
  <c r="K29" i="18" s="1"/>
  <c r="E30" i="18"/>
  <c r="F30" i="18"/>
  <c r="G30" i="18"/>
  <c r="H30" i="18"/>
  <c r="J30" i="18"/>
  <c r="K30" i="18" s="1"/>
  <c r="E31" i="18"/>
  <c r="F31" i="18"/>
  <c r="F32" i="18" s="1"/>
  <c r="F33" i="18" s="1"/>
  <c r="G31" i="18"/>
  <c r="H31" i="18"/>
  <c r="J31" i="18"/>
  <c r="K31" i="18" s="1"/>
  <c r="E32" i="18"/>
  <c r="G32" i="18"/>
  <c r="H32" i="18"/>
  <c r="J32" i="18"/>
  <c r="K32" i="18" s="1"/>
  <c r="E33" i="18"/>
  <c r="G33" i="18"/>
  <c r="H33" i="18"/>
  <c r="J33" i="18"/>
  <c r="K33" i="18" s="1"/>
  <c r="E34" i="18"/>
  <c r="F34" i="18"/>
  <c r="F35" i="18" s="1"/>
  <c r="F36" i="18" s="1"/>
  <c r="F37" i="18" s="1"/>
  <c r="G34" i="18"/>
  <c r="H34" i="18"/>
  <c r="J34" i="18"/>
  <c r="K34" i="18" s="1"/>
  <c r="E35" i="18"/>
  <c r="G35" i="18"/>
  <c r="H35" i="18"/>
  <c r="J35" i="18"/>
  <c r="K35" i="18" s="1"/>
  <c r="E36" i="18"/>
  <c r="G36" i="18"/>
  <c r="H36" i="18"/>
  <c r="J36" i="18"/>
  <c r="K36" i="18" s="1"/>
  <c r="E37" i="18"/>
  <c r="G37" i="18"/>
  <c r="H37" i="18"/>
  <c r="J37" i="18"/>
  <c r="K37" i="18" s="1"/>
  <c r="E38" i="18"/>
  <c r="F38" i="18"/>
  <c r="F39" i="18" s="1"/>
  <c r="F40" i="18" s="1"/>
  <c r="F41" i="18" s="1"/>
  <c r="G38" i="18"/>
  <c r="H38" i="18"/>
  <c r="J38" i="18"/>
  <c r="K38" i="18" s="1"/>
  <c r="E39" i="18"/>
  <c r="G39" i="18"/>
  <c r="H39" i="18"/>
  <c r="J39" i="18"/>
  <c r="K39" i="18" s="1"/>
  <c r="E40" i="18"/>
  <c r="G40" i="18"/>
  <c r="H40" i="18"/>
  <c r="J40" i="18"/>
  <c r="K40" i="18" s="1"/>
  <c r="E41" i="18"/>
  <c r="G41" i="18"/>
  <c r="H41" i="18"/>
  <c r="J41" i="18"/>
  <c r="K41" i="18" s="1"/>
  <c r="E42" i="18"/>
  <c r="F42" i="18"/>
  <c r="F43" i="18" s="1"/>
  <c r="F44" i="18" s="1"/>
  <c r="F45" i="18" s="1"/>
  <c r="G42" i="18"/>
  <c r="H42" i="18"/>
  <c r="J42" i="18"/>
  <c r="K42" i="18" s="1"/>
  <c r="E43" i="18"/>
  <c r="G43" i="18"/>
  <c r="H43" i="18"/>
  <c r="J43" i="18"/>
  <c r="K43" i="18" s="1"/>
  <c r="E44" i="18"/>
  <c r="G44" i="18"/>
  <c r="H44" i="18"/>
  <c r="J44" i="18"/>
  <c r="K44" i="18" s="1"/>
  <c r="E45" i="18"/>
  <c r="G45" i="18"/>
  <c r="H45" i="18"/>
  <c r="J45" i="18"/>
  <c r="K45" i="18" s="1"/>
  <c r="E46" i="18"/>
  <c r="F46" i="18"/>
  <c r="F47" i="18" s="1"/>
  <c r="F48" i="18" s="1"/>
  <c r="F49" i="18" s="1"/>
  <c r="G46" i="18"/>
  <c r="H46" i="18"/>
  <c r="J46" i="18"/>
  <c r="K46" i="18" s="1"/>
  <c r="E47" i="18"/>
  <c r="G47" i="18"/>
  <c r="H47" i="18"/>
  <c r="J47" i="18"/>
  <c r="K47" i="18" s="1"/>
  <c r="E48" i="18"/>
  <c r="G48" i="18"/>
  <c r="H48" i="18"/>
  <c r="J48" i="18"/>
  <c r="K48" i="18" s="1"/>
  <c r="E49" i="18"/>
  <c r="G49" i="18"/>
  <c r="H49" i="18"/>
  <c r="J49" i="18"/>
  <c r="K49" i="18" s="1"/>
  <c r="E50" i="18"/>
  <c r="F50" i="18"/>
  <c r="G50" i="18"/>
  <c r="H50" i="18"/>
  <c r="J50" i="18"/>
  <c r="K50" i="18" s="1"/>
  <c r="E51" i="18"/>
  <c r="F51" i="18"/>
  <c r="F52" i="18" s="1"/>
  <c r="F53" i="18" s="1"/>
  <c r="G51" i="18"/>
  <c r="H51" i="18"/>
  <c r="J51" i="18"/>
  <c r="K51" i="18" s="1"/>
  <c r="E52" i="18"/>
  <c r="G52" i="18"/>
  <c r="H52" i="18"/>
  <c r="J52" i="18"/>
  <c r="K52" i="18" s="1"/>
  <c r="E53" i="18"/>
  <c r="G53" i="18"/>
  <c r="H53" i="18"/>
  <c r="J53" i="18"/>
  <c r="K53" i="18" s="1"/>
  <c r="E54" i="18"/>
  <c r="H54" i="18"/>
  <c r="J54" i="18"/>
  <c r="K54" i="18" s="1"/>
  <c r="J8" i="18"/>
  <c r="K8" i="18" s="1"/>
  <c r="J9" i="18"/>
  <c r="K9" i="18" s="1"/>
  <c r="J10" i="18"/>
  <c r="K10" i="18" s="1"/>
  <c r="J7" i="18"/>
  <c r="I55" i="18"/>
  <c r="H9" i="18"/>
  <c r="H10" i="18"/>
  <c r="G10" i="18"/>
  <c r="G9" i="18"/>
  <c r="G8" i="18"/>
  <c r="G7" i="18"/>
  <c r="F7" i="18"/>
  <c r="F8" i="18" s="1"/>
  <c r="F9" i="18" s="1"/>
  <c r="C7" i="18"/>
  <c r="C8" i="18" s="1"/>
  <c r="H7" i="18" s="1"/>
  <c r="F10" i="18"/>
  <c r="E10" i="18"/>
  <c r="E9" i="18"/>
  <c r="E8" i="18"/>
  <c r="E7" i="18"/>
  <c r="K8" i="16"/>
  <c r="L8" i="16" s="1"/>
  <c r="K9" i="16"/>
  <c r="L9" i="16" s="1"/>
  <c r="M9" i="16" s="1"/>
  <c r="K10" i="16"/>
  <c r="L10" i="16" s="1"/>
  <c r="K11" i="16"/>
  <c r="L11" i="16"/>
  <c r="M11" i="16" s="1"/>
  <c r="K12" i="16"/>
  <c r="L12" i="16" s="1"/>
  <c r="K13" i="16"/>
  <c r="L13" i="16" s="1"/>
  <c r="M13" i="16" s="1"/>
  <c r="K14" i="16"/>
  <c r="L14" i="16" s="1"/>
  <c r="K15" i="16"/>
  <c r="L15" i="16" s="1"/>
  <c r="M15" i="16" s="1"/>
  <c r="K16" i="16"/>
  <c r="L16" i="16" s="1"/>
  <c r="K17" i="16"/>
  <c r="L17" i="16"/>
  <c r="M17" i="16" s="1"/>
  <c r="K18" i="16"/>
  <c r="K19" i="16"/>
  <c r="L19" i="16" s="1"/>
  <c r="M19" i="16" s="1"/>
  <c r="K20" i="16"/>
  <c r="L20" i="16" s="1"/>
  <c r="K21" i="16"/>
  <c r="L21" i="16" s="1"/>
  <c r="M21" i="16" s="1"/>
  <c r="K22" i="16"/>
  <c r="L22" i="16" s="1"/>
  <c r="K23" i="16"/>
  <c r="L23" i="16"/>
  <c r="M23" i="16" s="1"/>
  <c r="K24" i="16"/>
  <c r="L24" i="16" s="1"/>
  <c r="K25" i="16"/>
  <c r="L25" i="16" s="1"/>
  <c r="M25" i="16" s="1"/>
  <c r="K26" i="16"/>
  <c r="L26" i="16" s="1"/>
  <c r="K27" i="16"/>
  <c r="L27" i="16" s="1"/>
  <c r="M27" i="16" s="1"/>
  <c r="K28" i="16"/>
  <c r="L28" i="16" s="1"/>
  <c r="K29" i="16"/>
  <c r="L29" i="16"/>
  <c r="M29" i="16" s="1"/>
  <c r="K30" i="16"/>
  <c r="K31" i="16"/>
  <c r="L31" i="16" s="1"/>
  <c r="M31" i="16" s="1"/>
  <c r="K32" i="16"/>
  <c r="L32" i="16" s="1"/>
  <c r="K33" i="16"/>
  <c r="L33" i="16" s="1"/>
  <c r="M33" i="16" s="1"/>
  <c r="K34" i="16"/>
  <c r="L34" i="16" s="1"/>
  <c r="K35" i="16"/>
  <c r="L35" i="16"/>
  <c r="M35" i="16" s="1"/>
  <c r="K36" i="16"/>
  <c r="K37" i="16"/>
  <c r="L37" i="16" s="1"/>
  <c r="M37" i="16" s="1"/>
  <c r="K38" i="16"/>
  <c r="L38" i="16" s="1"/>
  <c r="K39" i="16"/>
  <c r="L39" i="16" s="1"/>
  <c r="M39" i="16" s="1"/>
  <c r="K40" i="16"/>
  <c r="L40" i="16" s="1"/>
  <c r="K41" i="16"/>
  <c r="L41" i="16"/>
  <c r="M41" i="16" s="1"/>
  <c r="K42" i="16"/>
  <c r="K43" i="16"/>
  <c r="L43" i="16" s="1"/>
  <c r="M43" i="16" s="1"/>
  <c r="K44" i="16"/>
  <c r="L44" i="16" s="1"/>
  <c r="K7" i="16"/>
  <c r="L7" i="16" s="1"/>
  <c r="E13" i="16"/>
  <c r="G13" i="16"/>
  <c r="H13" i="16"/>
  <c r="E14" i="16"/>
  <c r="G14" i="16"/>
  <c r="H14" i="16"/>
  <c r="E15" i="16"/>
  <c r="G15" i="16"/>
  <c r="H15" i="16"/>
  <c r="E16" i="16"/>
  <c r="F16" i="16"/>
  <c r="F17" i="16" s="1"/>
  <c r="F18" i="16" s="1"/>
  <c r="F19" i="16" s="1"/>
  <c r="G16" i="16"/>
  <c r="H16" i="16"/>
  <c r="E17" i="16"/>
  <c r="G17" i="16"/>
  <c r="H17" i="16"/>
  <c r="E18" i="16"/>
  <c r="G18" i="16"/>
  <c r="H18" i="16"/>
  <c r="E19" i="16"/>
  <c r="G19" i="16"/>
  <c r="H19" i="16"/>
  <c r="E20" i="16"/>
  <c r="F20" i="16"/>
  <c r="G20" i="16"/>
  <c r="H20" i="16"/>
  <c r="E21" i="16"/>
  <c r="F21" i="16"/>
  <c r="F22" i="16" s="1"/>
  <c r="F23" i="16" s="1"/>
  <c r="G21" i="16"/>
  <c r="H21" i="16"/>
  <c r="E22" i="16"/>
  <c r="G22" i="16"/>
  <c r="H22" i="16"/>
  <c r="E23" i="16"/>
  <c r="G23" i="16"/>
  <c r="H23" i="16"/>
  <c r="E24" i="16"/>
  <c r="F24" i="16"/>
  <c r="F25" i="16" s="1"/>
  <c r="F26" i="16" s="1"/>
  <c r="F27" i="16" s="1"/>
  <c r="G24" i="16"/>
  <c r="H24" i="16"/>
  <c r="E25" i="16"/>
  <c r="G25" i="16"/>
  <c r="H25" i="16"/>
  <c r="E26" i="16"/>
  <c r="G26" i="16"/>
  <c r="H26" i="16"/>
  <c r="E27" i="16"/>
  <c r="G27" i="16"/>
  <c r="H27" i="16"/>
  <c r="E28" i="16"/>
  <c r="F28" i="16"/>
  <c r="F29" i="16" s="1"/>
  <c r="F30" i="16" s="1"/>
  <c r="F31" i="16" s="1"/>
  <c r="G28" i="16"/>
  <c r="H28" i="16"/>
  <c r="E29" i="16"/>
  <c r="G29" i="16"/>
  <c r="H29" i="16"/>
  <c r="E30" i="16"/>
  <c r="G30" i="16"/>
  <c r="H30" i="16"/>
  <c r="E31" i="16"/>
  <c r="G31" i="16"/>
  <c r="H31" i="16"/>
  <c r="E32" i="16"/>
  <c r="F32" i="16"/>
  <c r="G32" i="16"/>
  <c r="H32" i="16"/>
  <c r="E33" i="16"/>
  <c r="F33" i="16"/>
  <c r="F34" i="16" s="1"/>
  <c r="F35" i="16" s="1"/>
  <c r="G33" i="16"/>
  <c r="H33" i="16"/>
  <c r="E34" i="16"/>
  <c r="G34" i="16"/>
  <c r="H34" i="16"/>
  <c r="E35" i="16"/>
  <c r="G35" i="16"/>
  <c r="H35" i="16"/>
  <c r="E36" i="16"/>
  <c r="F36" i="16"/>
  <c r="G36" i="16"/>
  <c r="H36" i="16"/>
  <c r="E37" i="16"/>
  <c r="F37" i="16"/>
  <c r="F38" i="16" s="1"/>
  <c r="F39" i="16" s="1"/>
  <c r="G37" i="16"/>
  <c r="H37" i="16"/>
  <c r="E38" i="16"/>
  <c r="G38" i="16"/>
  <c r="H38" i="16"/>
  <c r="E39" i="16"/>
  <c r="G39" i="16"/>
  <c r="H39" i="16"/>
  <c r="E40" i="16"/>
  <c r="F40" i="16"/>
  <c r="F41" i="16" s="1"/>
  <c r="F42" i="16" s="1"/>
  <c r="F43" i="16" s="1"/>
  <c r="G40" i="16"/>
  <c r="H40" i="16"/>
  <c r="E41" i="16"/>
  <c r="G41" i="16"/>
  <c r="H41" i="16"/>
  <c r="E42" i="16"/>
  <c r="G42" i="16"/>
  <c r="H42" i="16"/>
  <c r="E43" i="16"/>
  <c r="G43" i="16"/>
  <c r="H43" i="16"/>
  <c r="E44" i="16"/>
  <c r="H44" i="16"/>
  <c r="G8" i="16"/>
  <c r="G9" i="16"/>
  <c r="G10" i="16"/>
  <c r="G11" i="16"/>
  <c r="H11" i="16"/>
  <c r="G12" i="16"/>
  <c r="H12" i="16"/>
  <c r="G7" i="16"/>
  <c r="E8" i="16"/>
  <c r="E9" i="16"/>
  <c r="E10" i="16"/>
  <c r="E11" i="16"/>
  <c r="E12" i="16"/>
  <c r="E7" i="16"/>
  <c r="F12" i="16"/>
  <c r="F13" i="16" s="1"/>
  <c r="F14" i="16" s="1"/>
  <c r="F15" i="16" s="1"/>
  <c r="F8" i="16"/>
  <c r="F9" i="16" s="1"/>
  <c r="F10" i="16" s="1"/>
  <c r="F11" i="16" s="1"/>
  <c r="C8" i="16"/>
  <c r="H7" i="16" s="1"/>
  <c r="H23" i="12" l="1"/>
  <c r="I23" i="12" s="1"/>
  <c r="H22" i="12"/>
  <c r="I22" i="12" s="1"/>
  <c r="C9" i="16"/>
  <c r="E11" i="12"/>
  <c r="C20" i="18"/>
  <c r="H18" i="18"/>
  <c r="H17" i="18"/>
  <c r="C9" i="18"/>
  <c r="H8" i="18" s="1"/>
  <c r="M40" i="16"/>
  <c r="M34" i="16"/>
  <c r="M28" i="16"/>
  <c r="M22" i="16"/>
  <c r="M16" i="16"/>
  <c r="M10" i="16"/>
  <c r="L42" i="16"/>
  <c r="M42" i="16" s="1"/>
  <c r="L36" i="16"/>
  <c r="M36" i="16" s="1"/>
  <c r="L30" i="16"/>
  <c r="M30" i="16" s="1"/>
  <c r="L18" i="16"/>
  <c r="M18" i="16" s="1"/>
  <c r="M24" i="16"/>
  <c r="M12" i="16"/>
  <c r="M44" i="16"/>
  <c r="M38" i="16"/>
  <c r="M32" i="16"/>
  <c r="M26" i="16"/>
  <c r="M20" i="16"/>
  <c r="M14" i="16"/>
  <c r="M8" i="16"/>
  <c r="F16" i="20"/>
  <c r="J45" i="16"/>
  <c r="I45" i="16"/>
  <c r="H10" i="12" l="1"/>
  <c r="H9" i="12"/>
  <c r="I9" i="12" s="1"/>
  <c r="C10" i="16"/>
  <c r="H8" i="16"/>
  <c r="C21" i="18"/>
  <c r="H20" i="18" s="1"/>
  <c r="H19" i="18"/>
  <c r="F47" i="3"/>
  <c r="F11" i="12" l="1"/>
  <c r="H9" i="16"/>
  <c r="C11" i="16"/>
  <c r="H10" i="16" s="1"/>
  <c r="H11" i="12"/>
  <c r="F51" i="3"/>
  <c r="F6" i="3"/>
  <c r="G6" i="2" l="1"/>
  <c r="E7" i="21" l="1"/>
  <c r="E6" i="21" s="1"/>
  <c r="E7" i="2"/>
  <c r="K17" i="13" l="1"/>
  <c r="K16" i="13"/>
  <c r="K14" i="13"/>
  <c r="K15" i="13"/>
  <c r="K13" i="13"/>
  <c r="K12" i="13"/>
  <c r="K11" i="13"/>
  <c r="K10" i="13"/>
  <c r="K9" i="13"/>
  <c r="K18" i="13" l="1"/>
  <c r="F12" i="3"/>
  <c r="E102" i="21" l="1"/>
  <c r="E98" i="21"/>
  <c r="E94" i="21"/>
  <c r="E88" i="21"/>
  <c r="E63" i="21"/>
  <c r="E62" i="21" s="1"/>
  <c r="F59" i="3"/>
  <c r="F55" i="3"/>
  <c r="F26" i="3"/>
  <c r="F46" i="3" l="1"/>
  <c r="F45" i="3" s="1"/>
  <c r="F20" i="3"/>
  <c r="E87" i="21"/>
  <c r="G15" i="19" l="1"/>
  <c r="G16" i="19" s="1"/>
  <c r="F15" i="19"/>
  <c r="E15" i="19"/>
  <c r="E16" i="19" s="1"/>
  <c r="H7" i="19"/>
  <c r="J18" i="13"/>
  <c r="I18" i="13"/>
  <c r="I10" i="2"/>
  <c r="K45" i="16" l="1"/>
  <c r="L8" i="13"/>
  <c r="I14" i="2"/>
  <c r="I9" i="2"/>
  <c r="E11" i="2"/>
  <c r="E6" i="2" s="1"/>
  <c r="I11" i="2" l="1"/>
  <c r="I6" i="2"/>
  <c r="H29" i="19"/>
  <c r="H25" i="19"/>
  <c r="H23" i="19"/>
  <c r="H22" i="19"/>
  <c r="H21" i="19"/>
  <c r="G17" i="19"/>
  <c r="F16" i="19"/>
  <c r="F17" i="19" s="1"/>
  <c r="E17" i="19"/>
  <c r="H14" i="19"/>
  <c r="H13" i="19"/>
  <c r="H12" i="19"/>
  <c r="H11" i="19"/>
  <c r="H10" i="19"/>
  <c r="H9" i="19"/>
  <c r="H8" i="19"/>
  <c r="H15" i="19" l="1"/>
  <c r="H16" i="19" s="1"/>
  <c r="I7" i="2"/>
  <c r="H17" i="19" l="1"/>
  <c r="R68" i="20" l="1"/>
  <c r="R80" i="20"/>
  <c r="R79" i="20"/>
  <c r="R78" i="20"/>
  <c r="R76" i="20"/>
  <c r="R75" i="20"/>
  <c r="R74" i="20"/>
  <c r="R73" i="20"/>
  <c r="R72" i="20"/>
  <c r="R71" i="20"/>
  <c r="R70" i="20"/>
  <c r="R69" i="20"/>
  <c r="R65" i="20"/>
  <c r="R64" i="20"/>
  <c r="R63" i="20"/>
  <c r="R62" i="20"/>
  <c r="R60" i="20"/>
  <c r="R59" i="20"/>
  <c r="R58" i="20"/>
  <c r="R57" i="20"/>
  <c r="R56" i="20"/>
  <c r="R10" i="20"/>
  <c r="R39" i="20"/>
  <c r="R38" i="20"/>
  <c r="R37" i="20"/>
  <c r="R36" i="20"/>
  <c r="R35" i="20"/>
  <c r="R34" i="20"/>
  <c r="R31" i="20"/>
  <c r="R30" i="20"/>
  <c r="R28" i="20"/>
  <c r="R27" i="20"/>
  <c r="R24" i="20"/>
  <c r="R23" i="20"/>
  <c r="R21" i="20"/>
  <c r="R20" i="20"/>
  <c r="R18" i="20"/>
  <c r="R17" i="20"/>
  <c r="R14" i="20"/>
  <c r="R13" i="20"/>
  <c r="R12" i="20"/>
  <c r="R9" i="20"/>
  <c r="R8" i="20"/>
  <c r="F67" i="20"/>
  <c r="F33" i="20"/>
  <c r="F26" i="20"/>
  <c r="F22" i="20"/>
  <c r="F19" i="20"/>
  <c r="F11" i="20"/>
  <c r="H31" i="19"/>
  <c r="H30" i="19"/>
  <c r="H27" i="19"/>
  <c r="H26" i="19"/>
  <c r="F15" i="20" l="1"/>
  <c r="A9" i="13"/>
  <c r="A10" i="13" s="1"/>
  <c r="A11" i="13" s="1"/>
  <c r="A12" i="13" s="1"/>
  <c r="A13" i="13" s="1"/>
  <c r="A14" i="13" s="1"/>
  <c r="A15" i="13" s="1"/>
  <c r="A16" i="13" s="1"/>
  <c r="A17" i="13" s="1"/>
  <c r="M7" i="16" l="1"/>
  <c r="F32" i="10" l="1"/>
  <c r="E32" i="10"/>
  <c r="Q107" i="20" l="1"/>
  <c r="P107" i="20"/>
  <c r="O107" i="20"/>
  <c r="N107" i="20"/>
  <c r="M107" i="20"/>
  <c r="L107" i="20"/>
  <c r="K107" i="20"/>
  <c r="J107" i="20"/>
  <c r="I107" i="20"/>
  <c r="H107" i="20"/>
  <c r="G107" i="20"/>
  <c r="F107" i="20"/>
  <c r="Q102" i="20"/>
  <c r="P102" i="20"/>
  <c r="O102" i="20"/>
  <c r="N102" i="20"/>
  <c r="M102" i="20"/>
  <c r="L102" i="20"/>
  <c r="K102" i="20"/>
  <c r="J102" i="20"/>
  <c r="I102" i="20"/>
  <c r="H102" i="20"/>
  <c r="G102" i="20"/>
  <c r="F102" i="20"/>
  <c r="Q98" i="20"/>
  <c r="P98" i="20"/>
  <c r="O98" i="20"/>
  <c r="N98" i="20"/>
  <c r="M98" i="20"/>
  <c r="L98" i="20"/>
  <c r="K98" i="20"/>
  <c r="J98" i="20"/>
  <c r="I98" i="20"/>
  <c r="H98" i="20"/>
  <c r="G98" i="20"/>
  <c r="F98" i="20"/>
  <c r="Q91" i="20"/>
  <c r="P91" i="20"/>
  <c r="O91" i="20"/>
  <c r="N91" i="20"/>
  <c r="M91" i="20"/>
  <c r="L91" i="20"/>
  <c r="K91" i="20"/>
  <c r="J91" i="20"/>
  <c r="I91" i="20"/>
  <c r="H91" i="20"/>
  <c r="G91" i="20"/>
  <c r="F91" i="20"/>
  <c r="Q87" i="20"/>
  <c r="P87" i="20"/>
  <c r="O87" i="20"/>
  <c r="N87" i="20"/>
  <c r="M87" i="20"/>
  <c r="L87" i="20"/>
  <c r="K87" i="20"/>
  <c r="J87" i="20"/>
  <c r="I87" i="20"/>
  <c r="H87" i="20"/>
  <c r="G87" i="20"/>
  <c r="F87" i="20"/>
  <c r="Q77" i="20"/>
  <c r="P77" i="20"/>
  <c r="O77" i="20"/>
  <c r="N77" i="20"/>
  <c r="M77" i="20"/>
  <c r="L77" i="20"/>
  <c r="K77" i="20"/>
  <c r="J77" i="20"/>
  <c r="I77" i="20"/>
  <c r="H77" i="20"/>
  <c r="G77" i="20"/>
  <c r="F77" i="20"/>
  <c r="Q67" i="20"/>
  <c r="P67" i="20"/>
  <c r="O67" i="20"/>
  <c r="N67" i="20"/>
  <c r="M67" i="20"/>
  <c r="L67" i="20"/>
  <c r="K67" i="20"/>
  <c r="J67" i="20"/>
  <c r="I67" i="20"/>
  <c r="H67" i="20"/>
  <c r="G67" i="20"/>
  <c r="Q61" i="20"/>
  <c r="Q55" i="20" s="1"/>
  <c r="P61" i="20"/>
  <c r="P55" i="20" s="1"/>
  <c r="O61" i="20"/>
  <c r="O55" i="20" s="1"/>
  <c r="N61" i="20"/>
  <c r="N55" i="20" s="1"/>
  <c r="M61" i="20"/>
  <c r="M55" i="20" s="1"/>
  <c r="L61" i="20"/>
  <c r="L55" i="20" s="1"/>
  <c r="K61" i="20"/>
  <c r="K55" i="20" s="1"/>
  <c r="J61" i="20"/>
  <c r="J55" i="20" s="1"/>
  <c r="I61" i="20"/>
  <c r="I55" i="20" s="1"/>
  <c r="H61" i="20"/>
  <c r="H55" i="20" s="1"/>
  <c r="G61" i="20"/>
  <c r="G55" i="20" s="1"/>
  <c r="F61" i="20"/>
  <c r="Q33" i="20"/>
  <c r="P33" i="20"/>
  <c r="O33" i="20"/>
  <c r="N33" i="20"/>
  <c r="M33" i="20"/>
  <c r="L33" i="20"/>
  <c r="K33" i="20"/>
  <c r="J33" i="20"/>
  <c r="I33" i="20"/>
  <c r="H33" i="20"/>
  <c r="G33" i="20"/>
  <c r="Q26" i="20"/>
  <c r="P26" i="20"/>
  <c r="O26" i="20"/>
  <c r="N26" i="20"/>
  <c r="M26" i="20"/>
  <c r="L26" i="20"/>
  <c r="K26" i="20"/>
  <c r="J26" i="20"/>
  <c r="I26" i="20"/>
  <c r="H26" i="20"/>
  <c r="G26" i="20"/>
  <c r="Q22" i="20"/>
  <c r="P22" i="20"/>
  <c r="O22" i="20"/>
  <c r="N22" i="20"/>
  <c r="M22" i="20"/>
  <c r="L22" i="20"/>
  <c r="K22" i="20"/>
  <c r="J22" i="20"/>
  <c r="I22" i="20"/>
  <c r="H22" i="20"/>
  <c r="G22" i="20"/>
  <c r="Q19" i="20"/>
  <c r="P19" i="20"/>
  <c r="O19" i="20"/>
  <c r="N19" i="20"/>
  <c r="M19" i="20"/>
  <c r="L19" i="20"/>
  <c r="K19" i="20"/>
  <c r="J19" i="20"/>
  <c r="I19" i="20"/>
  <c r="H19" i="20"/>
  <c r="G19" i="20"/>
  <c r="Q16" i="20"/>
  <c r="P16" i="20"/>
  <c r="O16" i="20"/>
  <c r="N16" i="20"/>
  <c r="M16" i="20"/>
  <c r="L16" i="20"/>
  <c r="K16" i="20"/>
  <c r="J16" i="20"/>
  <c r="I16" i="20"/>
  <c r="H16" i="20"/>
  <c r="G16" i="20"/>
  <c r="Q11" i="20"/>
  <c r="P11" i="20"/>
  <c r="O11" i="20"/>
  <c r="N11" i="20"/>
  <c r="M11" i="20"/>
  <c r="L11" i="20"/>
  <c r="K11" i="20"/>
  <c r="J11" i="20"/>
  <c r="I11" i="20"/>
  <c r="H11" i="20"/>
  <c r="G11" i="20"/>
  <c r="Q7" i="20"/>
  <c r="P7" i="20"/>
  <c r="O7" i="20"/>
  <c r="N7" i="20"/>
  <c r="M7" i="20"/>
  <c r="M6" i="20" s="1"/>
  <c r="L7" i="20"/>
  <c r="K7" i="20"/>
  <c r="K6" i="20" s="1"/>
  <c r="J7" i="20"/>
  <c r="I7" i="20"/>
  <c r="H7" i="20"/>
  <c r="G7" i="20"/>
  <c r="F7" i="20"/>
  <c r="F6" i="20" s="1"/>
  <c r="G32" i="19"/>
  <c r="F32" i="19"/>
  <c r="E32" i="19"/>
  <c r="G28" i="19"/>
  <c r="F28" i="19"/>
  <c r="E28" i="19"/>
  <c r="G24" i="19"/>
  <c r="F24" i="19"/>
  <c r="E24" i="19"/>
  <c r="K7" i="18"/>
  <c r="H21" i="12" s="1"/>
  <c r="I21" i="12" s="1"/>
  <c r="I8" i="12" s="1"/>
  <c r="L10" i="13"/>
  <c r="M15" i="20" l="1"/>
  <c r="N15" i="20"/>
  <c r="G6" i="20"/>
  <c r="O6" i="20"/>
  <c r="N6" i="20"/>
  <c r="N5" i="20" s="1"/>
  <c r="L6" i="20"/>
  <c r="L5" i="20" s="1"/>
  <c r="I15" i="20"/>
  <c r="Q15" i="20"/>
  <c r="G15" i="20"/>
  <c r="O15" i="20"/>
  <c r="H15" i="20"/>
  <c r="P15" i="20"/>
  <c r="J15" i="20"/>
  <c r="P6" i="20"/>
  <c r="P5" i="20" s="1"/>
  <c r="I6" i="20"/>
  <c r="I5" i="20" s="1"/>
  <c r="Q6" i="20"/>
  <c r="Q5" i="20" s="1"/>
  <c r="K15" i="20"/>
  <c r="H6" i="20"/>
  <c r="H5" i="20" s="1"/>
  <c r="J6" i="20"/>
  <c r="J5" i="20" s="1"/>
  <c r="L15" i="20"/>
  <c r="F5" i="20"/>
  <c r="H24" i="19"/>
  <c r="L11" i="13"/>
  <c r="J55" i="18"/>
  <c r="R11" i="20"/>
  <c r="R16" i="20"/>
  <c r="R19" i="20"/>
  <c r="R22" i="20"/>
  <c r="R26" i="20"/>
  <c r="R33" i="20"/>
  <c r="K5" i="20"/>
  <c r="O5" i="20"/>
  <c r="F55" i="20"/>
  <c r="R55" i="20" s="1"/>
  <c r="R61" i="20"/>
  <c r="M5" i="20"/>
  <c r="R77" i="20"/>
  <c r="R7" i="20"/>
  <c r="R67" i="20"/>
  <c r="G5" i="20"/>
  <c r="N86" i="20"/>
  <c r="E33" i="19"/>
  <c r="H32" i="19"/>
  <c r="H28" i="19"/>
  <c r="F33" i="19"/>
  <c r="G33" i="19"/>
  <c r="M97" i="20"/>
  <c r="M96" i="20" s="1"/>
  <c r="H86" i="20"/>
  <c r="L86" i="20"/>
  <c r="P86" i="20"/>
  <c r="K25" i="20"/>
  <c r="K29" i="20" s="1"/>
  <c r="K32" i="20" s="1"/>
  <c r="K40" i="20" s="1"/>
  <c r="I86" i="20"/>
  <c r="M86" i="20"/>
  <c r="Q86" i="20"/>
  <c r="F97" i="20"/>
  <c r="F96" i="20" s="1"/>
  <c r="J97" i="20"/>
  <c r="J96" i="20" s="1"/>
  <c r="N97" i="20"/>
  <c r="N96" i="20" s="1"/>
  <c r="L66" i="20"/>
  <c r="L81" i="20" s="1"/>
  <c r="F86" i="20"/>
  <c r="H97" i="20"/>
  <c r="H96" i="20" s="1"/>
  <c r="L97" i="20"/>
  <c r="L96" i="20" s="1"/>
  <c r="P97" i="20"/>
  <c r="P96" i="20" s="1"/>
  <c r="G66" i="20"/>
  <c r="O66" i="20"/>
  <c r="O81" i="20" s="1"/>
  <c r="G86" i="20"/>
  <c r="K86" i="20"/>
  <c r="O86" i="20"/>
  <c r="G97" i="20"/>
  <c r="G96" i="20" s="1"/>
  <c r="K97" i="20"/>
  <c r="K96" i="20" s="1"/>
  <c r="O97" i="20"/>
  <c r="O96" i="20" s="1"/>
  <c r="F66" i="20"/>
  <c r="J66" i="20"/>
  <c r="J81" i="20" s="1"/>
  <c r="N66" i="20"/>
  <c r="N81" i="20" s="1"/>
  <c r="J86" i="20"/>
  <c r="I97" i="20"/>
  <c r="I96" i="20" s="1"/>
  <c r="Q97" i="20"/>
  <c r="Q96" i="20" s="1"/>
  <c r="H66" i="20"/>
  <c r="H81" i="20" s="1"/>
  <c r="P66" i="20"/>
  <c r="P81" i="20" s="1"/>
  <c r="K66" i="20"/>
  <c r="K81" i="20" s="1"/>
  <c r="I66" i="20"/>
  <c r="M66" i="20"/>
  <c r="M81" i="20" s="1"/>
  <c r="Q66" i="20"/>
  <c r="Q81" i="20" s="1"/>
  <c r="K55" i="18"/>
  <c r="L12" i="13"/>
  <c r="L14" i="13"/>
  <c r="L16" i="13"/>
  <c r="L9" i="13"/>
  <c r="L13" i="13"/>
  <c r="L17" i="13"/>
  <c r="L15" i="13"/>
  <c r="F29" i="10"/>
  <c r="F26" i="10"/>
  <c r="F23" i="10"/>
  <c r="F20" i="10"/>
  <c r="F17" i="10"/>
  <c r="F14" i="10"/>
  <c r="F11" i="10"/>
  <c r="F8" i="10"/>
  <c r="E29" i="10"/>
  <c r="E26" i="10"/>
  <c r="E23" i="10"/>
  <c r="E20" i="10"/>
  <c r="E17" i="10"/>
  <c r="E14" i="10"/>
  <c r="E11" i="10"/>
  <c r="E8" i="10"/>
  <c r="I10" i="12" l="1"/>
  <c r="I11" i="12" s="1"/>
  <c r="R6" i="20"/>
  <c r="R15" i="20"/>
  <c r="M45" i="16"/>
  <c r="L45" i="16"/>
  <c r="L18" i="13"/>
  <c r="E35" i="10"/>
  <c r="F35" i="10"/>
  <c r="G81" i="20"/>
  <c r="R66" i="20"/>
  <c r="F81" i="20"/>
  <c r="L25" i="20"/>
  <c r="L29" i="20" s="1"/>
  <c r="L32" i="20" s="1"/>
  <c r="L40" i="20" s="1"/>
  <c r="M25" i="20"/>
  <c r="M29" i="20" s="1"/>
  <c r="M32" i="20" s="1"/>
  <c r="M40" i="20" s="1"/>
  <c r="N25" i="20"/>
  <c r="N29" i="20" s="1"/>
  <c r="N32" i="20" s="1"/>
  <c r="N40" i="20" s="1"/>
  <c r="O25" i="20"/>
  <c r="O29" i="20" s="1"/>
  <c r="O32" i="20" s="1"/>
  <c r="O40" i="20" s="1"/>
  <c r="H33" i="19"/>
  <c r="J25" i="20"/>
  <c r="J29" i="20" s="1"/>
  <c r="J32" i="20" s="1"/>
  <c r="J40" i="20" s="1"/>
  <c r="H25" i="20"/>
  <c r="H29" i="20" s="1"/>
  <c r="H32" i="20" s="1"/>
  <c r="H40" i="20" s="1"/>
  <c r="I25" i="20"/>
  <c r="I29" i="20" s="1"/>
  <c r="I32" i="20" s="1"/>
  <c r="I40" i="20" s="1"/>
  <c r="P25" i="20"/>
  <c r="P29" i="20" s="1"/>
  <c r="P32" i="20" s="1"/>
  <c r="P40" i="20" s="1"/>
  <c r="Q25" i="20"/>
  <c r="Q29" i="20" s="1"/>
  <c r="Q32" i="20" s="1"/>
  <c r="Q40" i="20" s="1"/>
  <c r="I81" i="20"/>
  <c r="R5" i="20" l="1"/>
  <c r="F25" i="20"/>
  <c r="F29" i="20" s="1"/>
  <c r="F32" i="20" s="1"/>
  <c r="F40" i="20" s="1"/>
  <c r="R81" i="20"/>
  <c r="G25" i="20"/>
  <c r="G29" i="20" l="1"/>
  <c r="R25" i="20"/>
  <c r="G32" i="20" l="1"/>
  <c r="R29" i="20"/>
  <c r="G40" i="20" l="1"/>
  <c r="R32" i="20"/>
  <c r="G41" i="20" l="1"/>
  <c r="H41" i="20" s="1"/>
  <c r="I41" i="20" s="1"/>
  <c r="J41" i="20" s="1"/>
  <c r="K41" i="20" s="1"/>
  <c r="L41" i="20" s="1"/>
  <c r="M41" i="20" s="1"/>
  <c r="N41" i="20" s="1"/>
  <c r="O41" i="20" s="1"/>
  <c r="P41" i="20" s="1"/>
  <c r="Q41" i="20" s="1"/>
  <c r="R40" i="20"/>
</calcChain>
</file>

<file path=xl/sharedStrings.xml><?xml version="1.0" encoding="utf-8"?>
<sst xmlns="http://schemas.openxmlformats.org/spreadsheetml/2006/main" count="870" uniqueCount="453">
  <si>
    <t>（表紙）</t>
    <rPh sb="1" eb="3">
      <t>ヒョウシ</t>
    </rPh>
    <phoneticPr fontId="2"/>
  </si>
  <si>
    <t>提案者記号</t>
    <rPh sb="0" eb="3">
      <t>テイアンシャ</t>
    </rPh>
    <rPh sb="3" eb="5">
      <t>キゴウ</t>
    </rPh>
    <phoneticPr fontId="2"/>
  </si>
  <si>
    <t>A-1（建中払い分）</t>
    <rPh sb="4" eb="5">
      <t>ケン</t>
    </rPh>
    <rPh sb="5" eb="6">
      <t>チュウ</t>
    </rPh>
    <rPh sb="6" eb="7">
      <t>バラ</t>
    </rPh>
    <rPh sb="8" eb="9">
      <t>ブン</t>
    </rPh>
    <phoneticPr fontId="2"/>
  </si>
  <si>
    <t>A-2（割賦元本）</t>
    <rPh sb="4" eb="6">
      <t>カップ</t>
    </rPh>
    <rPh sb="6" eb="8">
      <t>ガンポン</t>
    </rPh>
    <phoneticPr fontId="2"/>
  </si>
  <si>
    <t>費目</t>
    <rPh sb="0" eb="2">
      <t>ヒモク</t>
    </rPh>
    <phoneticPr fontId="2"/>
  </si>
  <si>
    <t>円</t>
    <rPh sb="0" eb="1">
      <t>エン</t>
    </rPh>
    <phoneticPr fontId="2"/>
  </si>
  <si>
    <t>％</t>
    <phoneticPr fontId="2"/>
  </si>
  <si>
    <t>金額（税抜）</t>
    <rPh sb="0" eb="2">
      <t>キンガク</t>
    </rPh>
    <rPh sb="3" eb="5">
      <t>ゼイヌキ</t>
    </rPh>
    <phoneticPr fontId="2"/>
  </si>
  <si>
    <t>金額（税込）</t>
    <rPh sb="0" eb="2">
      <t>キンガク</t>
    </rPh>
    <rPh sb="3" eb="5">
      <t>ゼイコミ</t>
    </rPh>
    <phoneticPr fontId="2"/>
  </si>
  <si>
    <t>施設整備の対価（サービス対価Ａ）</t>
    <rPh sb="0" eb="2">
      <t>シセツ</t>
    </rPh>
    <rPh sb="2" eb="4">
      <t>セイビ</t>
    </rPh>
    <rPh sb="5" eb="7">
      <t>タイカ</t>
    </rPh>
    <rPh sb="12" eb="14">
      <t>タイカ</t>
    </rPh>
    <phoneticPr fontId="2"/>
  </si>
  <si>
    <t>注１　各項目とも事業期間中の総額を記載してください。</t>
    <rPh sb="0" eb="1">
      <t>チュウ</t>
    </rPh>
    <rPh sb="3" eb="4">
      <t>カク</t>
    </rPh>
    <rPh sb="4" eb="6">
      <t>コウモク</t>
    </rPh>
    <rPh sb="8" eb="10">
      <t>ジギョウ</t>
    </rPh>
    <rPh sb="10" eb="13">
      <t>キカンチュウ</t>
    </rPh>
    <rPh sb="14" eb="16">
      <t>ソウガク</t>
    </rPh>
    <rPh sb="17" eb="19">
      <t>キサイ</t>
    </rPh>
    <phoneticPr fontId="2"/>
  </si>
  <si>
    <t>設計業務及び関連業務費</t>
    <rPh sb="0" eb="2">
      <t>セッケイ</t>
    </rPh>
    <rPh sb="2" eb="4">
      <t>ギョウム</t>
    </rPh>
    <rPh sb="4" eb="5">
      <t>オヨ</t>
    </rPh>
    <rPh sb="6" eb="8">
      <t>カンレン</t>
    </rPh>
    <rPh sb="8" eb="10">
      <t>ギョウム</t>
    </rPh>
    <rPh sb="10" eb="11">
      <t>ヒ</t>
    </rPh>
    <phoneticPr fontId="2"/>
  </si>
  <si>
    <t>建築工事</t>
    <rPh sb="0" eb="2">
      <t>ケンチク</t>
    </rPh>
    <rPh sb="2" eb="4">
      <t>コウジ</t>
    </rPh>
    <phoneticPr fontId="2"/>
  </si>
  <si>
    <t>電気設備工事</t>
    <rPh sb="0" eb="2">
      <t>デンキ</t>
    </rPh>
    <rPh sb="2" eb="4">
      <t>セツビ</t>
    </rPh>
    <rPh sb="4" eb="6">
      <t>コウジ</t>
    </rPh>
    <phoneticPr fontId="2"/>
  </si>
  <si>
    <t>機械設備工事</t>
    <rPh sb="0" eb="2">
      <t>キカイ</t>
    </rPh>
    <rPh sb="2" eb="4">
      <t>セツビ</t>
    </rPh>
    <rPh sb="4" eb="6">
      <t>コウジ</t>
    </rPh>
    <phoneticPr fontId="2"/>
  </si>
  <si>
    <t>共通仮設費</t>
    <rPh sb="0" eb="2">
      <t>キョウツウ</t>
    </rPh>
    <rPh sb="2" eb="4">
      <t>カセツ</t>
    </rPh>
    <rPh sb="4" eb="5">
      <t>ヒ</t>
    </rPh>
    <phoneticPr fontId="2"/>
  </si>
  <si>
    <t>現場管理費</t>
    <rPh sb="0" eb="2">
      <t>ゲンバ</t>
    </rPh>
    <rPh sb="2" eb="5">
      <t>カンリヒ</t>
    </rPh>
    <phoneticPr fontId="2"/>
  </si>
  <si>
    <t>一般管理費</t>
    <rPh sb="0" eb="2">
      <t>イッパン</t>
    </rPh>
    <rPh sb="2" eb="5">
      <t>カンリヒ</t>
    </rPh>
    <phoneticPr fontId="2"/>
  </si>
  <si>
    <t>その他費用</t>
    <rPh sb="2" eb="3">
      <t>タ</t>
    </rPh>
    <rPh sb="3" eb="5">
      <t>ヒヨウ</t>
    </rPh>
    <phoneticPr fontId="2"/>
  </si>
  <si>
    <t>施設整備費合計</t>
    <rPh sb="0" eb="2">
      <t>シセツ</t>
    </rPh>
    <rPh sb="2" eb="4">
      <t>セイビ</t>
    </rPh>
    <rPh sb="4" eb="5">
      <t>ヒ</t>
    </rPh>
    <rPh sb="5" eb="7">
      <t>ゴウケイ</t>
    </rPh>
    <phoneticPr fontId="2"/>
  </si>
  <si>
    <t>説明</t>
    <rPh sb="0" eb="2">
      <t>セツメイ</t>
    </rPh>
    <phoneticPr fontId="2"/>
  </si>
  <si>
    <t>（　　　　　　　　　　　）</t>
    <phoneticPr fontId="2"/>
  </si>
  <si>
    <t>（単位：円）</t>
    <rPh sb="1" eb="3">
      <t>タンイ</t>
    </rPh>
    <rPh sb="4" eb="5">
      <t>エン</t>
    </rPh>
    <phoneticPr fontId="2"/>
  </si>
  <si>
    <t>項目</t>
    <rPh sb="0" eb="2">
      <t>コウモク</t>
    </rPh>
    <phoneticPr fontId="2"/>
  </si>
  <si>
    <t>（　　　　　　　　　　　　）</t>
    <phoneticPr fontId="2"/>
  </si>
  <si>
    <t>注２　円単位で入力し、１円未満の端数は切り捨てとしてください。</t>
    <rPh sb="0" eb="1">
      <t>チュウ</t>
    </rPh>
    <rPh sb="3" eb="4">
      <t>エン</t>
    </rPh>
    <rPh sb="4" eb="6">
      <t>タンイ</t>
    </rPh>
    <rPh sb="7" eb="9">
      <t>ニュウリョク</t>
    </rPh>
    <rPh sb="12" eb="13">
      <t>エン</t>
    </rPh>
    <rPh sb="13" eb="15">
      <t>ミマン</t>
    </rPh>
    <rPh sb="16" eb="18">
      <t>ハスウ</t>
    </rPh>
    <rPh sb="19" eb="20">
      <t>キ</t>
    </rPh>
    <rPh sb="21" eb="22">
      <t>ス</t>
    </rPh>
    <phoneticPr fontId="2"/>
  </si>
  <si>
    <t>（　　　　　　　　　　）</t>
    <phoneticPr fontId="2"/>
  </si>
  <si>
    <t>金額（年額）</t>
    <rPh sb="0" eb="2">
      <t>キンガク</t>
    </rPh>
    <rPh sb="3" eb="5">
      <t>ネンガク</t>
    </rPh>
    <phoneticPr fontId="2"/>
  </si>
  <si>
    <t>金額（期間合計）</t>
    <rPh sb="0" eb="2">
      <t>キンガク</t>
    </rPh>
    <rPh sb="3" eb="5">
      <t>キカン</t>
    </rPh>
    <rPh sb="5" eb="7">
      <t>ゴウケイ</t>
    </rPh>
    <phoneticPr fontId="2"/>
  </si>
  <si>
    <t>注２　各項目とも年額及び期間中合計の金額を記載してください。</t>
    <rPh sb="0" eb="1">
      <t>チュウ</t>
    </rPh>
    <rPh sb="3" eb="4">
      <t>カク</t>
    </rPh>
    <rPh sb="4" eb="6">
      <t>コウモク</t>
    </rPh>
    <rPh sb="8" eb="10">
      <t>ネンガク</t>
    </rPh>
    <rPh sb="10" eb="11">
      <t>オヨ</t>
    </rPh>
    <rPh sb="12" eb="15">
      <t>キカンチュウ</t>
    </rPh>
    <rPh sb="15" eb="17">
      <t>ゴウケイ</t>
    </rPh>
    <rPh sb="18" eb="20">
      <t>キンガク</t>
    </rPh>
    <rPh sb="21" eb="23">
      <t>キサイ</t>
    </rPh>
    <phoneticPr fontId="2"/>
  </si>
  <si>
    <t>①建物保守管理業務</t>
    <rPh sb="1" eb="3">
      <t>タテモノ</t>
    </rPh>
    <rPh sb="3" eb="5">
      <t>ホシュ</t>
    </rPh>
    <rPh sb="5" eb="7">
      <t>カンリ</t>
    </rPh>
    <rPh sb="7" eb="9">
      <t>ギョウム</t>
    </rPh>
    <phoneticPr fontId="2"/>
  </si>
  <si>
    <t>②設備保守管理業務</t>
    <rPh sb="1" eb="3">
      <t>セツビ</t>
    </rPh>
    <rPh sb="3" eb="5">
      <t>ホシュ</t>
    </rPh>
    <rPh sb="5" eb="7">
      <t>カンリ</t>
    </rPh>
    <rPh sb="7" eb="9">
      <t>ギョウム</t>
    </rPh>
    <phoneticPr fontId="2"/>
  </si>
  <si>
    <t>注２　円単位で入力し、１円未満の端数は切り捨てとしてください。</t>
    <rPh sb="0" eb="1">
      <t>チュウ</t>
    </rPh>
    <rPh sb="3" eb="4">
      <t>エン</t>
    </rPh>
    <rPh sb="4" eb="6">
      <t>タンイ</t>
    </rPh>
    <rPh sb="7" eb="9">
      <t>ニュウリョク</t>
    </rPh>
    <rPh sb="12" eb="13">
      <t>エン</t>
    </rPh>
    <rPh sb="13" eb="15">
      <t>ミマン</t>
    </rPh>
    <rPh sb="16" eb="18">
      <t>ハスウ</t>
    </rPh>
    <rPh sb="19" eb="20">
      <t>キ</t>
    </rPh>
    <rPh sb="21" eb="22">
      <t>ス</t>
    </rPh>
    <phoneticPr fontId="2"/>
  </si>
  <si>
    <t>説明</t>
    <rPh sb="0" eb="2">
      <t>セツメイ</t>
    </rPh>
    <phoneticPr fontId="2"/>
  </si>
  <si>
    <t>直接工事費</t>
    <rPh sb="0" eb="2">
      <t>チョクセツ</t>
    </rPh>
    <rPh sb="2" eb="5">
      <t>コウジヒ</t>
    </rPh>
    <phoneticPr fontId="2"/>
  </si>
  <si>
    <t>共通費</t>
    <rPh sb="0" eb="2">
      <t>キョウツウ</t>
    </rPh>
    <rPh sb="2" eb="3">
      <t>ヒ</t>
    </rPh>
    <phoneticPr fontId="2"/>
  </si>
  <si>
    <t>施設整備費内訳書</t>
    <rPh sb="0" eb="2">
      <t>シセツ</t>
    </rPh>
    <rPh sb="2" eb="4">
      <t>セイビ</t>
    </rPh>
    <rPh sb="4" eb="5">
      <t>ヒ</t>
    </rPh>
    <rPh sb="5" eb="8">
      <t>ウチワケショ</t>
    </rPh>
    <phoneticPr fontId="2"/>
  </si>
  <si>
    <t>維持管理業務費内訳書</t>
    <rPh sb="0" eb="2">
      <t>イジ</t>
    </rPh>
    <rPh sb="2" eb="4">
      <t>カンリ</t>
    </rPh>
    <rPh sb="4" eb="6">
      <t>ギョウム</t>
    </rPh>
    <rPh sb="6" eb="7">
      <t>ヒ</t>
    </rPh>
    <rPh sb="7" eb="10">
      <t>ウチワケショ</t>
    </rPh>
    <phoneticPr fontId="2"/>
  </si>
  <si>
    <t>注４　円単位で入力し、１円未満の端数は切り捨てとしてください。</t>
    <rPh sb="0" eb="1">
      <t>チュウ</t>
    </rPh>
    <rPh sb="3" eb="4">
      <t>エン</t>
    </rPh>
    <rPh sb="4" eb="6">
      <t>タンイ</t>
    </rPh>
    <rPh sb="7" eb="9">
      <t>ニュウリョク</t>
    </rPh>
    <rPh sb="12" eb="13">
      <t>エン</t>
    </rPh>
    <rPh sb="13" eb="15">
      <t>ミマン</t>
    </rPh>
    <rPh sb="16" eb="18">
      <t>ハスウ</t>
    </rPh>
    <rPh sb="19" eb="20">
      <t>キ</t>
    </rPh>
    <rPh sb="21" eb="22">
      <t>ス</t>
    </rPh>
    <phoneticPr fontId="2"/>
  </si>
  <si>
    <t>注６　水色のセルには数式が入っていますので、入力しないでください。</t>
    <rPh sb="0" eb="1">
      <t>チュウ</t>
    </rPh>
    <rPh sb="3" eb="5">
      <t>ミズイロ</t>
    </rPh>
    <rPh sb="10" eb="12">
      <t>スウシキ</t>
    </rPh>
    <rPh sb="13" eb="14">
      <t>ハイ</t>
    </rPh>
    <rPh sb="22" eb="24">
      <t>ニュウリョク</t>
    </rPh>
    <phoneticPr fontId="2"/>
  </si>
  <si>
    <t>（　　　　　　　　　）</t>
    <phoneticPr fontId="2"/>
  </si>
  <si>
    <t>（　　　　　　　　）</t>
    <phoneticPr fontId="2"/>
  </si>
  <si>
    <t>合計</t>
    <rPh sb="0" eb="2">
      <t>ゴウケイ</t>
    </rPh>
    <phoneticPr fontId="2"/>
  </si>
  <si>
    <t>支払時期</t>
    <rPh sb="0" eb="2">
      <t>シハライ</t>
    </rPh>
    <rPh sb="2" eb="4">
      <t>ジキ</t>
    </rPh>
    <phoneticPr fontId="2"/>
  </si>
  <si>
    <t>支払対象</t>
    <rPh sb="0" eb="2">
      <t>シハライ</t>
    </rPh>
    <rPh sb="2" eb="4">
      <t>タイショウ</t>
    </rPh>
    <phoneticPr fontId="2"/>
  </si>
  <si>
    <t>消費税等</t>
    <rPh sb="0" eb="3">
      <t>ショウヒゼイ</t>
    </rPh>
    <rPh sb="3" eb="4">
      <t>トウ</t>
    </rPh>
    <phoneticPr fontId="2"/>
  </si>
  <si>
    <t>工事監理費</t>
    <rPh sb="0" eb="2">
      <t>コウジ</t>
    </rPh>
    <rPh sb="2" eb="4">
      <t>カンリ</t>
    </rPh>
    <rPh sb="4" eb="5">
      <t>ヒ</t>
    </rPh>
    <phoneticPr fontId="2"/>
  </si>
  <si>
    <t>回</t>
    <rPh sb="0" eb="1">
      <t>カイ</t>
    </rPh>
    <phoneticPr fontId="2"/>
  </si>
  <si>
    <t>支払対象期間</t>
    <rPh sb="0" eb="2">
      <t>シハライ</t>
    </rPh>
    <rPh sb="2" eb="4">
      <t>タイショウ</t>
    </rPh>
    <rPh sb="4" eb="6">
      <t>キカン</t>
    </rPh>
    <phoneticPr fontId="2"/>
  </si>
  <si>
    <t>10月</t>
    <rPh sb="2" eb="3">
      <t>ガツ</t>
    </rPh>
    <phoneticPr fontId="2"/>
  </si>
  <si>
    <t>～</t>
    <phoneticPr fontId="2"/>
  </si>
  <si>
    <t>割賦元本</t>
    <rPh sb="0" eb="2">
      <t>カップ</t>
    </rPh>
    <rPh sb="2" eb="4">
      <t>ガンポン</t>
    </rPh>
    <phoneticPr fontId="2"/>
  </si>
  <si>
    <t>割賦金利</t>
    <rPh sb="0" eb="2">
      <t>カップ</t>
    </rPh>
    <rPh sb="2" eb="4">
      <t>キンリ</t>
    </rPh>
    <phoneticPr fontId="2"/>
  </si>
  <si>
    <t>合計（税抜）</t>
    <rPh sb="0" eb="2">
      <t>ゴウケイ</t>
    </rPh>
    <rPh sb="3" eb="5">
      <t>ゼイヌキ</t>
    </rPh>
    <phoneticPr fontId="2"/>
  </si>
  <si>
    <t>合計（税込）</t>
    <rPh sb="0" eb="2">
      <t>ゴウケイ</t>
    </rPh>
    <rPh sb="3" eb="5">
      <t>ゼイコミ</t>
    </rPh>
    <phoneticPr fontId="2"/>
  </si>
  <si>
    <t>（税抜）</t>
    <rPh sb="1" eb="3">
      <t>ゼイヌキ</t>
    </rPh>
    <phoneticPr fontId="2"/>
  </si>
  <si>
    <t>（非課税）</t>
    <rPh sb="1" eb="4">
      <t>ヒカゼイ</t>
    </rPh>
    <phoneticPr fontId="2"/>
  </si>
  <si>
    <t>（税込）</t>
    <rPh sb="1" eb="3">
      <t>ゼイコミ</t>
    </rPh>
    <phoneticPr fontId="2"/>
  </si>
  <si>
    <t>3月</t>
  </si>
  <si>
    <t>3月</t>
    <rPh sb="1" eb="2">
      <t>ガツ</t>
    </rPh>
    <phoneticPr fontId="2"/>
  </si>
  <si>
    <t>4月</t>
  </si>
  <si>
    <t>4月</t>
    <rPh sb="1" eb="2">
      <t>ガツ</t>
    </rPh>
    <phoneticPr fontId="2"/>
  </si>
  <si>
    <t>注１　金額は円単位で入力し、１円未満の端数は切り捨てとしてください。</t>
    <phoneticPr fontId="2"/>
  </si>
  <si>
    <t>提案者記号</t>
    <rPh sb="0" eb="5">
      <t>テイアンシャキゴウ</t>
    </rPh>
    <phoneticPr fontId="2"/>
  </si>
  <si>
    <t>施設整備の対価（サービス対価A-1）支払表</t>
    <rPh sb="0" eb="2">
      <t>シセツ</t>
    </rPh>
    <rPh sb="2" eb="4">
      <t>セイビ</t>
    </rPh>
    <rPh sb="5" eb="7">
      <t>タイカ</t>
    </rPh>
    <rPh sb="12" eb="14">
      <t>タイカ</t>
    </rPh>
    <rPh sb="18" eb="20">
      <t>シハライ</t>
    </rPh>
    <rPh sb="20" eb="21">
      <t>ヒョウ</t>
    </rPh>
    <phoneticPr fontId="2"/>
  </si>
  <si>
    <t>施設整備の対価（サービス対価A-2及びA-3）支払表</t>
    <rPh sb="0" eb="2">
      <t>シセツ</t>
    </rPh>
    <rPh sb="2" eb="4">
      <t>セイビ</t>
    </rPh>
    <rPh sb="5" eb="7">
      <t>タイカ</t>
    </rPh>
    <rPh sb="12" eb="14">
      <t>タイカ</t>
    </rPh>
    <rPh sb="17" eb="18">
      <t>オヨ</t>
    </rPh>
    <rPh sb="23" eb="25">
      <t>シハライ</t>
    </rPh>
    <rPh sb="25" eb="26">
      <t>ヒョウ</t>
    </rPh>
    <phoneticPr fontId="2"/>
  </si>
  <si>
    <t>（A-2）</t>
    <phoneticPr fontId="2"/>
  </si>
  <si>
    <t>維持管理費</t>
    <rPh sb="0" eb="2">
      <t>イジ</t>
    </rPh>
    <rPh sb="2" eb="4">
      <t>カンリ</t>
    </rPh>
    <rPh sb="4" eb="5">
      <t>ヒ</t>
    </rPh>
    <phoneticPr fontId="2"/>
  </si>
  <si>
    <t>その他</t>
    <rPh sb="2" eb="3">
      <t>タ</t>
    </rPh>
    <phoneticPr fontId="2"/>
  </si>
  <si>
    <t>その他の対価</t>
    <rPh sb="2" eb="3">
      <t>タ</t>
    </rPh>
    <rPh sb="4" eb="6">
      <t>タイカ</t>
    </rPh>
    <phoneticPr fontId="2"/>
  </si>
  <si>
    <t>投資計画及び資金調達計画書</t>
    <rPh sb="0" eb="2">
      <t>トウシ</t>
    </rPh>
    <rPh sb="2" eb="4">
      <t>ケイカク</t>
    </rPh>
    <rPh sb="4" eb="5">
      <t>オヨ</t>
    </rPh>
    <rPh sb="6" eb="8">
      <t>シキン</t>
    </rPh>
    <rPh sb="8" eb="10">
      <t>チョウタツ</t>
    </rPh>
    <rPh sb="10" eb="12">
      <t>ケイカク</t>
    </rPh>
    <rPh sb="12" eb="13">
      <t>ショ</t>
    </rPh>
    <phoneticPr fontId="2"/>
  </si>
  <si>
    <t>１．投資計画書</t>
    <rPh sb="2" eb="4">
      <t>トウシ</t>
    </rPh>
    <rPh sb="4" eb="6">
      <t>ケイカク</t>
    </rPh>
    <rPh sb="6" eb="7">
      <t>ショ</t>
    </rPh>
    <phoneticPr fontId="2"/>
  </si>
  <si>
    <t>事前調査費</t>
    <rPh sb="0" eb="2">
      <t>ジゼン</t>
    </rPh>
    <rPh sb="2" eb="4">
      <t>チョウサ</t>
    </rPh>
    <rPh sb="4" eb="5">
      <t>ヒ</t>
    </rPh>
    <phoneticPr fontId="2"/>
  </si>
  <si>
    <t>設計費</t>
    <rPh sb="0" eb="2">
      <t>セッケイ</t>
    </rPh>
    <rPh sb="2" eb="3">
      <t>ヒ</t>
    </rPh>
    <phoneticPr fontId="2"/>
  </si>
  <si>
    <t>（単位：千円）</t>
    <rPh sb="1" eb="3">
      <t>タンイ</t>
    </rPh>
    <rPh sb="4" eb="6">
      <t>センエン</t>
    </rPh>
    <phoneticPr fontId="2"/>
  </si>
  <si>
    <t>２．資金調達計画</t>
    <rPh sb="2" eb="4">
      <t>シキン</t>
    </rPh>
    <rPh sb="4" eb="6">
      <t>チョウタツ</t>
    </rPh>
    <rPh sb="6" eb="8">
      <t>ケイカク</t>
    </rPh>
    <phoneticPr fontId="2"/>
  </si>
  <si>
    <t>出資金</t>
    <rPh sb="0" eb="3">
      <t>シュッシキン</t>
    </rPh>
    <phoneticPr fontId="2"/>
  </si>
  <si>
    <t>（出資者名）</t>
    <rPh sb="1" eb="3">
      <t>シュッシ</t>
    </rPh>
    <rPh sb="3" eb="4">
      <t>シャ</t>
    </rPh>
    <rPh sb="4" eb="5">
      <t>メイ</t>
    </rPh>
    <phoneticPr fontId="2"/>
  </si>
  <si>
    <t>小計</t>
    <rPh sb="0" eb="2">
      <t>ショウケイ</t>
    </rPh>
    <phoneticPr fontId="2"/>
  </si>
  <si>
    <t>借入金</t>
    <rPh sb="0" eb="2">
      <t>カリイレ</t>
    </rPh>
    <rPh sb="2" eb="3">
      <t>キン</t>
    </rPh>
    <phoneticPr fontId="2"/>
  </si>
  <si>
    <t>（金融機関名）</t>
    <rPh sb="1" eb="3">
      <t>キンユウ</t>
    </rPh>
    <rPh sb="3" eb="5">
      <t>キカン</t>
    </rPh>
    <rPh sb="5" eb="6">
      <t>メイ</t>
    </rPh>
    <phoneticPr fontId="2"/>
  </si>
  <si>
    <t>（調達先）</t>
    <rPh sb="1" eb="4">
      <t>チョウタツサキ</t>
    </rPh>
    <phoneticPr fontId="2"/>
  </si>
  <si>
    <t>注１　投資費用及び資金調達額を記入してださい。</t>
    <rPh sb="0" eb="1">
      <t>チュウ</t>
    </rPh>
    <rPh sb="3" eb="5">
      <t>トウシ</t>
    </rPh>
    <rPh sb="5" eb="7">
      <t>ヒヨウ</t>
    </rPh>
    <rPh sb="7" eb="8">
      <t>オヨ</t>
    </rPh>
    <rPh sb="9" eb="11">
      <t>シキン</t>
    </rPh>
    <rPh sb="11" eb="13">
      <t>チョウタツ</t>
    </rPh>
    <rPh sb="13" eb="14">
      <t>ガク</t>
    </rPh>
    <rPh sb="15" eb="17">
      <t>キニュウ</t>
    </rPh>
    <phoneticPr fontId="2"/>
  </si>
  <si>
    <t>注２　千円単位で記入し、千円未満の端数は四捨五入してください。</t>
    <rPh sb="0" eb="1">
      <t>チュウ</t>
    </rPh>
    <rPh sb="3" eb="5">
      <t>センエン</t>
    </rPh>
    <rPh sb="5" eb="7">
      <t>タンイ</t>
    </rPh>
    <rPh sb="8" eb="10">
      <t>キニュウ</t>
    </rPh>
    <rPh sb="12" eb="14">
      <t>センエン</t>
    </rPh>
    <rPh sb="14" eb="16">
      <t>ミマン</t>
    </rPh>
    <rPh sb="17" eb="19">
      <t>ハスウ</t>
    </rPh>
    <rPh sb="20" eb="24">
      <t>シシャゴニュウ</t>
    </rPh>
    <phoneticPr fontId="2"/>
  </si>
  <si>
    <t>注５　他の様式の記載金額と整合させてください。</t>
    <rPh sb="0" eb="1">
      <t>チュウ</t>
    </rPh>
    <rPh sb="3" eb="4">
      <t>タ</t>
    </rPh>
    <rPh sb="5" eb="7">
      <t>ヨウシキ</t>
    </rPh>
    <rPh sb="8" eb="10">
      <t>キサイ</t>
    </rPh>
    <rPh sb="10" eb="12">
      <t>キンガク</t>
    </rPh>
    <rPh sb="13" eb="15">
      <t>セイゴウ</t>
    </rPh>
    <phoneticPr fontId="2"/>
  </si>
  <si>
    <t>３．出資金明細表</t>
    <rPh sb="2" eb="5">
      <t>シュッシキン</t>
    </rPh>
    <rPh sb="5" eb="8">
      <t>メイサイヒョウ</t>
    </rPh>
    <phoneticPr fontId="2"/>
  </si>
  <si>
    <t>出資者</t>
    <rPh sb="0" eb="3">
      <t>シュッシシャ</t>
    </rPh>
    <phoneticPr fontId="2"/>
  </si>
  <si>
    <t>出資金額</t>
    <rPh sb="0" eb="2">
      <t>シュッシ</t>
    </rPh>
    <rPh sb="2" eb="4">
      <t>キンガク</t>
    </rPh>
    <phoneticPr fontId="2"/>
  </si>
  <si>
    <t>出資者の役割</t>
    <rPh sb="0" eb="3">
      <t>シュッシシャ</t>
    </rPh>
    <rPh sb="4" eb="6">
      <t>ヤクワリ</t>
    </rPh>
    <phoneticPr fontId="2"/>
  </si>
  <si>
    <t>出資者の立場</t>
    <rPh sb="0" eb="3">
      <t>シュッシシャ</t>
    </rPh>
    <rPh sb="4" eb="6">
      <t>タチバ</t>
    </rPh>
    <phoneticPr fontId="2"/>
  </si>
  <si>
    <t>４．借入金明細表</t>
    <rPh sb="2" eb="4">
      <t>カリイレ</t>
    </rPh>
    <rPh sb="4" eb="5">
      <t>キン</t>
    </rPh>
    <rPh sb="5" eb="8">
      <t>メイサイヒョウ</t>
    </rPh>
    <phoneticPr fontId="2"/>
  </si>
  <si>
    <t>金融機関等</t>
    <rPh sb="0" eb="2">
      <t>キンユウ</t>
    </rPh>
    <rPh sb="2" eb="4">
      <t>キカン</t>
    </rPh>
    <rPh sb="4" eb="5">
      <t>トウ</t>
    </rPh>
    <phoneticPr fontId="2"/>
  </si>
  <si>
    <t>借入金額</t>
    <rPh sb="0" eb="2">
      <t>カリイレ</t>
    </rPh>
    <rPh sb="2" eb="4">
      <t>キンガク</t>
    </rPh>
    <phoneticPr fontId="2"/>
  </si>
  <si>
    <t>借入金の種類</t>
    <rPh sb="0" eb="2">
      <t>カリイレ</t>
    </rPh>
    <rPh sb="2" eb="3">
      <t>キン</t>
    </rPh>
    <rPh sb="4" eb="6">
      <t>シュルイ</t>
    </rPh>
    <phoneticPr fontId="2"/>
  </si>
  <si>
    <t>借入金利</t>
    <rPh sb="0" eb="2">
      <t>カリイレ</t>
    </rPh>
    <rPh sb="2" eb="4">
      <t>キンリ</t>
    </rPh>
    <phoneticPr fontId="2"/>
  </si>
  <si>
    <t>返済方法</t>
    <rPh sb="0" eb="2">
      <t>ヘンサイ</t>
    </rPh>
    <rPh sb="2" eb="4">
      <t>ホウホウ</t>
    </rPh>
    <phoneticPr fontId="2"/>
  </si>
  <si>
    <t>注１　出資金及び借入金の明細を記入してください。</t>
    <rPh sb="0" eb="1">
      <t>チュウ</t>
    </rPh>
    <rPh sb="3" eb="6">
      <t>シュッシキン</t>
    </rPh>
    <rPh sb="6" eb="7">
      <t>オヨ</t>
    </rPh>
    <rPh sb="8" eb="10">
      <t>カリイレ</t>
    </rPh>
    <rPh sb="10" eb="11">
      <t>キン</t>
    </rPh>
    <rPh sb="12" eb="14">
      <t>メイサイ</t>
    </rPh>
    <rPh sb="15" eb="17">
      <t>キニュウ</t>
    </rPh>
    <phoneticPr fontId="2"/>
  </si>
  <si>
    <t>注２　金額は、千円単位で記入し、千円未満の端数は四捨五入してください。</t>
    <rPh sb="0" eb="1">
      <t>チュウ</t>
    </rPh>
    <rPh sb="3" eb="5">
      <t>キンガク</t>
    </rPh>
    <rPh sb="7" eb="9">
      <t>センエン</t>
    </rPh>
    <rPh sb="9" eb="11">
      <t>タンイ</t>
    </rPh>
    <rPh sb="12" eb="14">
      <t>キニュウ</t>
    </rPh>
    <rPh sb="16" eb="18">
      <t>センエン</t>
    </rPh>
    <rPh sb="18" eb="20">
      <t>ミマン</t>
    </rPh>
    <rPh sb="21" eb="23">
      <t>ハスウ</t>
    </rPh>
    <rPh sb="24" eb="28">
      <t>シシャゴニュウ</t>
    </rPh>
    <phoneticPr fontId="2"/>
  </si>
  <si>
    <t>注５　「出資者の役割」には、各出資者の本事業において実施する業務名を記載してください。</t>
    <rPh sb="0" eb="1">
      <t>チュウ</t>
    </rPh>
    <rPh sb="4" eb="6">
      <t>シュッシ</t>
    </rPh>
    <rPh sb="6" eb="7">
      <t>シャ</t>
    </rPh>
    <rPh sb="8" eb="10">
      <t>ヤクワリ</t>
    </rPh>
    <rPh sb="14" eb="15">
      <t>カク</t>
    </rPh>
    <rPh sb="15" eb="18">
      <t>シュッシシャ</t>
    </rPh>
    <rPh sb="19" eb="20">
      <t>ホン</t>
    </rPh>
    <rPh sb="20" eb="22">
      <t>ジギョウ</t>
    </rPh>
    <rPh sb="26" eb="28">
      <t>ジッシ</t>
    </rPh>
    <rPh sb="30" eb="32">
      <t>ギョウム</t>
    </rPh>
    <rPh sb="32" eb="33">
      <t>メイ</t>
    </rPh>
    <rPh sb="34" eb="36">
      <t>キサイ</t>
    </rPh>
    <phoneticPr fontId="2"/>
  </si>
  <si>
    <t>注６　「借入金利」には、具体的な金利水準（小数点第三位まで、例：○．○○○％）を記入してください。</t>
    <rPh sb="0" eb="1">
      <t>チュウ</t>
    </rPh>
    <rPh sb="4" eb="6">
      <t>カリイレ</t>
    </rPh>
    <rPh sb="6" eb="8">
      <t>キンリ</t>
    </rPh>
    <rPh sb="12" eb="15">
      <t>グタイテキ</t>
    </rPh>
    <rPh sb="16" eb="18">
      <t>キンリ</t>
    </rPh>
    <rPh sb="18" eb="20">
      <t>スイジュン</t>
    </rPh>
    <rPh sb="21" eb="24">
      <t>ショウスウテン</t>
    </rPh>
    <rPh sb="24" eb="25">
      <t>ダイ</t>
    </rPh>
    <rPh sb="25" eb="27">
      <t>サンイ</t>
    </rPh>
    <rPh sb="30" eb="31">
      <t>レイ</t>
    </rPh>
    <rPh sb="40" eb="42">
      <t>キニュウ</t>
    </rPh>
    <phoneticPr fontId="2"/>
  </si>
  <si>
    <t>固定・変動</t>
    <rPh sb="0" eb="2">
      <t>コテイ</t>
    </rPh>
    <rPh sb="3" eb="5">
      <t>ヘンドウ</t>
    </rPh>
    <phoneticPr fontId="2"/>
  </si>
  <si>
    <t>その他条件</t>
    <rPh sb="2" eb="3">
      <t>タ</t>
    </rPh>
    <rPh sb="3" eb="5">
      <t>ジョウケン</t>
    </rPh>
    <phoneticPr fontId="2"/>
  </si>
  <si>
    <t>長期収支計画</t>
    <rPh sb="0" eb="2">
      <t>チョウキ</t>
    </rPh>
    <rPh sb="2" eb="4">
      <t>シュウシ</t>
    </rPh>
    <rPh sb="4" eb="6">
      <t>ケイカク</t>
    </rPh>
    <phoneticPr fontId="2"/>
  </si>
  <si>
    <t>売上高</t>
    <rPh sb="0" eb="2">
      <t>ウリアゲ</t>
    </rPh>
    <rPh sb="2" eb="3">
      <t>ダカ</t>
    </rPh>
    <phoneticPr fontId="2"/>
  </si>
  <si>
    <t>サービス対価収入</t>
    <rPh sb="4" eb="6">
      <t>タイカ</t>
    </rPh>
    <rPh sb="6" eb="8">
      <t>シュウニュウ</t>
    </rPh>
    <phoneticPr fontId="2"/>
  </si>
  <si>
    <t>建中払い分（A-1）</t>
    <rPh sb="0" eb="1">
      <t>ケン</t>
    </rPh>
    <rPh sb="1" eb="2">
      <t>チュウ</t>
    </rPh>
    <rPh sb="2" eb="3">
      <t>バラ</t>
    </rPh>
    <rPh sb="4" eb="5">
      <t>ブン</t>
    </rPh>
    <phoneticPr fontId="2"/>
  </si>
  <si>
    <t>割賦元本（A-2）</t>
    <rPh sb="0" eb="2">
      <t>カップ</t>
    </rPh>
    <rPh sb="2" eb="4">
      <t>ガンポン</t>
    </rPh>
    <phoneticPr fontId="2"/>
  </si>
  <si>
    <t>施設整備の対価（A)</t>
    <rPh sb="0" eb="2">
      <t>シセツ</t>
    </rPh>
    <rPh sb="2" eb="4">
      <t>セイビ</t>
    </rPh>
    <rPh sb="5" eb="7">
      <t>タイカ</t>
    </rPh>
    <phoneticPr fontId="2"/>
  </si>
  <si>
    <t>割賦金利（A-3）</t>
    <rPh sb="0" eb="2">
      <t>カップ</t>
    </rPh>
    <rPh sb="2" eb="4">
      <t>キンリ</t>
    </rPh>
    <phoneticPr fontId="2"/>
  </si>
  <si>
    <t>（　　　　　　）</t>
    <phoneticPr fontId="2"/>
  </si>
  <si>
    <t>営業費用</t>
    <rPh sb="0" eb="2">
      <t>エイギョウ</t>
    </rPh>
    <rPh sb="2" eb="4">
      <t>ヒヨウ</t>
    </rPh>
    <phoneticPr fontId="2"/>
  </si>
  <si>
    <t>施設原価</t>
    <rPh sb="0" eb="2">
      <t>シセツ</t>
    </rPh>
    <rPh sb="2" eb="4">
      <t>ゲンカ</t>
    </rPh>
    <phoneticPr fontId="2"/>
  </si>
  <si>
    <t>建中払い対象分</t>
    <rPh sb="0" eb="1">
      <t>ケン</t>
    </rPh>
    <rPh sb="1" eb="2">
      <t>チュウ</t>
    </rPh>
    <rPh sb="2" eb="3">
      <t>バラ</t>
    </rPh>
    <rPh sb="4" eb="6">
      <t>タイショウ</t>
    </rPh>
    <rPh sb="6" eb="7">
      <t>ブン</t>
    </rPh>
    <phoneticPr fontId="2"/>
  </si>
  <si>
    <t>割賦対象分</t>
    <rPh sb="0" eb="2">
      <t>カップ</t>
    </rPh>
    <rPh sb="2" eb="4">
      <t>タイショウ</t>
    </rPh>
    <rPh sb="4" eb="5">
      <t>ブン</t>
    </rPh>
    <phoneticPr fontId="2"/>
  </si>
  <si>
    <t>維持管理業務費</t>
    <rPh sb="0" eb="2">
      <t>イジ</t>
    </rPh>
    <rPh sb="2" eb="4">
      <t>カンリ</t>
    </rPh>
    <rPh sb="4" eb="6">
      <t>ギョウム</t>
    </rPh>
    <rPh sb="6" eb="7">
      <t>ヒ</t>
    </rPh>
    <phoneticPr fontId="2"/>
  </si>
  <si>
    <t>修繕更新業務費</t>
    <rPh sb="0" eb="2">
      <t>シュウゼン</t>
    </rPh>
    <rPh sb="2" eb="4">
      <t>コウシン</t>
    </rPh>
    <rPh sb="4" eb="6">
      <t>ギョウム</t>
    </rPh>
    <rPh sb="6" eb="7">
      <t>ヒ</t>
    </rPh>
    <phoneticPr fontId="2"/>
  </si>
  <si>
    <t>営業利益</t>
    <rPh sb="0" eb="2">
      <t>エイギョウ</t>
    </rPh>
    <rPh sb="2" eb="4">
      <t>リエキ</t>
    </rPh>
    <phoneticPr fontId="2"/>
  </si>
  <si>
    <t>営業外費用</t>
    <rPh sb="0" eb="3">
      <t>エイギョウガイ</t>
    </rPh>
    <rPh sb="3" eb="5">
      <t>ヒヨウ</t>
    </rPh>
    <phoneticPr fontId="2"/>
  </si>
  <si>
    <t>支払利息</t>
    <rPh sb="0" eb="2">
      <t>シハライ</t>
    </rPh>
    <rPh sb="2" eb="4">
      <t>リソク</t>
    </rPh>
    <phoneticPr fontId="2"/>
  </si>
  <si>
    <t>（　　　　　　　　）</t>
    <phoneticPr fontId="2"/>
  </si>
  <si>
    <t>経常利益</t>
    <rPh sb="0" eb="2">
      <t>ケイジョウ</t>
    </rPh>
    <rPh sb="2" eb="4">
      <t>リエキ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</si>
  <si>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</si>
  <si>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</si>
  <si>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</si>
  <si>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</si>
  <si>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法人税</t>
    <rPh sb="0" eb="3">
      <t>ホウジンゼイ</t>
    </rPh>
    <phoneticPr fontId="2"/>
  </si>
  <si>
    <t>地方法人特別税</t>
    <rPh sb="0" eb="2">
      <t>チホウ</t>
    </rPh>
    <rPh sb="2" eb="4">
      <t>ホウジン</t>
    </rPh>
    <rPh sb="4" eb="6">
      <t>トクベツ</t>
    </rPh>
    <rPh sb="6" eb="7">
      <t>ゼイ</t>
    </rPh>
    <phoneticPr fontId="2"/>
  </si>
  <si>
    <t>地方法人税</t>
    <rPh sb="0" eb="2">
      <t>チホウ</t>
    </rPh>
    <rPh sb="2" eb="5">
      <t>ホウジンゼイ</t>
    </rPh>
    <phoneticPr fontId="2"/>
  </si>
  <si>
    <t>法人事業税</t>
    <rPh sb="0" eb="2">
      <t>ホウジン</t>
    </rPh>
    <rPh sb="2" eb="5">
      <t>ジギョウゼイ</t>
    </rPh>
    <phoneticPr fontId="2"/>
  </si>
  <si>
    <t>法人市民税</t>
    <rPh sb="0" eb="2">
      <t>ホウジン</t>
    </rPh>
    <rPh sb="2" eb="5">
      <t>シミンゼイ</t>
    </rPh>
    <phoneticPr fontId="2"/>
  </si>
  <si>
    <t>税引後当期利益</t>
    <rPh sb="0" eb="2">
      <t>ゼイビキ</t>
    </rPh>
    <rPh sb="2" eb="3">
      <t>ゴ</t>
    </rPh>
    <rPh sb="3" eb="5">
      <t>トウキ</t>
    </rPh>
    <rPh sb="5" eb="7">
      <t>リエキ</t>
    </rPh>
    <phoneticPr fontId="2"/>
  </si>
  <si>
    <t>累積税引後当期利益</t>
    <rPh sb="0" eb="2">
      <t>ルイセキ</t>
    </rPh>
    <rPh sb="2" eb="4">
      <t>ゼイビキ</t>
    </rPh>
    <rPh sb="4" eb="5">
      <t>ゴ</t>
    </rPh>
    <rPh sb="5" eb="7">
      <t>トウキ</t>
    </rPh>
    <rPh sb="7" eb="9">
      <t>リエキ</t>
    </rPh>
    <phoneticPr fontId="2"/>
  </si>
  <si>
    <t>１．損益計算書（単位：千円）</t>
    <rPh sb="2" eb="4">
      <t>ソンエキ</t>
    </rPh>
    <rPh sb="4" eb="7">
      <t>ケイサンショ</t>
    </rPh>
    <rPh sb="8" eb="10">
      <t>タンイ</t>
    </rPh>
    <rPh sb="11" eb="13">
      <t>センエン</t>
    </rPh>
    <phoneticPr fontId="2"/>
  </si>
  <si>
    <t>２．利益処分計算書（単位：千円）</t>
    <rPh sb="2" eb="4">
      <t>リエキ</t>
    </rPh>
    <rPh sb="4" eb="6">
      <t>ショブン</t>
    </rPh>
    <rPh sb="6" eb="9">
      <t>ケイサンショ</t>
    </rPh>
    <rPh sb="10" eb="12">
      <t>タンイ</t>
    </rPh>
    <rPh sb="13" eb="15">
      <t>センエン</t>
    </rPh>
    <phoneticPr fontId="2"/>
  </si>
  <si>
    <t>前期繰越利益</t>
    <rPh sb="0" eb="2">
      <t>ゼンキ</t>
    </rPh>
    <rPh sb="2" eb="4">
      <t>クリコシ</t>
    </rPh>
    <rPh sb="4" eb="6">
      <t>リエキ</t>
    </rPh>
    <phoneticPr fontId="2"/>
  </si>
  <si>
    <t>当期未処分利益</t>
    <rPh sb="0" eb="2">
      <t>トウキ</t>
    </rPh>
    <rPh sb="2" eb="5">
      <t>ミショブン</t>
    </rPh>
    <rPh sb="5" eb="7">
      <t>リエキ</t>
    </rPh>
    <phoneticPr fontId="2"/>
  </si>
  <si>
    <t>利益準備金繰入</t>
    <rPh sb="0" eb="2">
      <t>リエキ</t>
    </rPh>
    <rPh sb="2" eb="5">
      <t>ジュンビキン</t>
    </rPh>
    <rPh sb="5" eb="7">
      <t>クリイレ</t>
    </rPh>
    <phoneticPr fontId="2"/>
  </si>
  <si>
    <t>配当支払</t>
    <rPh sb="0" eb="2">
      <t>ハイトウ</t>
    </rPh>
    <rPh sb="2" eb="4">
      <t>シハラ</t>
    </rPh>
    <phoneticPr fontId="2"/>
  </si>
  <si>
    <t>次期繰越損益</t>
    <rPh sb="0" eb="2">
      <t>ジキ</t>
    </rPh>
    <rPh sb="2" eb="4">
      <t>クリコシ</t>
    </rPh>
    <rPh sb="4" eb="6">
      <t>ソンエキ</t>
    </rPh>
    <phoneticPr fontId="2"/>
  </si>
  <si>
    <t>３．キャッシュフロー計算書（単位：千円）</t>
    <rPh sb="10" eb="13">
      <t>ケイサンショ</t>
    </rPh>
    <rPh sb="14" eb="16">
      <t>タンイ</t>
    </rPh>
    <rPh sb="17" eb="19">
      <t>センエン</t>
    </rPh>
    <phoneticPr fontId="2"/>
  </si>
  <si>
    <t>キャッシュ・イン</t>
    <phoneticPr fontId="2"/>
  </si>
  <si>
    <t>資本金</t>
    <rPh sb="0" eb="3">
      <t>シホンキン</t>
    </rPh>
    <phoneticPr fontId="2"/>
  </si>
  <si>
    <t>短期借入金</t>
    <rPh sb="0" eb="2">
      <t>タンキ</t>
    </rPh>
    <rPh sb="2" eb="4">
      <t>カリイレ</t>
    </rPh>
    <rPh sb="4" eb="5">
      <t>キン</t>
    </rPh>
    <phoneticPr fontId="2"/>
  </si>
  <si>
    <t>長期借入金</t>
    <rPh sb="0" eb="2">
      <t>チョウキ</t>
    </rPh>
    <rPh sb="2" eb="4">
      <t>カリイレ</t>
    </rPh>
    <rPh sb="4" eb="5">
      <t>キン</t>
    </rPh>
    <phoneticPr fontId="2"/>
  </si>
  <si>
    <t>割賦払い対象分</t>
    <rPh sb="0" eb="2">
      <t>カップ</t>
    </rPh>
    <rPh sb="2" eb="3">
      <t>バラ</t>
    </rPh>
    <rPh sb="4" eb="6">
      <t>タイショウ</t>
    </rPh>
    <rPh sb="6" eb="7">
      <t>ブン</t>
    </rPh>
    <phoneticPr fontId="2"/>
  </si>
  <si>
    <t>キャッシュ・アウト</t>
    <phoneticPr fontId="2"/>
  </si>
  <si>
    <t>施設整備費</t>
    <rPh sb="0" eb="2">
      <t>シセツ</t>
    </rPh>
    <rPh sb="2" eb="4">
      <t>セイビ</t>
    </rPh>
    <rPh sb="4" eb="5">
      <t>ヒ</t>
    </rPh>
    <phoneticPr fontId="2"/>
  </si>
  <si>
    <t>借入金返済</t>
    <rPh sb="0" eb="2">
      <t>カリイレ</t>
    </rPh>
    <rPh sb="2" eb="3">
      <t>キン</t>
    </rPh>
    <rPh sb="3" eb="5">
      <t>ヘンサイ</t>
    </rPh>
    <phoneticPr fontId="2"/>
  </si>
  <si>
    <t>（その他借入金　　）</t>
    <rPh sb="3" eb="4">
      <t>タ</t>
    </rPh>
    <rPh sb="4" eb="6">
      <t>カリイレ</t>
    </rPh>
    <rPh sb="6" eb="7">
      <t>キン</t>
    </rPh>
    <phoneticPr fontId="2"/>
  </si>
  <si>
    <t>（その他借入金 ）</t>
    <rPh sb="3" eb="4">
      <t>タ</t>
    </rPh>
    <rPh sb="4" eb="7">
      <t>カリイレキン</t>
    </rPh>
    <phoneticPr fontId="2"/>
  </si>
  <si>
    <t>単年度資金収支</t>
    <rPh sb="0" eb="3">
      <t>タンネンド</t>
    </rPh>
    <rPh sb="3" eb="5">
      <t>シキン</t>
    </rPh>
    <rPh sb="5" eb="7">
      <t>シュウシ</t>
    </rPh>
    <phoneticPr fontId="2"/>
  </si>
  <si>
    <t>４．貸借対照表</t>
    <rPh sb="2" eb="7">
      <t>タイシャクタイショウヒョウ</t>
    </rPh>
    <phoneticPr fontId="2"/>
  </si>
  <si>
    <t>資産合計</t>
    <rPh sb="0" eb="2">
      <t>シサン</t>
    </rPh>
    <rPh sb="2" eb="4">
      <t>ゴウケイ</t>
    </rPh>
    <phoneticPr fontId="2"/>
  </si>
  <si>
    <t>流動資産</t>
    <rPh sb="0" eb="2">
      <t>リュウドウ</t>
    </rPh>
    <rPh sb="2" eb="4">
      <t>シサン</t>
    </rPh>
    <phoneticPr fontId="2"/>
  </si>
  <si>
    <t>固定資産</t>
    <rPh sb="0" eb="2">
      <t>コテイ</t>
    </rPh>
    <rPh sb="2" eb="4">
      <t>シサン</t>
    </rPh>
    <phoneticPr fontId="2"/>
  </si>
  <si>
    <t>負債・資本合計</t>
    <rPh sb="0" eb="2">
      <t>フサイ</t>
    </rPh>
    <rPh sb="3" eb="5">
      <t>シホン</t>
    </rPh>
    <rPh sb="5" eb="7">
      <t>ゴウケイ</t>
    </rPh>
    <phoneticPr fontId="2"/>
  </si>
  <si>
    <t>流動負債</t>
    <rPh sb="0" eb="2">
      <t>リュウドウ</t>
    </rPh>
    <rPh sb="2" eb="4">
      <t>フサイ</t>
    </rPh>
    <phoneticPr fontId="2"/>
  </si>
  <si>
    <t>固定負債</t>
    <rPh sb="0" eb="2">
      <t>コテイ</t>
    </rPh>
    <rPh sb="2" eb="4">
      <t>フサイ</t>
    </rPh>
    <phoneticPr fontId="2"/>
  </si>
  <si>
    <t>負債合計</t>
    <rPh sb="0" eb="2">
      <t>フサイ</t>
    </rPh>
    <rPh sb="2" eb="4">
      <t>ゴウケイ</t>
    </rPh>
    <phoneticPr fontId="2"/>
  </si>
  <si>
    <t>資本合計</t>
    <rPh sb="0" eb="2">
      <t>シホン</t>
    </rPh>
    <rPh sb="2" eb="4">
      <t>ゴウケイ</t>
    </rPh>
    <phoneticPr fontId="2"/>
  </si>
  <si>
    <t>利益準備金</t>
    <rPh sb="0" eb="2">
      <t>リエキ</t>
    </rPh>
    <rPh sb="2" eb="5">
      <t>ジュンビキン</t>
    </rPh>
    <phoneticPr fontId="2"/>
  </si>
  <si>
    <t>注１　損益計算書、利益処分計算書、キャッシュフロー計算書、貸借対照表を作成してください。</t>
    <rPh sb="0" eb="1">
      <t>チュウ</t>
    </rPh>
    <rPh sb="3" eb="5">
      <t>ソンエキ</t>
    </rPh>
    <rPh sb="5" eb="8">
      <t>ケイサンショ</t>
    </rPh>
    <rPh sb="9" eb="11">
      <t>リエキ</t>
    </rPh>
    <rPh sb="11" eb="13">
      <t>ショブン</t>
    </rPh>
    <rPh sb="13" eb="16">
      <t>ケイサンショ</t>
    </rPh>
    <rPh sb="25" eb="28">
      <t>ケイサンショ</t>
    </rPh>
    <rPh sb="29" eb="31">
      <t>タイシャク</t>
    </rPh>
    <rPh sb="31" eb="34">
      <t>タイショウヒョウ</t>
    </rPh>
    <rPh sb="35" eb="37">
      <t>サクセイ</t>
    </rPh>
    <phoneticPr fontId="2"/>
  </si>
  <si>
    <t>昇降機設備工事</t>
    <rPh sb="0" eb="3">
      <t>ショウコウキ</t>
    </rPh>
    <rPh sb="3" eb="5">
      <t>セツビ</t>
    </rPh>
    <rPh sb="5" eb="7">
      <t>コウジ</t>
    </rPh>
    <phoneticPr fontId="2"/>
  </si>
  <si>
    <t>　 ただし、不都合がある場合は適宜調整してください。</t>
    <phoneticPr fontId="2"/>
  </si>
  <si>
    <t>　　　 ただし、不都合がある場合は、適宜調整してください。</t>
    <rPh sb="8" eb="11">
      <t>フツゴウ</t>
    </rPh>
    <rPh sb="14" eb="16">
      <t>バアイ</t>
    </rPh>
    <rPh sb="18" eb="20">
      <t>テキギ</t>
    </rPh>
    <rPh sb="20" eb="22">
      <t>チョウセイ</t>
    </rPh>
    <phoneticPr fontId="2"/>
  </si>
  <si>
    <t>修繕更新費</t>
    <rPh sb="0" eb="2">
      <t>シュウゼン</t>
    </rPh>
    <rPh sb="2" eb="4">
      <t>コウシン</t>
    </rPh>
    <rPh sb="4" eb="5">
      <t>ヒ</t>
    </rPh>
    <phoneticPr fontId="2"/>
  </si>
  <si>
    <t>　 ただし、不都合がある場合は、適宜調整してください。</t>
    <rPh sb="6" eb="9">
      <t>フツゴウ</t>
    </rPh>
    <rPh sb="12" eb="14">
      <t>バアイ</t>
    </rPh>
    <rPh sb="16" eb="20">
      <t>テキギチョウセイ</t>
    </rPh>
    <phoneticPr fontId="2"/>
  </si>
  <si>
    <t>工事費内訳書</t>
    <rPh sb="0" eb="2">
      <t>コウジ</t>
    </rPh>
    <rPh sb="2" eb="3">
      <t>ヒ</t>
    </rPh>
    <rPh sb="3" eb="6">
      <t>ウチワケショ</t>
    </rPh>
    <phoneticPr fontId="2"/>
  </si>
  <si>
    <t>解体撤去工事（直接工事費）</t>
    <rPh sb="0" eb="2">
      <t>カイタイ</t>
    </rPh>
    <rPh sb="2" eb="4">
      <t>テッキョ</t>
    </rPh>
    <rPh sb="4" eb="6">
      <t>コウジ</t>
    </rPh>
    <rPh sb="7" eb="9">
      <t>チョクセツ</t>
    </rPh>
    <rPh sb="9" eb="11">
      <t>コウジ</t>
    </rPh>
    <rPh sb="11" eb="12">
      <t>ヒ</t>
    </rPh>
    <phoneticPr fontId="2"/>
  </si>
  <si>
    <t>建築工事</t>
    <rPh sb="0" eb="2">
      <t>ケンチク</t>
    </rPh>
    <rPh sb="2" eb="4">
      <t>コウジ</t>
    </rPh>
    <phoneticPr fontId="1"/>
  </si>
  <si>
    <t>直接仮設工事</t>
    <rPh sb="0" eb="2">
      <t>チョクセツ</t>
    </rPh>
    <rPh sb="2" eb="4">
      <t>カセツ</t>
    </rPh>
    <rPh sb="4" eb="6">
      <t>コウジ</t>
    </rPh>
    <phoneticPr fontId="2"/>
  </si>
  <si>
    <t>電気設備工事</t>
    <rPh sb="0" eb="2">
      <t>デンキ</t>
    </rPh>
    <rPh sb="2" eb="4">
      <t>セツビ</t>
    </rPh>
    <rPh sb="4" eb="6">
      <t>コウジ</t>
    </rPh>
    <phoneticPr fontId="1"/>
  </si>
  <si>
    <t>照明・電灯ｺﾝｾﾝﾄ設備</t>
    <rPh sb="0" eb="2">
      <t>ショウメイ</t>
    </rPh>
    <rPh sb="3" eb="5">
      <t>デントウ</t>
    </rPh>
    <rPh sb="10" eb="12">
      <t>セツビ</t>
    </rPh>
    <phoneticPr fontId="2"/>
  </si>
  <si>
    <t>受変電設備</t>
    <rPh sb="0" eb="3">
      <t>ジュヘンデン</t>
    </rPh>
    <rPh sb="3" eb="5">
      <t>セツビ</t>
    </rPh>
    <phoneticPr fontId="2"/>
  </si>
  <si>
    <t>自家発電設備</t>
    <rPh sb="0" eb="2">
      <t>ジカ</t>
    </rPh>
    <rPh sb="2" eb="4">
      <t>ハツデン</t>
    </rPh>
    <rPh sb="4" eb="6">
      <t>セツビ</t>
    </rPh>
    <phoneticPr fontId="2"/>
  </si>
  <si>
    <t>放送設備</t>
    <rPh sb="0" eb="2">
      <t>ホウソウ</t>
    </rPh>
    <rPh sb="2" eb="4">
      <t>セツビ</t>
    </rPh>
    <phoneticPr fontId="2"/>
  </si>
  <si>
    <t>動力設備</t>
    <rPh sb="0" eb="2">
      <t>ドウリョク</t>
    </rPh>
    <rPh sb="2" eb="4">
      <t>セツビ</t>
    </rPh>
    <phoneticPr fontId="2"/>
  </si>
  <si>
    <t>機械設備工事</t>
    <rPh sb="0" eb="2">
      <t>キカイ</t>
    </rPh>
    <rPh sb="2" eb="4">
      <t>セツビ</t>
    </rPh>
    <rPh sb="4" eb="6">
      <t>コウジ</t>
    </rPh>
    <phoneticPr fontId="1"/>
  </si>
  <si>
    <t>空調設備</t>
    <rPh sb="0" eb="2">
      <t>クウチョウ</t>
    </rPh>
    <rPh sb="2" eb="4">
      <t>セツビ</t>
    </rPh>
    <phoneticPr fontId="2"/>
  </si>
  <si>
    <t>換気設備</t>
    <rPh sb="0" eb="2">
      <t>カンキ</t>
    </rPh>
    <rPh sb="2" eb="4">
      <t>セツビ</t>
    </rPh>
    <phoneticPr fontId="2"/>
  </si>
  <si>
    <t>給湯設備</t>
    <rPh sb="0" eb="2">
      <t>キュウトウ</t>
    </rPh>
    <rPh sb="2" eb="4">
      <t>セツビ</t>
    </rPh>
    <phoneticPr fontId="2"/>
  </si>
  <si>
    <t>消火設備</t>
    <rPh sb="0" eb="2">
      <t>ショウカ</t>
    </rPh>
    <rPh sb="2" eb="4">
      <t>セツビ</t>
    </rPh>
    <phoneticPr fontId="2"/>
  </si>
  <si>
    <t>エレベーター設備工事</t>
    <rPh sb="6" eb="8">
      <t>セツビ</t>
    </rPh>
    <rPh sb="8" eb="10">
      <t>コウジ</t>
    </rPh>
    <phoneticPr fontId="2"/>
  </si>
  <si>
    <t>駐輪場整備費</t>
    <rPh sb="0" eb="2">
      <t>チュウリン</t>
    </rPh>
    <rPh sb="2" eb="3">
      <t>ジョウ</t>
    </rPh>
    <rPh sb="3" eb="5">
      <t>セイビ</t>
    </rPh>
    <rPh sb="5" eb="6">
      <t>ヒ</t>
    </rPh>
    <phoneticPr fontId="1"/>
  </si>
  <si>
    <t>注１　記入欄及び項目については、提案に応じて適宜調整してください。</t>
    <rPh sb="0" eb="1">
      <t>チュウ</t>
    </rPh>
    <rPh sb="3" eb="5">
      <t>キニュウ</t>
    </rPh>
    <rPh sb="5" eb="6">
      <t>ラン</t>
    </rPh>
    <rPh sb="6" eb="7">
      <t>オヨ</t>
    </rPh>
    <rPh sb="8" eb="10">
      <t>コウモク</t>
    </rPh>
    <rPh sb="16" eb="18">
      <t>テイアン</t>
    </rPh>
    <rPh sb="19" eb="20">
      <t>オウ</t>
    </rPh>
    <rPh sb="22" eb="24">
      <t>テキギ</t>
    </rPh>
    <rPh sb="24" eb="26">
      <t>チョウセイ</t>
    </rPh>
    <phoneticPr fontId="2"/>
  </si>
  <si>
    <t>消費税等相当額</t>
    <rPh sb="0" eb="3">
      <t>ショウヒゼイ</t>
    </rPh>
    <rPh sb="3" eb="4">
      <t>トウ</t>
    </rPh>
    <rPh sb="4" eb="6">
      <t>ソウトウ</t>
    </rPh>
    <rPh sb="6" eb="7">
      <t>ガク</t>
    </rPh>
    <phoneticPr fontId="2"/>
  </si>
  <si>
    <t>A-3（割賦金利）</t>
    <rPh sb="4" eb="6">
      <t>カップ</t>
    </rPh>
    <rPh sb="6" eb="8">
      <t>キンリ</t>
    </rPh>
    <phoneticPr fontId="2"/>
  </si>
  <si>
    <t>事前調査業務及び関連業務費</t>
    <rPh sb="0" eb="2">
      <t>ジゼン</t>
    </rPh>
    <rPh sb="2" eb="4">
      <t>チョウサ</t>
    </rPh>
    <rPh sb="4" eb="6">
      <t>ギョウム</t>
    </rPh>
    <rPh sb="6" eb="7">
      <t>オヨ</t>
    </rPh>
    <rPh sb="8" eb="10">
      <t>カンレン</t>
    </rPh>
    <rPh sb="10" eb="12">
      <t>ギョウム</t>
    </rPh>
    <rPh sb="12" eb="13">
      <t>ヒ</t>
    </rPh>
    <phoneticPr fontId="2"/>
  </si>
  <si>
    <t>備品調達及び設置業務費</t>
    <rPh sb="0" eb="2">
      <t>ビヒン</t>
    </rPh>
    <rPh sb="2" eb="4">
      <t>チョウタツ</t>
    </rPh>
    <rPh sb="4" eb="5">
      <t>オヨ</t>
    </rPh>
    <rPh sb="6" eb="8">
      <t>セッチ</t>
    </rPh>
    <rPh sb="8" eb="10">
      <t>ギョウム</t>
    </rPh>
    <rPh sb="10" eb="11">
      <t>ヒ</t>
    </rPh>
    <phoneticPr fontId="2"/>
  </si>
  <si>
    <t>（　　　　　　　　　　　　　）</t>
    <phoneticPr fontId="2"/>
  </si>
  <si>
    <t>～</t>
  </si>
  <si>
    <t>消費税等
相当額</t>
    <rPh sb="0" eb="3">
      <t>ショウヒゼイ</t>
    </rPh>
    <rPh sb="3" eb="4">
      <t>トウ</t>
    </rPh>
    <rPh sb="5" eb="7">
      <t>ソウトウ</t>
    </rPh>
    <rPh sb="7" eb="8">
      <t>ガク</t>
    </rPh>
    <phoneticPr fontId="2"/>
  </si>
  <si>
    <t>（A-3）</t>
    <phoneticPr fontId="2"/>
  </si>
  <si>
    <t>周辺家屋調査費等</t>
    <rPh sb="0" eb="2">
      <t>シュウヘン</t>
    </rPh>
    <rPh sb="2" eb="4">
      <t>カオク</t>
    </rPh>
    <rPh sb="4" eb="6">
      <t>チョウサ</t>
    </rPh>
    <rPh sb="6" eb="7">
      <t>ヒ</t>
    </rPh>
    <rPh sb="7" eb="8">
      <t>トウ</t>
    </rPh>
    <phoneticPr fontId="1"/>
  </si>
  <si>
    <t>②設計業務及び関連業務費</t>
    <rPh sb="1" eb="3">
      <t>セッケイ</t>
    </rPh>
    <rPh sb="3" eb="5">
      <t>ギョウム</t>
    </rPh>
    <rPh sb="5" eb="6">
      <t>オヨ</t>
    </rPh>
    <rPh sb="7" eb="9">
      <t>カンレン</t>
    </rPh>
    <rPh sb="9" eb="11">
      <t>ギョウム</t>
    </rPh>
    <rPh sb="11" eb="12">
      <t>ヒ</t>
    </rPh>
    <phoneticPr fontId="2"/>
  </si>
  <si>
    <t>注３　消費税等相当額は金額に含めないでください。</t>
    <rPh sb="0" eb="1">
      <t>チュウ</t>
    </rPh>
    <rPh sb="3" eb="6">
      <t>ショウヒゼイ</t>
    </rPh>
    <rPh sb="6" eb="7">
      <t>トウ</t>
    </rPh>
    <rPh sb="7" eb="9">
      <t>ソウトウ</t>
    </rPh>
    <rPh sb="9" eb="10">
      <t>ガク</t>
    </rPh>
    <rPh sb="11" eb="13">
      <t>キンガク</t>
    </rPh>
    <rPh sb="14" eb="15">
      <t>フク</t>
    </rPh>
    <phoneticPr fontId="2"/>
  </si>
  <si>
    <t>注８　「固定・変動」には、固定金利、変動金利の別を記載してください。</t>
    <rPh sb="0" eb="1">
      <t>チュウ</t>
    </rPh>
    <rPh sb="4" eb="6">
      <t>コテイ</t>
    </rPh>
    <rPh sb="7" eb="9">
      <t>ヘンドウ</t>
    </rPh>
    <rPh sb="13" eb="15">
      <t>コテイ</t>
    </rPh>
    <rPh sb="15" eb="17">
      <t>キンリ</t>
    </rPh>
    <rPh sb="18" eb="20">
      <t>ヘンドウ</t>
    </rPh>
    <rPh sb="20" eb="22">
      <t>キンリ</t>
    </rPh>
    <rPh sb="23" eb="24">
      <t>ベツ</t>
    </rPh>
    <rPh sb="25" eb="27">
      <t>キサイ</t>
    </rPh>
    <phoneticPr fontId="2"/>
  </si>
  <si>
    <t>注９　「返済方法」には、「元利均等返済」等の返済方法を記入してください。</t>
    <rPh sb="0" eb="1">
      <t>チュウ</t>
    </rPh>
    <rPh sb="4" eb="6">
      <t>ヘンサイ</t>
    </rPh>
    <rPh sb="6" eb="8">
      <t>ホウホウ</t>
    </rPh>
    <rPh sb="13" eb="17">
      <t>ガンリキントウ</t>
    </rPh>
    <rPh sb="17" eb="19">
      <t>ヘンサイ</t>
    </rPh>
    <rPh sb="20" eb="21">
      <t>トウ</t>
    </rPh>
    <rPh sb="22" eb="24">
      <t>ヘンサイ</t>
    </rPh>
    <rPh sb="24" eb="26">
      <t>ホウホウ</t>
    </rPh>
    <rPh sb="27" eb="29">
      <t>キニュウ</t>
    </rPh>
    <phoneticPr fontId="2"/>
  </si>
  <si>
    <t>注10　「その他条件」には、優先劣後関係やそれ以外の特記事項を記載してください。</t>
    <rPh sb="0" eb="1">
      <t>チュウ</t>
    </rPh>
    <rPh sb="7" eb="8">
      <t>タ</t>
    </rPh>
    <rPh sb="8" eb="10">
      <t>ジョウケン</t>
    </rPh>
    <rPh sb="14" eb="16">
      <t>ユウセン</t>
    </rPh>
    <rPh sb="16" eb="18">
      <t>レツゴ</t>
    </rPh>
    <rPh sb="18" eb="20">
      <t>カンケイ</t>
    </rPh>
    <rPh sb="23" eb="25">
      <t>イガイ</t>
    </rPh>
    <rPh sb="26" eb="28">
      <t>トッキ</t>
    </rPh>
    <rPh sb="28" eb="30">
      <t>ジコウ</t>
    </rPh>
    <rPh sb="31" eb="33">
      <t>キサイ</t>
    </rPh>
    <phoneticPr fontId="2"/>
  </si>
  <si>
    <t>注11　他の様式に記載した金額と整合させてください。</t>
    <rPh sb="0" eb="1">
      <t>チュウ</t>
    </rPh>
    <rPh sb="4" eb="5">
      <t>タ</t>
    </rPh>
    <rPh sb="6" eb="8">
      <t>ヨウシキ</t>
    </rPh>
    <rPh sb="9" eb="11">
      <t>キサイ</t>
    </rPh>
    <rPh sb="13" eb="15">
      <t>キンガク</t>
    </rPh>
    <rPh sb="16" eb="18">
      <t>セイゴウ</t>
    </rPh>
    <phoneticPr fontId="2"/>
  </si>
  <si>
    <t>注12　金融機関の関心表明書等を添付してください。</t>
    <rPh sb="0" eb="1">
      <t>チュウ</t>
    </rPh>
    <rPh sb="4" eb="6">
      <t>キンユウ</t>
    </rPh>
    <rPh sb="6" eb="8">
      <t>キカン</t>
    </rPh>
    <rPh sb="9" eb="11">
      <t>カンシン</t>
    </rPh>
    <rPh sb="11" eb="13">
      <t>ヒョウメイ</t>
    </rPh>
    <rPh sb="13" eb="14">
      <t>ショ</t>
    </rPh>
    <rPh sb="14" eb="15">
      <t>トウ</t>
    </rPh>
    <rPh sb="16" eb="18">
      <t>テンプ</t>
    </rPh>
    <phoneticPr fontId="2"/>
  </si>
  <si>
    <t>解体撤去工事費</t>
    <rPh sb="0" eb="2">
      <t>カイタイ</t>
    </rPh>
    <rPh sb="2" eb="4">
      <t>テッキョ</t>
    </rPh>
    <rPh sb="4" eb="6">
      <t>コウジ</t>
    </rPh>
    <rPh sb="6" eb="7">
      <t>ヒ</t>
    </rPh>
    <phoneticPr fontId="2"/>
  </si>
  <si>
    <t>⑤工事監理業務費</t>
    <rPh sb="1" eb="3">
      <t>コウジ</t>
    </rPh>
    <rPh sb="3" eb="5">
      <t>カンリ</t>
    </rPh>
    <rPh sb="5" eb="7">
      <t>ギョウム</t>
    </rPh>
    <rPh sb="7" eb="8">
      <t>ヒ</t>
    </rPh>
    <phoneticPr fontId="2"/>
  </si>
  <si>
    <t>⑥備品調達及び設置業務費</t>
    <rPh sb="1" eb="3">
      <t>ビヒン</t>
    </rPh>
    <rPh sb="3" eb="5">
      <t>チョウタツ</t>
    </rPh>
    <rPh sb="5" eb="6">
      <t>オヨ</t>
    </rPh>
    <rPh sb="7" eb="9">
      <t>セッチ</t>
    </rPh>
    <rPh sb="9" eb="11">
      <t>ギョウム</t>
    </rPh>
    <rPh sb="11" eb="12">
      <t>ヒ</t>
    </rPh>
    <phoneticPr fontId="2"/>
  </si>
  <si>
    <t>③外構保守管理業務</t>
    <rPh sb="1" eb="3">
      <t>ガイコウ</t>
    </rPh>
    <rPh sb="3" eb="5">
      <t>ホシュ</t>
    </rPh>
    <rPh sb="5" eb="7">
      <t>カンリ</t>
    </rPh>
    <rPh sb="7" eb="9">
      <t>ギョウム</t>
    </rPh>
    <phoneticPr fontId="2"/>
  </si>
  <si>
    <t>④修繕更新業務</t>
    <rPh sb="1" eb="3">
      <t>シュウゼン</t>
    </rPh>
    <rPh sb="3" eb="5">
      <t>コウシン</t>
    </rPh>
    <rPh sb="5" eb="7">
      <t>ギョウム</t>
    </rPh>
    <phoneticPr fontId="2"/>
  </si>
  <si>
    <t>⑤清掃業務</t>
    <rPh sb="1" eb="3">
      <t>セイソウ</t>
    </rPh>
    <rPh sb="3" eb="5">
      <t>ギョウム</t>
    </rPh>
    <phoneticPr fontId="2"/>
  </si>
  <si>
    <t>⑥環境衛生管理業務</t>
    <rPh sb="1" eb="3">
      <t>カンキョウ</t>
    </rPh>
    <rPh sb="3" eb="5">
      <t>エイセイ</t>
    </rPh>
    <rPh sb="5" eb="7">
      <t>カンリ</t>
    </rPh>
    <rPh sb="7" eb="9">
      <t>ギョウム</t>
    </rPh>
    <phoneticPr fontId="2"/>
  </si>
  <si>
    <t>⑦植栽管理業務</t>
    <rPh sb="1" eb="3">
      <t>ショクサイ</t>
    </rPh>
    <rPh sb="3" eb="5">
      <t>カンリ</t>
    </rPh>
    <rPh sb="5" eb="7">
      <t>ギョウム</t>
    </rPh>
    <phoneticPr fontId="2"/>
  </si>
  <si>
    <t>⑧警備業務</t>
    <rPh sb="1" eb="3">
      <t>ケイビ</t>
    </rPh>
    <rPh sb="3" eb="5">
      <t>ギョウム</t>
    </rPh>
    <phoneticPr fontId="2"/>
  </si>
  <si>
    <t>⑨駐車場等管理業務</t>
    <rPh sb="1" eb="4">
      <t>チュウシャジョウ</t>
    </rPh>
    <rPh sb="4" eb="5">
      <t>トウ</t>
    </rPh>
    <rPh sb="5" eb="7">
      <t>カンリ</t>
    </rPh>
    <rPh sb="7" eb="9">
      <t>ギョウム</t>
    </rPh>
    <phoneticPr fontId="2"/>
  </si>
  <si>
    <t>⑩費用計（税抜）</t>
    <rPh sb="1" eb="3">
      <t>ヒヨウ</t>
    </rPh>
    <rPh sb="3" eb="4">
      <t>ケイ</t>
    </rPh>
    <rPh sb="5" eb="7">
      <t>ゼイヌキ</t>
    </rPh>
    <phoneticPr fontId="2"/>
  </si>
  <si>
    <t>（様式5-1）</t>
    <rPh sb="1" eb="3">
      <t>ヨウシキ</t>
    </rPh>
    <phoneticPr fontId="2"/>
  </si>
  <si>
    <t>（様式5-2）</t>
    <rPh sb="1" eb="3">
      <t>ヨウシキ</t>
    </rPh>
    <phoneticPr fontId="2"/>
  </si>
  <si>
    <t>（様式5-3）</t>
    <rPh sb="1" eb="3">
      <t>ヨウシキ</t>
    </rPh>
    <phoneticPr fontId="2"/>
  </si>
  <si>
    <t>電波障害対策調査費等</t>
    <rPh sb="0" eb="2">
      <t>デンパ</t>
    </rPh>
    <rPh sb="2" eb="4">
      <t>ショウガイ</t>
    </rPh>
    <rPh sb="4" eb="6">
      <t>タイサク</t>
    </rPh>
    <rPh sb="6" eb="8">
      <t>チョウサ</t>
    </rPh>
    <rPh sb="8" eb="9">
      <t>ヒ</t>
    </rPh>
    <rPh sb="9" eb="10">
      <t>トウ</t>
    </rPh>
    <phoneticPr fontId="1"/>
  </si>
  <si>
    <t>分筆・登記及び必要な調査等</t>
    <rPh sb="0" eb="2">
      <t>ブンピツ</t>
    </rPh>
    <rPh sb="3" eb="5">
      <t>トウキ</t>
    </rPh>
    <rPh sb="5" eb="6">
      <t>オヨ</t>
    </rPh>
    <rPh sb="7" eb="9">
      <t>ヒツヨウ</t>
    </rPh>
    <rPh sb="10" eb="12">
      <t>チョウサ</t>
    </rPh>
    <rPh sb="12" eb="13">
      <t>トウ</t>
    </rPh>
    <phoneticPr fontId="2"/>
  </si>
  <si>
    <t>（様式5-7）</t>
    <rPh sb="1" eb="3">
      <t>ヨウシキ</t>
    </rPh>
    <phoneticPr fontId="2"/>
  </si>
  <si>
    <t>（様式5-4）</t>
    <rPh sb="1" eb="3">
      <t>ヨウシキ</t>
    </rPh>
    <phoneticPr fontId="2"/>
  </si>
  <si>
    <t>（様式5-8）</t>
    <rPh sb="1" eb="3">
      <t>ヨウシキ</t>
    </rPh>
    <phoneticPr fontId="2"/>
  </si>
  <si>
    <t>（様式5-9）</t>
    <rPh sb="1" eb="3">
      <t>ヨウシキ</t>
    </rPh>
    <phoneticPr fontId="2"/>
  </si>
  <si>
    <t>備品調達・設置費</t>
    <rPh sb="0" eb="2">
      <t>ビヒン</t>
    </rPh>
    <rPh sb="2" eb="4">
      <t>チョウタツ</t>
    </rPh>
    <rPh sb="5" eb="7">
      <t>セッチ</t>
    </rPh>
    <rPh sb="7" eb="8">
      <t>ヒ</t>
    </rPh>
    <phoneticPr fontId="1"/>
  </si>
  <si>
    <t>警報盤設備</t>
    <rPh sb="0" eb="2">
      <t>ケイホウ</t>
    </rPh>
    <rPh sb="2" eb="3">
      <t>バン</t>
    </rPh>
    <rPh sb="3" eb="5">
      <t>セツビ</t>
    </rPh>
    <phoneticPr fontId="2"/>
  </si>
  <si>
    <t>火災報知設備</t>
    <rPh sb="0" eb="2">
      <t>カサイ</t>
    </rPh>
    <rPh sb="2" eb="4">
      <t>ホウチ</t>
    </rPh>
    <rPh sb="4" eb="6">
      <t>セツビ</t>
    </rPh>
    <phoneticPr fontId="2"/>
  </si>
  <si>
    <t>維持管理期間</t>
    <rPh sb="0" eb="2">
      <t>イジ</t>
    </rPh>
    <rPh sb="2" eb="4">
      <t>カンリ</t>
    </rPh>
    <rPh sb="4" eb="6">
      <t>キカン</t>
    </rPh>
    <phoneticPr fontId="2"/>
  </si>
  <si>
    <t>＝①+②+③+④+⑤+⑥+⑦+⑧+⑨</t>
    <phoneticPr fontId="2"/>
  </si>
  <si>
    <t>4月</t>
    <phoneticPr fontId="2"/>
  </si>
  <si>
    <t>解体撤去工事費</t>
    <rPh sb="0" eb="2">
      <t>カイタイ</t>
    </rPh>
    <rPh sb="2" eb="4">
      <t>テッキョ</t>
    </rPh>
    <rPh sb="4" eb="6">
      <t>コウジ</t>
    </rPh>
    <rPh sb="6" eb="7">
      <t>ヒ</t>
    </rPh>
    <phoneticPr fontId="2"/>
  </si>
  <si>
    <t>建設工事費</t>
    <rPh sb="0" eb="2">
      <t>ケンセツ</t>
    </rPh>
    <rPh sb="2" eb="4">
      <t>コウジ</t>
    </rPh>
    <rPh sb="4" eb="5">
      <t>ヒ</t>
    </rPh>
    <phoneticPr fontId="2"/>
  </si>
  <si>
    <t>備品調達及び設置費</t>
    <rPh sb="0" eb="2">
      <t>ビヒン</t>
    </rPh>
    <rPh sb="2" eb="4">
      <t>チョウタツ</t>
    </rPh>
    <rPh sb="4" eb="5">
      <t>オヨ</t>
    </rPh>
    <rPh sb="6" eb="8">
      <t>セッチ</t>
    </rPh>
    <rPh sb="8" eb="9">
      <t>ヒ</t>
    </rPh>
    <phoneticPr fontId="2"/>
  </si>
  <si>
    <t>　</t>
    <phoneticPr fontId="2"/>
  </si>
  <si>
    <t>設計費（新築工事）</t>
    <rPh sb="0" eb="2">
      <t>セッケイ</t>
    </rPh>
    <rPh sb="2" eb="3">
      <t>ヒ</t>
    </rPh>
    <phoneticPr fontId="2"/>
  </si>
  <si>
    <t>設計費（解体撤去工事）</t>
    <rPh sb="0" eb="2">
      <t>セッケイ</t>
    </rPh>
    <rPh sb="1" eb="2">
      <t>シセツ</t>
    </rPh>
    <rPh sb="2" eb="3">
      <t>ヒ</t>
    </rPh>
    <phoneticPr fontId="2"/>
  </si>
  <si>
    <t>注４　説明欄には、積算根拠を出来る限り具体的に記載してください。</t>
    <rPh sb="0" eb="1">
      <t>チュウ</t>
    </rPh>
    <rPh sb="3" eb="5">
      <t>セツメイ</t>
    </rPh>
    <rPh sb="5" eb="6">
      <t>ラン</t>
    </rPh>
    <rPh sb="9" eb="11">
      <t>セキサン</t>
    </rPh>
    <rPh sb="11" eb="13">
      <t>コンキョ</t>
    </rPh>
    <rPh sb="14" eb="16">
      <t>デキ</t>
    </rPh>
    <rPh sb="17" eb="18">
      <t>カギ</t>
    </rPh>
    <rPh sb="19" eb="22">
      <t>グタイテキ</t>
    </rPh>
    <rPh sb="23" eb="25">
      <t>キサイ</t>
    </rPh>
    <phoneticPr fontId="2"/>
  </si>
  <si>
    <t>注５　水色のセルには数式が入っていますので入力しないでください。</t>
    <rPh sb="0" eb="1">
      <t>チュウ</t>
    </rPh>
    <rPh sb="3" eb="5">
      <t>ミズイロ</t>
    </rPh>
    <rPh sb="10" eb="12">
      <t>スウシキ</t>
    </rPh>
    <rPh sb="13" eb="14">
      <t>ハイ</t>
    </rPh>
    <rPh sb="21" eb="23">
      <t>ニュウリョク</t>
    </rPh>
    <phoneticPr fontId="2"/>
  </si>
  <si>
    <t>維持管理開始日</t>
    <rPh sb="0" eb="2">
      <t>イジ</t>
    </rPh>
    <rPh sb="2" eb="4">
      <t>カンリ</t>
    </rPh>
    <rPh sb="4" eb="7">
      <t>カイシビ</t>
    </rPh>
    <phoneticPr fontId="2"/>
  </si>
  <si>
    <t>注６　説明欄には、積算根拠を出来る限り具体的に記載してください。</t>
    <rPh sb="0" eb="1">
      <t>チュウ</t>
    </rPh>
    <rPh sb="3" eb="5">
      <t>セツメイ</t>
    </rPh>
    <rPh sb="5" eb="6">
      <t>ラン</t>
    </rPh>
    <rPh sb="9" eb="11">
      <t>セキサン</t>
    </rPh>
    <rPh sb="11" eb="13">
      <t>コンキョ</t>
    </rPh>
    <rPh sb="14" eb="16">
      <t>デキ</t>
    </rPh>
    <rPh sb="17" eb="18">
      <t>カギ</t>
    </rPh>
    <rPh sb="19" eb="22">
      <t>グタイテキ</t>
    </rPh>
    <rPh sb="23" eb="25">
      <t>キサイ</t>
    </rPh>
    <phoneticPr fontId="2"/>
  </si>
  <si>
    <t>注７　水色のセルには数式が入っていますので、入力しないでください。</t>
    <rPh sb="0" eb="1">
      <t>チュウ</t>
    </rPh>
    <rPh sb="3" eb="5">
      <t>ミズイロノ</t>
    </rPh>
    <rPh sb="6" eb="24">
      <t>デ、ニュウリョク</t>
    </rPh>
    <phoneticPr fontId="2"/>
  </si>
  <si>
    <t>消費税等相当額</t>
    <phoneticPr fontId="2"/>
  </si>
  <si>
    <t>A-1対象額（税込）</t>
    <phoneticPr fontId="2"/>
  </si>
  <si>
    <t>注３　記入欄及び項目については、提案に応じて適宜調整してください。</t>
    <rPh sb="0" eb="1">
      <t>チュウ</t>
    </rPh>
    <rPh sb="3" eb="5">
      <t>キニュウ</t>
    </rPh>
    <rPh sb="5" eb="6">
      <t>ラン</t>
    </rPh>
    <rPh sb="6" eb="7">
      <t>オヨ</t>
    </rPh>
    <rPh sb="8" eb="10">
      <t>コウモク</t>
    </rPh>
    <rPh sb="16" eb="18">
      <t>テイアン</t>
    </rPh>
    <rPh sb="19" eb="20">
      <t>オウ</t>
    </rPh>
    <rPh sb="22" eb="24">
      <t>テキギ</t>
    </rPh>
    <rPh sb="24" eb="26">
      <t>チョウセイ</t>
    </rPh>
    <phoneticPr fontId="2"/>
  </si>
  <si>
    <t xml:space="preserve">      　なお、サービス対価A-2及びA-3は、事業者の提案により庁舎施設の引渡し日を早めた場合でも変更しないものとします。</t>
    <rPh sb="14" eb="16">
      <t>タイカ</t>
    </rPh>
    <phoneticPr fontId="2"/>
  </si>
  <si>
    <t>注４　記入欄及び項目については適宜調整してください。</t>
    <rPh sb="0" eb="1">
      <t>チュウ</t>
    </rPh>
    <rPh sb="3" eb="5">
      <t>キニュウ</t>
    </rPh>
    <rPh sb="5" eb="6">
      <t>ラン</t>
    </rPh>
    <rPh sb="6" eb="7">
      <t>オヨ</t>
    </rPh>
    <rPh sb="8" eb="10">
      <t>コウモク</t>
    </rPh>
    <rPh sb="15" eb="17">
      <t>テキギ</t>
    </rPh>
    <rPh sb="17" eb="19">
      <t>チョウセイ</t>
    </rPh>
    <phoneticPr fontId="2"/>
  </si>
  <si>
    <t>注３　記入欄及び項目については適宜調整してください。</t>
    <rPh sb="0" eb="1">
      <t>チュウ</t>
    </rPh>
    <rPh sb="3" eb="5">
      <t>キニュウ</t>
    </rPh>
    <rPh sb="5" eb="6">
      <t>ラン</t>
    </rPh>
    <rPh sb="6" eb="7">
      <t>オヨ</t>
    </rPh>
    <rPh sb="8" eb="10">
      <t>コウモク</t>
    </rPh>
    <rPh sb="15" eb="17">
      <t>テキギ</t>
    </rPh>
    <rPh sb="17" eb="19">
      <t>チョウセイ</t>
    </rPh>
    <phoneticPr fontId="2"/>
  </si>
  <si>
    <t>注６　水色のセルには数式が入っていますので、入力しないでください。　ただし、不都合がある場合は、適宜調整してください。</t>
    <rPh sb="0" eb="1">
      <t>チュウ</t>
    </rPh>
    <rPh sb="3" eb="5">
      <t>ミズイロ</t>
    </rPh>
    <rPh sb="10" eb="12">
      <t>スウシキ</t>
    </rPh>
    <rPh sb="13" eb="14">
      <t>ハイ</t>
    </rPh>
    <rPh sb="22" eb="24">
      <t>ニュウリョク</t>
    </rPh>
    <phoneticPr fontId="2"/>
  </si>
  <si>
    <t>注５　水色のセルには数式が入っていますので、入力しないでください。ただし、不都合がある場合は、適宜調整してください。</t>
    <phoneticPr fontId="2"/>
  </si>
  <si>
    <t>構内電話設備</t>
    <rPh sb="0" eb="2">
      <t>コウナイ</t>
    </rPh>
    <rPh sb="2" eb="4">
      <t>デンワ</t>
    </rPh>
    <rPh sb="4" eb="6">
      <t>セツビ</t>
    </rPh>
    <phoneticPr fontId="2"/>
  </si>
  <si>
    <t>テレビ共同受信設備等</t>
    <rPh sb="3" eb="5">
      <t>キョウドウ</t>
    </rPh>
    <rPh sb="5" eb="7">
      <t>ジュシン</t>
    </rPh>
    <rPh sb="7" eb="9">
      <t>セツビ</t>
    </rPh>
    <rPh sb="9" eb="10">
      <t>トウ</t>
    </rPh>
    <phoneticPr fontId="2"/>
  </si>
  <si>
    <t>テレビ電波障害防除設備</t>
    <rPh sb="3" eb="5">
      <t>デンパ</t>
    </rPh>
    <rPh sb="5" eb="7">
      <t>ショウガイ</t>
    </rPh>
    <rPh sb="7" eb="9">
      <t>ボウジョ</t>
    </rPh>
    <rPh sb="9" eb="11">
      <t>セツビ</t>
    </rPh>
    <phoneticPr fontId="2"/>
  </si>
  <si>
    <t>インターホン設備</t>
    <rPh sb="6" eb="8">
      <t>セツビ</t>
    </rPh>
    <phoneticPr fontId="2"/>
  </si>
  <si>
    <t>防犯設備</t>
    <rPh sb="0" eb="2">
      <t>ボウハン</t>
    </rPh>
    <rPh sb="2" eb="4">
      <t>セツビ</t>
    </rPh>
    <phoneticPr fontId="2"/>
  </si>
  <si>
    <t>構内通信線路設備</t>
    <rPh sb="0" eb="2">
      <t>コウナイ</t>
    </rPh>
    <rPh sb="2" eb="4">
      <t>ツウシン</t>
    </rPh>
    <rPh sb="4" eb="6">
      <t>センロ</t>
    </rPh>
    <rPh sb="6" eb="8">
      <t>セツビ</t>
    </rPh>
    <phoneticPr fontId="2"/>
  </si>
  <si>
    <t>構内配電線路設備</t>
    <rPh sb="0" eb="2">
      <t>コウナイ</t>
    </rPh>
    <rPh sb="2" eb="4">
      <t>ハイデン</t>
    </rPh>
    <rPh sb="4" eb="6">
      <t>センロ</t>
    </rPh>
    <rPh sb="6" eb="8">
      <t>セツビ</t>
    </rPh>
    <phoneticPr fontId="2"/>
  </si>
  <si>
    <t>自動制御設備</t>
    <rPh sb="0" eb="2">
      <t>ジドウ</t>
    </rPh>
    <rPh sb="2" eb="4">
      <t>セイギョ</t>
    </rPh>
    <rPh sb="4" eb="6">
      <t>セツビ</t>
    </rPh>
    <phoneticPr fontId="2"/>
  </si>
  <si>
    <t>給水設備</t>
    <rPh sb="0" eb="2">
      <t>キュウスイ</t>
    </rPh>
    <rPh sb="2" eb="4">
      <t>セツビ</t>
    </rPh>
    <phoneticPr fontId="2"/>
  </si>
  <si>
    <t>排水設備</t>
    <rPh sb="0" eb="2">
      <t>ハイスイ</t>
    </rPh>
    <rPh sb="2" eb="4">
      <t>セツビ</t>
    </rPh>
    <phoneticPr fontId="2"/>
  </si>
  <si>
    <t>衛生器具設備</t>
    <rPh sb="0" eb="2">
      <t>エイセイ</t>
    </rPh>
    <rPh sb="2" eb="4">
      <t>キグ</t>
    </rPh>
    <rPh sb="4" eb="6">
      <t>セツビ</t>
    </rPh>
    <phoneticPr fontId="2"/>
  </si>
  <si>
    <t>確認申請等許認可申請等</t>
    <rPh sb="0" eb="2">
      <t>カクニン</t>
    </rPh>
    <rPh sb="2" eb="4">
      <t>シンセイ</t>
    </rPh>
    <rPh sb="4" eb="5">
      <t>トウ</t>
    </rPh>
    <rPh sb="5" eb="8">
      <t>キョニンカ</t>
    </rPh>
    <rPh sb="8" eb="10">
      <t>シンセイ</t>
    </rPh>
    <rPh sb="10" eb="11">
      <t>トウ</t>
    </rPh>
    <phoneticPr fontId="2"/>
  </si>
  <si>
    <t>設計費（その他工事）</t>
    <rPh sb="0" eb="2">
      <t>セッケイ</t>
    </rPh>
    <rPh sb="1" eb="2">
      <t>シセツ</t>
    </rPh>
    <rPh sb="2" eb="3">
      <t>ヒ</t>
    </rPh>
    <rPh sb="6" eb="7">
      <t>タ</t>
    </rPh>
    <phoneticPr fontId="2"/>
  </si>
  <si>
    <t>設備撤去工事</t>
    <rPh sb="0" eb="2">
      <t>セツビ</t>
    </rPh>
    <rPh sb="2" eb="4">
      <t>テッキョ</t>
    </rPh>
    <rPh sb="4" eb="6">
      <t>コウジ</t>
    </rPh>
    <phoneticPr fontId="2"/>
  </si>
  <si>
    <t>上部解体工事</t>
    <rPh sb="2" eb="4">
      <t>カイタイ</t>
    </rPh>
    <phoneticPr fontId="2"/>
  </si>
  <si>
    <t>基礎解体工事</t>
    <rPh sb="0" eb="2">
      <t>キソ</t>
    </rPh>
    <rPh sb="2" eb="4">
      <t>カイタイ</t>
    </rPh>
    <rPh sb="4" eb="6">
      <t>コウジ</t>
    </rPh>
    <phoneticPr fontId="2"/>
  </si>
  <si>
    <t>外構撤去工事</t>
    <rPh sb="0" eb="2">
      <t>ガイコウ</t>
    </rPh>
    <rPh sb="2" eb="4">
      <t>テッキョ</t>
    </rPh>
    <rPh sb="4" eb="6">
      <t>コウジ</t>
    </rPh>
    <phoneticPr fontId="2"/>
  </si>
  <si>
    <t>建物解体工事</t>
    <phoneticPr fontId="2"/>
  </si>
  <si>
    <t>駐車場舗装等整備費</t>
    <rPh sb="0" eb="2">
      <t>チュウシャ</t>
    </rPh>
    <rPh sb="2" eb="3">
      <t>ジョウ</t>
    </rPh>
    <rPh sb="3" eb="5">
      <t>ホソウ</t>
    </rPh>
    <rPh sb="5" eb="6">
      <t>トウ</t>
    </rPh>
    <rPh sb="6" eb="8">
      <t>セイビ</t>
    </rPh>
    <rPh sb="8" eb="9">
      <t>ヒ</t>
    </rPh>
    <phoneticPr fontId="1"/>
  </si>
  <si>
    <t>その他外構整備費</t>
    <rPh sb="2" eb="3">
      <t>タ</t>
    </rPh>
    <rPh sb="3" eb="5">
      <t>ガイコウ</t>
    </rPh>
    <rPh sb="5" eb="7">
      <t>セイビ</t>
    </rPh>
    <rPh sb="7" eb="8">
      <t>ヒ</t>
    </rPh>
    <phoneticPr fontId="2"/>
  </si>
  <si>
    <t>舗装、植栽、囲障、雨水排水等</t>
    <rPh sb="0" eb="2">
      <t>ホソウ</t>
    </rPh>
    <rPh sb="3" eb="5">
      <t>ショクサイ</t>
    </rPh>
    <rPh sb="6" eb="8">
      <t>イショウ</t>
    </rPh>
    <rPh sb="9" eb="11">
      <t>ウスイ</t>
    </rPh>
    <rPh sb="11" eb="13">
      <t>ハイスイ</t>
    </rPh>
    <rPh sb="13" eb="14">
      <t>トウ</t>
    </rPh>
    <phoneticPr fontId="2"/>
  </si>
  <si>
    <t>①事前調査業務及び関連業務費</t>
    <rPh sb="1" eb="3">
      <t>ジゼン</t>
    </rPh>
    <rPh sb="3" eb="5">
      <t>チョウサ</t>
    </rPh>
    <rPh sb="5" eb="7">
      <t>ギョウム</t>
    </rPh>
    <rPh sb="7" eb="8">
      <t>オヨ</t>
    </rPh>
    <rPh sb="9" eb="11">
      <t>カンレン</t>
    </rPh>
    <rPh sb="11" eb="13">
      <t>ギョウム</t>
    </rPh>
    <rPh sb="13" eb="14">
      <t>ヒ</t>
    </rPh>
    <phoneticPr fontId="2"/>
  </si>
  <si>
    <t>注３　各内訳金額の合計は、施設整備費内訳書（様式5-3）の該当部分と一致させてください。</t>
    <rPh sb="0" eb="1">
      <t>チュウ</t>
    </rPh>
    <rPh sb="3" eb="4">
      <t>カク</t>
    </rPh>
    <rPh sb="4" eb="6">
      <t>ウチワケ</t>
    </rPh>
    <rPh sb="6" eb="8">
      <t>キンガク</t>
    </rPh>
    <rPh sb="9" eb="11">
      <t>ゴウケイ</t>
    </rPh>
    <rPh sb="22" eb="24">
      <t>ヨウシキ</t>
    </rPh>
    <rPh sb="29" eb="31">
      <t>ガイトウ</t>
    </rPh>
    <rPh sb="31" eb="33">
      <t>ブブン</t>
    </rPh>
    <rPh sb="34" eb="36">
      <t>イッチ</t>
    </rPh>
    <phoneticPr fontId="2"/>
  </si>
  <si>
    <t>注１　庁舎施設の維持管理開始日及び維持管理期間を記入してください。</t>
    <rPh sb="0" eb="1">
      <t>チュウ</t>
    </rPh>
    <rPh sb="3" eb="5">
      <t>チョウシャ</t>
    </rPh>
    <rPh sb="5" eb="7">
      <t>シセツ</t>
    </rPh>
    <rPh sb="8" eb="10">
      <t>イジ</t>
    </rPh>
    <rPh sb="10" eb="12">
      <t>カンリ</t>
    </rPh>
    <rPh sb="12" eb="14">
      <t>カイシ</t>
    </rPh>
    <rPh sb="14" eb="15">
      <t>ヒ</t>
    </rPh>
    <rPh sb="15" eb="16">
      <t>オヨ</t>
    </rPh>
    <rPh sb="17" eb="19">
      <t>イジ</t>
    </rPh>
    <rPh sb="19" eb="21">
      <t>カンリ</t>
    </rPh>
    <rPh sb="21" eb="23">
      <t>キカン</t>
    </rPh>
    <rPh sb="24" eb="26">
      <t>キニュウ</t>
    </rPh>
    <phoneticPr fontId="2"/>
  </si>
  <si>
    <t>庁舎施設の新築工事費</t>
    <rPh sb="0" eb="2">
      <t>チョウシャ</t>
    </rPh>
    <rPh sb="2" eb="4">
      <t>シセツ</t>
    </rPh>
    <rPh sb="5" eb="7">
      <t>シンチク</t>
    </rPh>
    <rPh sb="7" eb="9">
      <t>コウジ</t>
    </rPh>
    <rPh sb="9" eb="10">
      <t>ヒ</t>
    </rPh>
    <phoneticPr fontId="2"/>
  </si>
  <si>
    <t>注６　庁舎施設の維持管理開始日を早める提案をする場合は、上表を適宜調整してください。</t>
    <rPh sb="0" eb="1">
      <t>チュウ</t>
    </rPh>
    <rPh sb="3" eb="5">
      <t>チョウシャ</t>
    </rPh>
    <rPh sb="5" eb="7">
      <t>シセツ</t>
    </rPh>
    <rPh sb="8" eb="10">
      <t>イジ</t>
    </rPh>
    <rPh sb="10" eb="12">
      <t>カンリ</t>
    </rPh>
    <rPh sb="12" eb="15">
      <t>カイシビ</t>
    </rPh>
    <rPh sb="16" eb="17">
      <t>ハヤ</t>
    </rPh>
    <rPh sb="19" eb="21">
      <t>テイアン</t>
    </rPh>
    <rPh sb="24" eb="26">
      <t>バアイ</t>
    </rPh>
    <rPh sb="28" eb="30">
      <t>ジョウヒョウ</t>
    </rPh>
    <rPh sb="31" eb="33">
      <t>テキギ</t>
    </rPh>
    <rPh sb="33" eb="35">
      <t>チョウセイ</t>
    </rPh>
    <phoneticPr fontId="2"/>
  </si>
  <si>
    <t>自動体外式除細動器</t>
    <rPh sb="0" eb="2">
      <t>ジドウ</t>
    </rPh>
    <rPh sb="2" eb="4">
      <t>タイガイ</t>
    </rPh>
    <rPh sb="4" eb="5">
      <t>シキ</t>
    </rPh>
    <rPh sb="5" eb="9">
      <t>ジョサイドウキ</t>
    </rPh>
    <phoneticPr fontId="2"/>
  </si>
  <si>
    <t>庁舎施設の新築工事（直接工事費）</t>
    <rPh sb="0" eb="2">
      <t>チョウシャ</t>
    </rPh>
    <rPh sb="2" eb="4">
      <t>シセツ</t>
    </rPh>
    <rPh sb="5" eb="7">
      <t>シンチク</t>
    </rPh>
    <rPh sb="7" eb="9">
      <t>コウジ</t>
    </rPh>
    <rPh sb="10" eb="12">
      <t>チョクセツ</t>
    </rPh>
    <rPh sb="12" eb="14">
      <t>コウジ</t>
    </rPh>
    <rPh sb="14" eb="15">
      <t>ヒ</t>
    </rPh>
    <phoneticPr fontId="2"/>
  </si>
  <si>
    <t>土壌汚染対策費</t>
    <rPh sb="0" eb="2">
      <t>ドジョウ</t>
    </rPh>
    <rPh sb="2" eb="4">
      <t>オセン</t>
    </rPh>
    <rPh sb="4" eb="6">
      <t>タイサク</t>
    </rPh>
    <rPh sb="6" eb="7">
      <t>ヒ</t>
    </rPh>
    <phoneticPr fontId="2"/>
  </si>
  <si>
    <t>対策費</t>
    <rPh sb="0" eb="3">
      <t>タイサクヒ</t>
    </rPh>
    <phoneticPr fontId="2"/>
  </si>
  <si>
    <t>　　　 ただし、不都合がある場合は適宜調整してください。</t>
    <phoneticPr fontId="2"/>
  </si>
  <si>
    <t>○年○ヶ月</t>
    <rPh sb="1" eb="2">
      <t>ネン</t>
    </rPh>
    <phoneticPr fontId="2"/>
  </si>
  <si>
    <t>　 　　各回の支払額は、維持管理業務期間において月単位で均等割りした対価を計上してください。</t>
    <rPh sb="4" eb="6">
      <t>カクカイ</t>
    </rPh>
    <rPh sb="7" eb="9">
      <t>シハライ</t>
    </rPh>
    <rPh sb="9" eb="10">
      <t>ガク</t>
    </rPh>
    <rPh sb="12" eb="14">
      <t>イジ</t>
    </rPh>
    <rPh sb="14" eb="16">
      <t>カンリ</t>
    </rPh>
    <rPh sb="16" eb="18">
      <t>ギョウム</t>
    </rPh>
    <rPh sb="18" eb="20">
      <t>キカン</t>
    </rPh>
    <rPh sb="24" eb="27">
      <t>ツキタンイ</t>
    </rPh>
    <rPh sb="28" eb="30">
      <t>キントウ</t>
    </rPh>
    <rPh sb="30" eb="31">
      <t>ワ</t>
    </rPh>
    <rPh sb="34" eb="36">
      <t>タイカ</t>
    </rPh>
    <rPh sb="37" eb="39">
      <t>ケイジョウ</t>
    </rPh>
    <phoneticPr fontId="2"/>
  </si>
  <si>
    <t>鳥取県西部総合事務所新棟・</t>
    <phoneticPr fontId="2"/>
  </si>
  <si>
    <t>米子市役所糀町庁舎整備等事業</t>
    <phoneticPr fontId="2"/>
  </si>
  <si>
    <t>提案価格内訳書</t>
    <rPh sb="0" eb="2">
      <t>テイアン</t>
    </rPh>
    <rPh sb="2" eb="4">
      <t>カカク</t>
    </rPh>
    <rPh sb="4" eb="7">
      <t>ウチワケショ</t>
    </rPh>
    <phoneticPr fontId="2"/>
  </si>
  <si>
    <t>土壌汚染調査費等</t>
    <rPh sb="0" eb="2">
      <t>ドジョウ</t>
    </rPh>
    <rPh sb="2" eb="4">
      <t>オセン</t>
    </rPh>
    <rPh sb="4" eb="6">
      <t>チョウサ</t>
    </rPh>
    <rPh sb="6" eb="7">
      <t>ヒ</t>
    </rPh>
    <rPh sb="7" eb="8">
      <t>トウ</t>
    </rPh>
    <phoneticPr fontId="1"/>
  </si>
  <si>
    <t>ペレットボイラー棟解体工事</t>
    <rPh sb="8" eb="9">
      <t>トウ</t>
    </rPh>
    <rPh sb="9" eb="11">
      <t>カイタイ</t>
    </rPh>
    <rPh sb="11" eb="13">
      <t>コウジ</t>
    </rPh>
    <phoneticPr fontId="2"/>
  </si>
  <si>
    <t>新館1階・機械室解体工事</t>
    <rPh sb="0" eb="2">
      <t>シンカン</t>
    </rPh>
    <rPh sb="3" eb="4">
      <t>カイ</t>
    </rPh>
    <rPh sb="5" eb="8">
      <t>キカイシツ</t>
    </rPh>
    <rPh sb="8" eb="10">
      <t>カイタイ</t>
    </rPh>
    <rPh sb="10" eb="12">
      <t>コウジ</t>
    </rPh>
    <phoneticPr fontId="2"/>
  </si>
  <si>
    <t>誘導支援設備</t>
    <rPh sb="0" eb="2">
      <t>ユウドウ</t>
    </rPh>
    <rPh sb="2" eb="4">
      <t>シエン</t>
    </rPh>
    <rPh sb="4" eb="6">
      <t>セツビ</t>
    </rPh>
    <phoneticPr fontId="2"/>
  </si>
  <si>
    <t>情報案内設備</t>
    <rPh sb="0" eb="2">
      <t>ジョウホウ</t>
    </rPh>
    <rPh sb="2" eb="4">
      <t>アンナイ</t>
    </rPh>
    <rPh sb="4" eb="6">
      <t>セツビ</t>
    </rPh>
    <phoneticPr fontId="2"/>
  </si>
  <si>
    <t>熱源設備</t>
    <rPh sb="0" eb="2">
      <t>ネツゲン</t>
    </rPh>
    <rPh sb="2" eb="4">
      <t>セツビ</t>
    </rPh>
    <phoneticPr fontId="2"/>
  </si>
  <si>
    <t>本館及び新館改修費</t>
    <rPh sb="0" eb="2">
      <t>ホンカン</t>
    </rPh>
    <rPh sb="2" eb="3">
      <t>オヨ</t>
    </rPh>
    <rPh sb="4" eb="6">
      <t>シンカン</t>
    </rPh>
    <rPh sb="6" eb="9">
      <t>カイシュウヒ</t>
    </rPh>
    <phoneticPr fontId="2"/>
  </si>
  <si>
    <t>ペレットボイラー棟解体工事</t>
    <rPh sb="8" eb="9">
      <t>トウ</t>
    </rPh>
    <rPh sb="9" eb="11">
      <t>カイタイ</t>
    </rPh>
    <rPh sb="11" eb="13">
      <t>コウジ</t>
    </rPh>
    <phoneticPr fontId="1"/>
  </si>
  <si>
    <t>新館1階・機械室解体工事</t>
    <phoneticPr fontId="1"/>
  </si>
  <si>
    <t>その他外構等撤去工事</t>
    <phoneticPr fontId="1"/>
  </si>
  <si>
    <t>その他外構等撤去工事</t>
    <phoneticPr fontId="2"/>
  </si>
  <si>
    <t>注６　民間収益施設が合築の場合は、県及び市負担分の金額を入力してください。</t>
    <rPh sb="25" eb="27">
      <t>キンガク</t>
    </rPh>
    <phoneticPr fontId="2"/>
  </si>
  <si>
    <t>注８　民間収益施設が合築の場合は、県及び市負担分の金額を入力してください。</t>
    <phoneticPr fontId="2"/>
  </si>
  <si>
    <t>令和5年</t>
    <rPh sb="0" eb="2">
      <t>レイワ</t>
    </rPh>
    <rPh sb="3" eb="4">
      <t>ネン</t>
    </rPh>
    <phoneticPr fontId="2"/>
  </si>
  <si>
    <t>令和6年</t>
    <rPh sb="0" eb="2">
      <t>レイワ</t>
    </rPh>
    <rPh sb="3" eb="4">
      <t>ネン</t>
    </rPh>
    <phoneticPr fontId="2"/>
  </si>
  <si>
    <t>令和6年</t>
    <rPh sb="0" eb="2">
      <t>レイワ</t>
    </rPh>
    <phoneticPr fontId="2"/>
  </si>
  <si>
    <t>令和7年</t>
    <rPh sb="0" eb="2">
      <t>レイワ</t>
    </rPh>
    <rPh sb="3" eb="4">
      <t>ネン</t>
    </rPh>
    <phoneticPr fontId="2"/>
  </si>
  <si>
    <t>令和8年</t>
    <rPh sb="0" eb="2">
      <t>レイワ</t>
    </rPh>
    <phoneticPr fontId="2"/>
  </si>
  <si>
    <t>令和9年</t>
    <rPh sb="0" eb="2">
      <t>レイワ</t>
    </rPh>
    <rPh sb="3" eb="4">
      <t>ネン</t>
    </rPh>
    <phoneticPr fontId="2"/>
  </si>
  <si>
    <t>令和10年</t>
    <rPh sb="0" eb="2">
      <t>レイワ</t>
    </rPh>
    <phoneticPr fontId="2"/>
  </si>
  <si>
    <t>令和11年</t>
    <rPh sb="0" eb="2">
      <t>レイワ</t>
    </rPh>
    <rPh sb="4" eb="5">
      <t>ネン</t>
    </rPh>
    <phoneticPr fontId="2"/>
  </si>
  <si>
    <t>令和12年</t>
    <rPh sb="0" eb="2">
      <t>レイワ</t>
    </rPh>
    <phoneticPr fontId="2"/>
  </si>
  <si>
    <t>令和13年</t>
    <rPh sb="0" eb="2">
      <t>レイワ</t>
    </rPh>
    <rPh sb="4" eb="5">
      <t>ネン</t>
    </rPh>
    <phoneticPr fontId="2"/>
  </si>
  <si>
    <t>令和14年</t>
    <rPh sb="0" eb="2">
      <t>レイワ</t>
    </rPh>
    <phoneticPr fontId="2"/>
  </si>
  <si>
    <t>令和8年</t>
    <rPh sb="0" eb="2">
      <t>レイワ</t>
    </rPh>
    <rPh sb="3" eb="4">
      <t>ネン</t>
    </rPh>
    <phoneticPr fontId="2"/>
  </si>
  <si>
    <t>令和10年</t>
    <rPh sb="0" eb="2">
      <t>レイワ</t>
    </rPh>
    <rPh sb="4" eb="5">
      <t>ネン</t>
    </rPh>
    <phoneticPr fontId="2"/>
  </si>
  <si>
    <t>令和12年</t>
    <rPh sb="0" eb="2">
      <t>レイワ</t>
    </rPh>
    <rPh sb="4" eb="5">
      <t>ネン</t>
    </rPh>
    <phoneticPr fontId="2"/>
  </si>
  <si>
    <t>令和14年</t>
    <rPh sb="0" eb="2">
      <t>レイワ</t>
    </rPh>
    <rPh sb="4" eb="5">
      <t>ネン</t>
    </rPh>
    <phoneticPr fontId="2"/>
  </si>
  <si>
    <t>令和15年</t>
    <rPh sb="0" eb="2">
      <t>レイワ</t>
    </rPh>
    <rPh sb="4" eb="5">
      <t>ネン</t>
    </rPh>
    <phoneticPr fontId="2"/>
  </si>
  <si>
    <t>令和5年</t>
    <rPh sb="0" eb="2">
      <t>レイワ</t>
    </rPh>
    <phoneticPr fontId="2"/>
  </si>
  <si>
    <t>令和6年</t>
    <rPh sb="0" eb="2">
      <t>レイワ</t>
    </rPh>
    <phoneticPr fontId="2"/>
  </si>
  <si>
    <t>令和7年</t>
    <rPh sb="0" eb="2">
      <t>レイワ</t>
    </rPh>
    <phoneticPr fontId="2"/>
  </si>
  <si>
    <t>令和9年</t>
    <rPh sb="0" eb="2">
      <t>レイワ</t>
    </rPh>
    <phoneticPr fontId="2"/>
  </si>
  <si>
    <t>令和11年</t>
    <rPh sb="0" eb="2">
      <t>レイワ</t>
    </rPh>
    <phoneticPr fontId="2"/>
  </si>
  <si>
    <t>令和13年</t>
    <rPh sb="0" eb="2">
      <t>レイワ</t>
    </rPh>
    <phoneticPr fontId="2"/>
  </si>
  <si>
    <t>令和15年</t>
    <rPh sb="0" eb="2">
      <t>レイワ</t>
    </rPh>
    <phoneticPr fontId="2"/>
  </si>
  <si>
    <t>令和3年度</t>
    <rPh sb="0" eb="2">
      <t>レイワ</t>
    </rPh>
    <rPh sb="3" eb="4">
      <t>ネン</t>
    </rPh>
    <rPh sb="4" eb="5">
      <t>ド</t>
    </rPh>
    <phoneticPr fontId="2"/>
  </si>
  <si>
    <t>令和4年度</t>
    <rPh sb="0" eb="2">
      <t>レイワ</t>
    </rPh>
    <rPh sb="3" eb="4">
      <t>ネン</t>
    </rPh>
    <rPh sb="4" eb="5">
      <t>ド</t>
    </rPh>
    <phoneticPr fontId="2"/>
  </si>
  <si>
    <t>令和5年度</t>
    <rPh sb="0" eb="2">
      <t>レイワ</t>
    </rPh>
    <rPh sb="3" eb="4">
      <t>ネン</t>
    </rPh>
    <rPh sb="4" eb="5">
      <t>ド</t>
    </rPh>
    <phoneticPr fontId="2"/>
  </si>
  <si>
    <t>令和6年度</t>
    <rPh sb="0" eb="2">
      <t>レイワ</t>
    </rPh>
    <rPh sb="3" eb="4">
      <t>ネン</t>
    </rPh>
    <rPh sb="4" eb="5">
      <t>ド</t>
    </rPh>
    <phoneticPr fontId="2"/>
  </si>
  <si>
    <t>令和7年度</t>
    <rPh sb="0" eb="2">
      <t>レイワ</t>
    </rPh>
    <rPh sb="3" eb="4">
      <t>ネン</t>
    </rPh>
    <rPh sb="4" eb="5">
      <t>ド</t>
    </rPh>
    <phoneticPr fontId="2"/>
  </si>
  <si>
    <t>令和8年度</t>
    <rPh sb="0" eb="2">
      <t>レイワ</t>
    </rPh>
    <rPh sb="3" eb="4">
      <t>ネン</t>
    </rPh>
    <rPh sb="4" eb="5">
      <t>ド</t>
    </rPh>
    <phoneticPr fontId="2"/>
  </si>
  <si>
    <t>令和9年度</t>
    <rPh sb="0" eb="2">
      <t>レイワ</t>
    </rPh>
    <rPh sb="3" eb="4">
      <t>ネン</t>
    </rPh>
    <rPh sb="4" eb="5">
      <t>ド</t>
    </rPh>
    <phoneticPr fontId="2"/>
  </si>
  <si>
    <t>令和10年度</t>
    <rPh sb="0" eb="2">
      <t>レイワ</t>
    </rPh>
    <rPh sb="4" eb="5">
      <t>ネン</t>
    </rPh>
    <rPh sb="5" eb="6">
      <t>ド</t>
    </rPh>
    <phoneticPr fontId="2"/>
  </si>
  <si>
    <t>令和11年度</t>
    <rPh sb="0" eb="2">
      <t>レイワ</t>
    </rPh>
    <rPh sb="4" eb="5">
      <t>ネン</t>
    </rPh>
    <rPh sb="5" eb="6">
      <t>ド</t>
    </rPh>
    <phoneticPr fontId="2"/>
  </si>
  <si>
    <t>令和12年度</t>
    <rPh sb="0" eb="2">
      <t>レイワ</t>
    </rPh>
    <rPh sb="4" eb="5">
      <t>ネン</t>
    </rPh>
    <rPh sb="5" eb="6">
      <t>ド</t>
    </rPh>
    <phoneticPr fontId="2"/>
  </si>
  <si>
    <t>令和13年度</t>
    <rPh sb="0" eb="2">
      <t>レイワ</t>
    </rPh>
    <rPh sb="4" eb="5">
      <t>ネン</t>
    </rPh>
    <rPh sb="5" eb="6">
      <t>ド</t>
    </rPh>
    <phoneticPr fontId="2"/>
  </si>
  <si>
    <t>令和14年度</t>
    <rPh sb="0" eb="2">
      <t>レイワ</t>
    </rPh>
    <rPh sb="4" eb="5">
      <t>ネン</t>
    </rPh>
    <rPh sb="5" eb="6">
      <t>ド</t>
    </rPh>
    <phoneticPr fontId="2"/>
  </si>
  <si>
    <t>　　　 各年度の支払い額（A-1対象額）は、税抜きで千円未満の端数を切り捨てるものとします。</t>
    <rPh sb="4" eb="7">
      <t>カクネンド</t>
    </rPh>
    <rPh sb="8" eb="10">
      <t>シハラ</t>
    </rPh>
    <rPh sb="11" eb="12">
      <t>ガク</t>
    </rPh>
    <rPh sb="16" eb="18">
      <t>タイショウ</t>
    </rPh>
    <rPh sb="18" eb="19">
      <t>ガク</t>
    </rPh>
    <rPh sb="22" eb="23">
      <t>ゼイ</t>
    </rPh>
    <rPh sb="23" eb="24">
      <t>ヌ</t>
    </rPh>
    <rPh sb="26" eb="27">
      <t>セン</t>
    </rPh>
    <rPh sb="27" eb="28">
      <t>エン</t>
    </rPh>
    <rPh sb="28" eb="30">
      <t>ミマン</t>
    </rPh>
    <rPh sb="31" eb="33">
      <t>ハスウ</t>
    </rPh>
    <rPh sb="34" eb="35">
      <t>キ</t>
    </rPh>
    <rPh sb="36" eb="37">
      <t>ス</t>
    </rPh>
    <phoneticPr fontId="2"/>
  </si>
  <si>
    <t>12月</t>
    <rPh sb="2" eb="3">
      <t>ガツ</t>
    </rPh>
    <phoneticPr fontId="2"/>
  </si>
  <si>
    <t>令和3年</t>
    <rPh sb="0" eb="2">
      <t>レイワ</t>
    </rPh>
    <phoneticPr fontId="2"/>
  </si>
  <si>
    <t>令和4年</t>
    <rPh sb="0" eb="2">
      <t>レイワ</t>
    </rPh>
    <phoneticPr fontId="2"/>
  </si>
  <si>
    <t>支払割合</t>
    <rPh sb="0" eb="2">
      <t>シハラ</t>
    </rPh>
    <rPh sb="2" eb="4">
      <t>ワリアイ</t>
    </rPh>
    <phoneticPr fontId="2"/>
  </si>
  <si>
    <t>支払額（税抜）</t>
    <rPh sb="0" eb="2">
      <t>シハライ</t>
    </rPh>
    <rPh sb="2" eb="3">
      <t>ガク</t>
    </rPh>
    <rPh sb="4" eb="5">
      <t>ゼイ</t>
    </rPh>
    <rPh sb="5" eb="6">
      <t>ヌ</t>
    </rPh>
    <phoneticPr fontId="2"/>
  </si>
  <si>
    <t>注３　令和5年度の消費税等相当額は施設整備総額にかかる消費税額から</t>
    <rPh sb="3" eb="5">
      <t>レイワ</t>
    </rPh>
    <rPh sb="6" eb="8">
      <t>ネンド</t>
    </rPh>
    <rPh sb="9" eb="12">
      <t>ショウヒゼイ</t>
    </rPh>
    <rPh sb="12" eb="13">
      <t>トウ</t>
    </rPh>
    <rPh sb="13" eb="15">
      <t>ソウトウ</t>
    </rPh>
    <rPh sb="15" eb="16">
      <t>ガク</t>
    </rPh>
    <rPh sb="17" eb="19">
      <t>シセツ</t>
    </rPh>
    <rPh sb="19" eb="21">
      <t>セイビ</t>
    </rPh>
    <rPh sb="21" eb="23">
      <t>ソウガク</t>
    </rPh>
    <rPh sb="27" eb="30">
      <t>ショウヒゼイ</t>
    </rPh>
    <rPh sb="30" eb="31">
      <t>ガク</t>
    </rPh>
    <phoneticPr fontId="2"/>
  </si>
  <si>
    <t>359,751千円から令和3年度に支払うサービス対価Ｃの合計を除いた額</t>
    <phoneticPr fontId="2"/>
  </si>
  <si>
    <t>支払い上限額</t>
    <rPh sb="0" eb="2">
      <t>シハラ</t>
    </rPh>
    <rPh sb="3" eb="5">
      <t>ジョウゲン</t>
    </rPh>
    <rPh sb="5" eb="6">
      <t>ガク</t>
    </rPh>
    <phoneticPr fontId="2"/>
  </si>
  <si>
    <t>629,564千円から令和５年度に支払うサービス対価Ｃの合計を除いた額</t>
    <phoneticPr fontId="2"/>
  </si>
  <si>
    <t>359,751千円から令和４年度に支払うサービス対価Ｃの合計を除いた額</t>
    <phoneticPr fontId="2"/>
  </si>
  <si>
    <t>注６　水色のセルには数式が入っていますので、入力しないでください。</t>
    <phoneticPr fontId="2"/>
  </si>
  <si>
    <t>施設整備費総額（税抜）</t>
    <rPh sb="0" eb="2">
      <t>シセツ</t>
    </rPh>
    <rPh sb="2" eb="4">
      <t>セイビ</t>
    </rPh>
    <rPh sb="4" eb="5">
      <t>ヒ</t>
    </rPh>
    <rPh sb="5" eb="7">
      <t>ソウガク</t>
    </rPh>
    <rPh sb="8" eb="9">
      <t>ゼイ</t>
    </rPh>
    <rPh sb="9" eb="10">
      <t>ヌ</t>
    </rPh>
    <phoneticPr fontId="2"/>
  </si>
  <si>
    <t>令和５年度分</t>
    <phoneticPr fontId="2"/>
  </si>
  <si>
    <t xml:space="preserve">令和３年度分 </t>
    <phoneticPr fontId="2"/>
  </si>
  <si>
    <t xml:space="preserve">令和４年度分 </t>
    <phoneticPr fontId="2"/>
  </si>
  <si>
    <t>A-1支払額（税込）</t>
    <rPh sb="3" eb="5">
      <t>シハラ</t>
    </rPh>
    <phoneticPr fontId="2"/>
  </si>
  <si>
    <t>差引上限額</t>
    <rPh sb="0" eb="1">
      <t>サ</t>
    </rPh>
    <rPh sb="1" eb="2">
      <t>ヒ</t>
    </rPh>
    <rPh sb="2" eb="5">
      <t>ジョウゲンガク</t>
    </rPh>
    <phoneticPr fontId="2"/>
  </si>
  <si>
    <t>支払上限額</t>
    <rPh sb="0" eb="2">
      <t>シハライ</t>
    </rPh>
    <rPh sb="2" eb="4">
      <t>ジョウゲン</t>
    </rPh>
    <rPh sb="4" eb="5">
      <t>ガク</t>
    </rPh>
    <phoneticPr fontId="2"/>
  </si>
  <si>
    <t>サービス対価C
(税込み)</t>
    <rPh sb="4" eb="6">
      <t>タイカ</t>
    </rPh>
    <rPh sb="9" eb="11">
      <t>ゼイコ</t>
    </rPh>
    <phoneticPr fontId="2"/>
  </si>
  <si>
    <t>注２　消費税率は10％とします。</t>
    <phoneticPr fontId="2"/>
  </si>
  <si>
    <t>その他対価内訳書</t>
    <rPh sb="2" eb="3">
      <t>タ</t>
    </rPh>
    <rPh sb="3" eb="5">
      <t>タイカ</t>
    </rPh>
    <rPh sb="5" eb="8">
      <t>ウチワケショ</t>
    </rPh>
    <phoneticPr fontId="2"/>
  </si>
  <si>
    <t>　　 　と一致させてください。</t>
    <phoneticPr fontId="2"/>
  </si>
  <si>
    <t>①ＳＰＣの開業に伴う費用</t>
    <rPh sb="5" eb="7">
      <t>カイギョウ</t>
    </rPh>
    <rPh sb="8" eb="9">
      <t>トモナ</t>
    </rPh>
    <rPh sb="10" eb="12">
      <t>ヒヨウ</t>
    </rPh>
    <phoneticPr fontId="2"/>
  </si>
  <si>
    <t>③融資関連手数料</t>
    <rPh sb="1" eb="3">
      <t>ユウシ</t>
    </rPh>
    <rPh sb="3" eb="5">
      <t>カンレン</t>
    </rPh>
    <rPh sb="5" eb="8">
      <t>テスウリョウ</t>
    </rPh>
    <phoneticPr fontId="2"/>
  </si>
  <si>
    <t>④建中金利</t>
    <rPh sb="1" eb="2">
      <t>ケン</t>
    </rPh>
    <rPh sb="2" eb="3">
      <t>チュウ</t>
    </rPh>
    <rPh sb="3" eb="5">
      <t>キンリ</t>
    </rPh>
    <phoneticPr fontId="2"/>
  </si>
  <si>
    <t>注4　説明欄には、積算根拠を出来る限り具体的に記載してください。</t>
    <rPh sb="0" eb="1">
      <t>チュウ</t>
    </rPh>
    <rPh sb="3" eb="5">
      <t>セツメイ</t>
    </rPh>
    <rPh sb="5" eb="6">
      <t>ラン</t>
    </rPh>
    <rPh sb="9" eb="11">
      <t>セキサン</t>
    </rPh>
    <rPh sb="11" eb="13">
      <t>コンキョ</t>
    </rPh>
    <rPh sb="14" eb="16">
      <t>デキ</t>
    </rPh>
    <rPh sb="17" eb="18">
      <t>カギ</t>
    </rPh>
    <rPh sb="19" eb="22">
      <t>グタイテキ</t>
    </rPh>
    <rPh sb="23" eb="25">
      <t>キサイ</t>
    </rPh>
    <phoneticPr fontId="2"/>
  </si>
  <si>
    <t>注5　水色のセルには数式が入っていますので入力しないでください。</t>
    <rPh sb="0" eb="1">
      <t>チュウ</t>
    </rPh>
    <rPh sb="3" eb="5">
      <t>ミズイロ</t>
    </rPh>
    <rPh sb="10" eb="12">
      <t>スウシキ</t>
    </rPh>
    <rPh sb="13" eb="14">
      <t>ハイ</t>
    </rPh>
    <rPh sb="21" eb="23">
      <t>ニュウリョク</t>
    </rPh>
    <phoneticPr fontId="2"/>
  </si>
  <si>
    <t>（様式5-6）</t>
    <rPh sb="1" eb="3">
      <t>ヨウシキ</t>
    </rPh>
    <phoneticPr fontId="2"/>
  </si>
  <si>
    <t>④解体撤去工事及び関連業務</t>
    <rPh sb="1" eb="3">
      <t>カイタイ</t>
    </rPh>
    <rPh sb="3" eb="5">
      <t>テッキョ</t>
    </rPh>
    <rPh sb="5" eb="7">
      <t>コウジ</t>
    </rPh>
    <rPh sb="7" eb="8">
      <t>オヨ</t>
    </rPh>
    <rPh sb="9" eb="11">
      <t>カンレン</t>
    </rPh>
    <rPh sb="11" eb="13">
      <t>ギョウム</t>
    </rPh>
    <phoneticPr fontId="2"/>
  </si>
  <si>
    <t>解体撤去工事及び関連業務費</t>
    <rPh sb="0" eb="2">
      <t>カイタイ</t>
    </rPh>
    <rPh sb="2" eb="4">
      <t>テッキョ</t>
    </rPh>
    <rPh sb="4" eb="6">
      <t>コウジ</t>
    </rPh>
    <rPh sb="6" eb="7">
      <t>オヨ</t>
    </rPh>
    <rPh sb="8" eb="10">
      <t>カンレン</t>
    </rPh>
    <rPh sb="10" eb="12">
      <t>ギョウム</t>
    </rPh>
    <rPh sb="12" eb="13">
      <t>ヒ</t>
    </rPh>
    <phoneticPr fontId="2"/>
  </si>
  <si>
    <t>②ＳＰＣの運営費</t>
    <rPh sb="5" eb="7">
      <t>ウンエイ</t>
    </rPh>
    <rPh sb="7" eb="8">
      <t>ヒ</t>
    </rPh>
    <phoneticPr fontId="2"/>
  </si>
  <si>
    <t>⑤一般管理費</t>
    <rPh sb="1" eb="3">
      <t>イッパン</t>
    </rPh>
    <rPh sb="3" eb="6">
      <t>カンリヒ</t>
    </rPh>
    <phoneticPr fontId="2"/>
  </si>
  <si>
    <t>（様式5-12）</t>
    <rPh sb="1" eb="3">
      <t>ヨウシキ</t>
    </rPh>
    <phoneticPr fontId="2"/>
  </si>
  <si>
    <t>維持管理の対価（B）</t>
    <rPh sb="0" eb="2">
      <t>イジ</t>
    </rPh>
    <rPh sb="2" eb="4">
      <t>カンリ</t>
    </rPh>
    <rPh sb="5" eb="7">
      <t>タイカ</t>
    </rPh>
    <phoneticPr fontId="2"/>
  </si>
  <si>
    <t>維持管理（B-1）</t>
    <rPh sb="0" eb="2">
      <t>イジ</t>
    </rPh>
    <rPh sb="2" eb="4">
      <t>カンリ</t>
    </rPh>
    <phoneticPr fontId="2"/>
  </si>
  <si>
    <t>修繕更新（B-2）</t>
    <rPh sb="0" eb="2">
      <t>シュウゼン</t>
    </rPh>
    <rPh sb="2" eb="4">
      <t>コウシン</t>
    </rPh>
    <phoneticPr fontId="2"/>
  </si>
  <si>
    <t>その他の対価（C）</t>
    <rPh sb="2" eb="3">
      <t>タ</t>
    </rPh>
    <rPh sb="4" eb="6">
      <t>タイカ</t>
    </rPh>
    <phoneticPr fontId="2"/>
  </si>
  <si>
    <t>提案価格の内訳に関する提出書類</t>
    <rPh sb="0" eb="2">
      <t>テイアン</t>
    </rPh>
    <rPh sb="2" eb="4">
      <t>カカク</t>
    </rPh>
    <rPh sb="5" eb="7">
      <t>ウチワケ</t>
    </rPh>
    <rPh sb="8" eb="9">
      <t>カン</t>
    </rPh>
    <rPh sb="11" eb="13">
      <t>テイシュツ</t>
    </rPh>
    <rPh sb="13" eb="15">
      <t>ショルイ</t>
    </rPh>
    <phoneticPr fontId="2"/>
  </si>
  <si>
    <t>令和2年　　月　　　日</t>
    <rPh sb="0" eb="2">
      <t>レイワ</t>
    </rPh>
    <rPh sb="3" eb="4">
      <t>ネン</t>
    </rPh>
    <rPh sb="6" eb="7">
      <t>ガツ</t>
    </rPh>
    <rPh sb="10" eb="11">
      <t>ニチ</t>
    </rPh>
    <phoneticPr fontId="2"/>
  </si>
  <si>
    <t>（様式5-11）</t>
    <rPh sb="1" eb="3">
      <t>ヨウシキ</t>
    </rPh>
    <phoneticPr fontId="2"/>
  </si>
  <si>
    <t>建設工事業務及び関連業務費</t>
    <rPh sb="0" eb="2">
      <t>ケンセツ</t>
    </rPh>
    <rPh sb="2" eb="4">
      <t>コウジ</t>
    </rPh>
    <rPh sb="4" eb="6">
      <t>ギョウム</t>
    </rPh>
    <rPh sb="6" eb="7">
      <t>オヨ</t>
    </rPh>
    <rPh sb="8" eb="10">
      <t>カンレン</t>
    </rPh>
    <rPh sb="10" eb="12">
      <t>ギョウム</t>
    </rPh>
    <rPh sb="12" eb="13">
      <t>ヒ</t>
    </rPh>
    <phoneticPr fontId="2"/>
  </si>
  <si>
    <t>注３　消費税率は10％とします。</t>
    <rPh sb="0" eb="1">
      <t>チュウ</t>
    </rPh>
    <rPh sb="3" eb="6">
      <t>ショウヒゼイ</t>
    </rPh>
    <rPh sb="6" eb="7">
      <t>リツ</t>
    </rPh>
    <phoneticPr fontId="2"/>
  </si>
  <si>
    <t>注４　「出資者の立場」には、「代表企業」又は「構成員」のいずれかを記入してください。</t>
    <rPh sb="0" eb="1">
      <t>チュウ</t>
    </rPh>
    <rPh sb="4" eb="7">
      <t>シュッシシャ</t>
    </rPh>
    <rPh sb="8" eb="10">
      <t>タチバ</t>
    </rPh>
    <rPh sb="15" eb="17">
      <t>ダイヒョウ</t>
    </rPh>
    <rPh sb="17" eb="19">
      <t>キギョウ</t>
    </rPh>
    <rPh sb="20" eb="21">
      <t>マタ</t>
    </rPh>
    <rPh sb="23" eb="26">
      <t>コウセイイン</t>
    </rPh>
    <rPh sb="33" eb="35">
      <t>キニュウ</t>
    </rPh>
    <phoneticPr fontId="2"/>
  </si>
  <si>
    <t>（様式5-10）</t>
    <rPh sb="1" eb="3">
      <t>ヨウシキ</t>
    </rPh>
    <phoneticPr fontId="2"/>
  </si>
  <si>
    <t>その他の対価（サービス対価Ｃ）支払表</t>
    <rPh sb="2" eb="3">
      <t>タ</t>
    </rPh>
    <rPh sb="4" eb="6">
      <t>タイカ</t>
    </rPh>
    <rPh sb="11" eb="13">
      <t>タイカ</t>
    </rPh>
    <rPh sb="15" eb="17">
      <t>シハライ</t>
    </rPh>
    <rPh sb="17" eb="18">
      <t>ヒョウ</t>
    </rPh>
    <phoneticPr fontId="2"/>
  </si>
  <si>
    <t>注３　合計金額（税抜）及び（税込）は、提案価格内訳書（様式5-2）記載の金額と一致させてください。</t>
    <rPh sb="8" eb="9">
      <t>ゼイ</t>
    </rPh>
    <rPh sb="9" eb="10">
      <t>ヌ</t>
    </rPh>
    <rPh sb="11" eb="12">
      <t>オヨ</t>
    </rPh>
    <rPh sb="14" eb="16">
      <t>ゼイコミ</t>
    </rPh>
    <rPh sb="19" eb="21">
      <t>テイアン</t>
    </rPh>
    <phoneticPr fontId="2"/>
  </si>
  <si>
    <t>維持管理の対価（サービス対価Ｂ）支払表</t>
    <rPh sb="0" eb="2">
      <t>イジ</t>
    </rPh>
    <rPh sb="2" eb="4">
      <t>カンリ</t>
    </rPh>
    <rPh sb="5" eb="7">
      <t>タイカ</t>
    </rPh>
    <rPh sb="12" eb="14">
      <t>タイカ</t>
    </rPh>
    <rPh sb="16" eb="18">
      <t>シハライ</t>
    </rPh>
    <rPh sb="18" eb="19">
      <t>ヒョウ</t>
    </rPh>
    <phoneticPr fontId="2"/>
  </si>
  <si>
    <t>（Ｂ-1）</t>
    <phoneticPr fontId="2"/>
  </si>
  <si>
    <t>（Ｂ-2）</t>
    <phoneticPr fontId="2"/>
  </si>
  <si>
    <t>注３　合計金額（税抜）及び（税込）は、提案価格内訳書（様式5-2）記載の金額と一致させてください。</t>
    <rPh sb="8" eb="9">
      <t>ゼイ</t>
    </rPh>
    <rPh sb="9" eb="10">
      <t>ヌ</t>
    </rPh>
    <rPh sb="11" eb="12">
      <t>オヨ</t>
    </rPh>
    <rPh sb="14" eb="16">
      <t>ゼイコミ</t>
    </rPh>
    <rPh sb="19" eb="21">
      <t>テイアン</t>
    </rPh>
    <rPh sb="21" eb="23">
      <t>カカク</t>
    </rPh>
    <phoneticPr fontId="2"/>
  </si>
  <si>
    <t>ア．令和３年度分</t>
    <rPh sb="2" eb="4">
      <t>レイワ</t>
    </rPh>
    <rPh sb="5" eb="6">
      <t>ネン</t>
    </rPh>
    <rPh sb="6" eb="7">
      <t>ド</t>
    </rPh>
    <rPh sb="7" eb="8">
      <t>ブン</t>
    </rPh>
    <phoneticPr fontId="2"/>
  </si>
  <si>
    <t>イ．令和４年度分</t>
    <rPh sb="2" eb="4">
      <t>レイワ</t>
    </rPh>
    <rPh sb="5" eb="6">
      <t>ネン</t>
    </rPh>
    <rPh sb="6" eb="7">
      <t>ド</t>
    </rPh>
    <rPh sb="7" eb="8">
      <t>ブン</t>
    </rPh>
    <phoneticPr fontId="2"/>
  </si>
  <si>
    <t>ウ．令和５年度分</t>
    <rPh sb="2" eb="4">
      <t>レイワ</t>
    </rPh>
    <rPh sb="5" eb="6">
      <t>ネン</t>
    </rPh>
    <rPh sb="6" eb="7">
      <t>ド</t>
    </rPh>
    <rPh sb="7" eb="8">
      <t>ブン</t>
    </rPh>
    <phoneticPr fontId="2"/>
  </si>
  <si>
    <t>注５　施設整備総額（税抜）は提案価格内訳書（様式5-2）記載のA-1（建中払い分）とA-2（割賦元本）の合計額と一致させてください。</t>
    <rPh sb="3" eb="5">
      <t>シセツ</t>
    </rPh>
    <rPh sb="5" eb="7">
      <t>セイビ</t>
    </rPh>
    <rPh sb="7" eb="9">
      <t>ソウガク</t>
    </rPh>
    <rPh sb="10" eb="11">
      <t>ゼイ</t>
    </rPh>
    <rPh sb="11" eb="12">
      <t>ヌ</t>
    </rPh>
    <rPh sb="14" eb="16">
      <t>テイアン</t>
    </rPh>
    <rPh sb="16" eb="18">
      <t>カカク</t>
    </rPh>
    <rPh sb="52" eb="54">
      <t>ゴウケイ</t>
    </rPh>
    <rPh sb="54" eb="55">
      <t>ガク</t>
    </rPh>
    <phoneticPr fontId="2"/>
  </si>
  <si>
    <t>令和○年○月1日</t>
    <rPh sb="0" eb="2">
      <t>レイワ</t>
    </rPh>
    <rPh sb="3" eb="4">
      <t>ネン</t>
    </rPh>
    <rPh sb="5" eb="6">
      <t>ガツ</t>
    </rPh>
    <rPh sb="7" eb="8">
      <t>ニチ</t>
    </rPh>
    <phoneticPr fontId="2"/>
  </si>
  <si>
    <t>注５　表中⑩の金額（期間合計）は、提案価格内訳書（様式5-2）記載の金額（税抜）と一致させてください。</t>
    <rPh sb="0" eb="1">
      <t>チュウ</t>
    </rPh>
    <rPh sb="3" eb="4">
      <t>ヒョウ</t>
    </rPh>
    <rPh sb="4" eb="5">
      <t>チュウ</t>
    </rPh>
    <rPh sb="7" eb="9">
      <t>キンガク</t>
    </rPh>
    <rPh sb="10" eb="12">
      <t>キカン</t>
    </rPh>
    <rPh sb="12" eb="14">
      <t>ゴウケイ</t>
    </rPh>
    <rPh sb="17" eb="19">
      <t>テイアン</t>
    </rPh>
    <rPh sb="19" eb="21">
      <t>カカク</t>
    </rPh>
    <rPh sb="21" eb="24">
      <t>ウチワケショ</t>
    </rPh>
    <rPh sb="25" eb="27">
      <t>ヨウシキ</t>
    </rPh>
    <rPh sb="31" eb="33">
      <t>キサイ</t>
    </rPh>
    <rPh sb="34" eb="36">
      <t>キンガク</t>
    </rPh>
    <rPh sb="37" eb="38">
      <t>ゼイ</t>
    </rPh>
    <rPh sb="38" eb="39">
      <t>ヌ</t>
    </rPh>
    <rPh sb="41" eb="43">
      <t>イッチ</t>
    </rPh>
    <phoneticPr fontId="2"/>
  </si>
  <si>
    <t>既存建築物有害物質含有調査等</t>
    <rPh sb="0" eb="2">
      <t>キソン</t>
    </rPh>
    <rPh sb="2" eb="5">
      <t>ケンチクブツ</t>
    </rPh>
    <rPh sb="5" eb="7">
      <t>ユウガイ</t>
    </rPh>
    <rPh sb="7" eb="9">
      <t>ブッシツ</t>
    </rPh>
    <rPh sb="9" eb="11">
      <t>ガンユウ</t>
    </rPh>
    <rPh sb="11" eb="13">
      <t>チョウサ</t>
    </rPh>
    <rPh sb="13" eb="14">
      <t>トウ</t>
    </rPh>
    <phoneticPr fontId="2"/>
  </si>
  <si>
    <t>③建設工事業務及び関連業務費</t>
    <rPh sb="1" eb="3">
      <t>ケンセツ</t>
    </rPh>
    <rPh sb="3" eb="5">
      <t>コウジ</t>
    </rPh>
    <rPh sb="5" eb="7">
      <t>ギョウム</t>
    </rPh>
    <rPh sb="7" eb="8">
      <t>オヨ</t>
    </rPh>
    <rPh sb="9" eb="11">
      <t>カンレン</t>
    </rPh>
    <rPh sb="11" eb="13">
      <t>ギョウム</t>
    </rPh>
    <rPh sb="13" eb="14">
      <t>ヒ</t>
    </rPh>
    <phoneticPr fontId="2"/>
  </si>
  <si>
    <t>提案価格（Ａ～Ｃの合計）</t>
    <rPh sb="0" eb="2">
      <t>テイアン</t>
    </rPh>
    <rPh sb="2" eb="4">
      <t>カカク</t>
    </rPh>
    <rPh sb="9" eb="11">
      <t>ゴウケイ</t>
    </rPh>
    <phoneticPr fontId="2"/>
  </si>
  <si>
    <t>維持管理の対価（サービス対価Ｂ）</t>
    <rPh sb="0" eb="2">
      <t>イジ</t>
    </rPh>
    <rPh sb="2" eb="4">
      <t>カンリ</t>
    </rPh>
    <rPh sb="5" eb="7">
      <t>タイカ</t>
    </rPh>
    <rPh sb="12" eb="14">
      <t>タイカ</t>
    </rPh>
    <phoneticPr fontId="2"/>
  </si>
  <si>
    <t>Ｂ-1（維持管理業務費）</t>
    <rPh sb="4" eb="6">
      <t>イジ</t>
    </rPh>
    <rPh sb="6" eb="8">
      <t>カンリ</t>
    </rPh>
    <rPh sb="8" eb="10">
      <t>ギョウム</t>
    </rPh>
    <rPh sb="10" eb="11">
      <t>ヒ</t>
    </rPh>
    <phoneticPr fontId="2"/>
  </si>
  <si>
    <t>Ｂ-2（修繕更新業務費）</t>
    <rPh sb="4" eb="6">
      <t>シュウゼン</t>
    </rPh>
    <rPh sb="6" eb="8">
      <t>コウシン</t>
    </rPh>
    <rPh sb="8" eb="10">
      <t>ギョウム</t>
    </rPh>
    <rPh sb="10" eb="11">
      <t>ヒ</t>
    </rPh>
    <phoneticPr fontId="2"/>
  </si>
  <si>
    <t>その他の対価（サービス対価Ｃ）</t>
    <rPh sb="2" eb="3">
      <t>タ</t>
    </rPh>
    <rPh sb="4" eb="6">
      <t>タイカ</t>
    </rPh>
    <rPh sb="11" eb="13">
      <t>タイカ</t>
    </rPh>
    <phoneticPr fontId="2"/>
  </si>
  <si>
    <t>注４　提案価格（Ａ～Ｃの合計）の金額（税抜）は、価格提案書（様式4-1）記載の金額と一致させてください。</t>
    <rPh sb="0" eb="1">
      <t>チュウ</t>
    </rPh>
    <rPh sb="3" eb="5">
      <t>テイアン</t>
    </rPh>
    <rPh sb="5" eb="7">
      <t>カカク</t>
    </rPh>
    <rPh sb="12" eb="14">
      <t>ゴウケイ</t>
    </rPh>
    <rPh sb="16" eb="18">
      <t>キンガク</t>
    </rPh>
    <rPh sb="19" eb="21">
      <t>ゼイヌキ</t>
    </rPh>
    <rPh sb="24" eb="26">
      <t>カカク</t>
    </rPh>
    <rPh sb="26" eb="28">
      <t>テイアン</t>
    </rPh>
    <rPh sb="28" eb="29">
      <t>ショ</t>
    </rPh>
    <rPh sb="30" eb="32">
      <t>ヨウシキ</t>
    </rPh>
    <rPh sb="36" eb="38">
      <t>キサイ</t>
    </rPh>
    <rPh sb="39" eb="41">
      <t>キンガク</t>
    </rPh>
    <rPh sb="42" eb="44">
      <t>イッチ</t>
    </rPh>
    <phoneticPr fontId="2"/>
  </si>
  <si>
    <t>　 　　合計（税抜）、及び様式5-8～5-12に示す支払金額（税抜）及び（税込）と一致させてください。</t>
    <rPh sb="13" eb="15">
      <t>ヨウシキ</t>
    </rPh>
    <rPh sb="24" eb="25">
      <t>シメ</t>
    </rPh>
    <rPh sb="26" eb="28">
      <t>シハライ</t>
    </rPh>
    <rPh sb="28" eb="30">
      <t>キンガク</t>
    </rPh>
    <rPh sb="31" eb="32">
      <t>ゼイ</t>
    </rPh>
    <rPh sb="32" eb="33">
      <t>ヌ</t>
    </rPh>
    <rPh sb="34" eb="35">
      <t>オヨ</t>
    </rPh>
    <rPh sb="37" eb="39">
      <t>ゼイコミ</t>
    </rPh>
    <rPh sb="41" eb="43">
      <t>イッチ</t>
    </rPh>
    <phoneticPr fontId="2"/>
  </si>
  <si>
    <t>本館及び新館改修費</t>
    <phoneticPr fontId="2"/>
  </si>
  <si>
    <t>注６　民間収益施設が合築の場合は、県及び市負担分の金額を入力してください。</t>
    <rPh sb="3" eb="5">
      <t>ミンカン</t>
    </rPh>
    <rPh sb="5" eb="7">
      <t>シュウエキ</t>
    </rPh>
    <rPh sb="7" eb="9">
      <t>シセツ</t>
    </rPh>
    <rPh sb="10" eb="12">
      <t>ガッチク</t>
    </rPh>
    <rPh sb="13" eb="15">
      <t>バアイ</t>
    </rPh>
    <rPh sb="17" eb="18">
      <t>ケン</t>
    </rPh>
    <rPh sb="18" eb="19">
      <t>オヨ</t>
    </rPh>
    <rPh sb="20" eb="21">
      <t>シ</t>
    </rPh>
    <rPh sb="21" eb="24">
      <t>フタンブン</t>
    </rPh>
    <rPh sb="25" eb="27">
      <t>キンガク</t>
    </rPh>
    <rPh sb="28" eb="30">
      <t>ニュウリョク</t>
    </rPh>
    <phoneticPr fontId="2"/>
  </si>
  <si>
    <t>太陽光発電設備</t>
    <rPh sb="0" eb="3">
      <t>タイヨウコウ</t>
    </rPh>
    <rPh sb="3" eb="5">
      <t>ハツデン</t>
    </rPh>
    <rPh sb="5" eb="7">
      <t>セツビ</t>
    </rPh>
    <phoneticPr fontId="2"/>
  </si>
  <si>
    <t>入退庁システム</t>
    <rPh sb="0" eb="2">
      <t>ニュウタイ</t>
    </rPh>
    <rPh sb="2" eb="3">
      <t>チョウ</t>
    </rPh>
    <phoneticPr fontId="2"/>
  </si>
  <si>
    <t>昇降機設備</t>
    <rPh sb="0" eb="3">
      <t>ショウコウキ</t>
    </rPh>
    <rPh sb="3" eb="5">
      <t>セツビ</t>
    </rPh>
    <phoneticPr fontId="1"/>
  </si>
  <si>
    <t>外構施設工事費</t>
    <rPh sb="0" eb="2">
      <t>ガイコウ</t>
    </rPh>
    <rPh sb="2" eb="4">
      <t>シセツ</t>
    </rPh>
    <rPh sb="4" eb="6">
      <t>コウジ</t>
    </rPh>
    <rPh sb="6" eb="7">
      <t>ヒ</t>
    </rPh>
    <phoneticPr fontId="2"/>
  </si>
  <si>
    <t>（様式5-5）</t>
    <rPh sb="1" eb="3">
      <t>ヨウシキ</t>
    </rPh>
    <phoneticPr fontId="2"/>
  </si>
  <si>
    <t>　　　 令和3年度及び4年度に支払いを行った消費税相当額を差し引いた額となります。</t>
    <phoneticPr fontId="2"/>
  </si>
  <si>
    <t>注４　各年度の支払い上限額は以下の表のとおりとします。</t>
    <rPh sb="3" eb="6">
      <t>カクネンド</t>
    </rPh>
    <rPh sb="7" eb="9">
      <t>シハラ</t>
    </rPh>
    <rPh sb="10" eb="12">
      <t>ジョウゲン</t>
    </rPh>
    <rPh sb="12" eb="13">
      <t>ガク</t>
    </rPh>
    <rPh sb="14" eb="16">
      <t>イカ</t>
    </rPh>
    <rPh sb="17" eb="18">
      <t>ヒョウ</t>
    </rPh>
    <phoneticPr fontId="2"/>
  </si>
  <si>
    <t>注３　各回の割賦元本(A-2)と割賦金利(A-3)の合計が同額になるようにしてください。</t>
    <rPh sb="3" eb="4">
      <t>カク</t>
    </rPh>
    <rPh sb="4" eb="5">
      <t>カイ</t>
    </rPh>
    <rPh sb="6" eb="8">
      <t>カップ</t>
    </rPh>
    <rPh sb="8" eb="10">
      <t>ガンポン</t>
    </rPh>
    <rPh sb="16" eb="18">
      <t>カップ</t>
    </rPh>
    <rPh sb="18" eb="20">
      <t>キンリ</t>
    </rPh>
    <rPh sb="26" eb="28">
      <t>ゴウケイ</t>
    </rPh>
    <rPh sb="29" eb="31">
      <t>ドウガク</t>
    </rPh>
    <phoneticPr fontId="2"/>
  </si>
  <si>
    <t>注４　水色のセルには数式が入っていますので、入力しないでください。ただし、不都合がある場合は、適宜調整してください。</t>
    <rPh sb="37" eb="40">
      <t>フツゴウ</t>
    </rPh>
    <rPh sb="43" eb="45">
      <t>バアイ</t>
    </rPh>
    <rPh sb="47" eb="51">
      <t>テキギチョウセイ</t>
    </rPh>
    <phoneticPr fontId="2"/>
  </si>
  <si>
    <t>注３　消費税率は10％とします。またサービス対価Ａに対する消費税相当額はＡ－１（建中払い分）に全て含みます。</t>
    <rPh sb="0" eb="1">
      <t>チュウ</t>
    </rPh>
    <rPh sb="3" eb="6">
      <t>ショウヒゼイ</t>
    </rPh>
    <rPh sb="6" eb="7">
      <t>リツ</t>
    </rPh>
    <rPh sb="22" eb="24">
      <t>タイカ</t>
    </rPh>
    <rPh sb="26" eb="27">
      <t>タイ</t>
    </rPh>
    <rPh sb="29" eb="32">
      <t>ショウヒゼイ</t>
    </rPh>
    <rPh sb="32" eb="34">
      <t>ソウトウ</t>
    </rPh>
    <rPh sb="34" eb="35">
      <t>ガク</t>
    </rPh>
    <rPh sb="47" eb="48">
      <t>スベ</t>
    </rPh>
    <rPh sb="49" eb="50">
      <t>フク</t>
    </rPh>
    <phoneticPr fontId="2"/>
  </si>
  <si>
    <t>注２　割賦元本(A-2)と割賦金利(A-3)のそれぞれの合計金額は、提案価格内訳書（様式5-2）記載の金額と一致させてください。</t>
    <rPh sb="34" eb="36">
      <t>テイアン</t>
    </rPh>
    <rPh sb="36" eb="38">
      <t>カカク</t>
    </rPh>
    <phoneticPr fontId="2"/>
  </si>
  <si>
    <t>　　　 第２回～第38回の支払額は同額としてください。</t>
    <rPh sb="8" eb="9">
      <t>ダイ</t>
    </rPh>
    <phoneticPr fontId="2"/>
  </si>
  <si>
    <t>注４　維持管理費（Ｂ-1）、修繕更新費（Ｂ-2）は、第１回の支払いは令和5年10月～12月分、以降は令和6年1～3月、</t>
    <rPh sb="0" eb="1">
      <t>チュウ</t>
    </rPh>
    <rPh sb="3" eb="5">
      <t>イジ</t>
    </rPh>
    <rPh sb="5" eb="8">
      <t>カンリヒ</t>
    </rPh>
    <rPh sb="26" eb="27">
      <t>ダイ</t>
    </rPh>
    <rPh sb="28" eb="29">
      <t>カイ</t>
    </rPh>
    <rPh sb="30" eb="32">
      <t>シハライ</t>
    </rPh>
    <rPh sb="34" eb="36">
      <t>レイワ</t>
    </rPh>
    <rPh sb="37" eb="38">
      <t>ネン</t>
    </rPh>
    <rPh sb="40" eb="41">
      <t>ガツ</t>
    </rPh>
    <rPh sb="44" eb="45">
      <t>ガツ</t>
    </rPh>
    <rPh sb="45" eb="46">
      <t>ブン</t>
    </rPh>
    <rPh sb="47" eb="49">
      <t>イコウ</t>
    </rPh>
    <rPh sb="50" eb="52">
      <t>レイワ</t>
    </rPh>
    <rPh sb="53" eb="54">
      <t>ネン</t>
    </rPh>
    <phoneticPr fontId="2"/>
  </si>
  <si>
    <t>　　　　４月～6月分と四半期ごととしてください。</t>
    <phoneticPr fontId="2"/>
  </si>
  <si>
    <t>注５　水色のセルには数式が入っていますので、入力しないでください。ただし、不都合がある場合は、適宜調整してください。</t>
    <rPh sb="0" eb="1">
      <t>チュウ</t>
    </rPh>
    <rPh sb="37" eb="40">
      <t>フツゴウ</t>
    </rPh>
    <rPh sb="43" eb="45">
      <t>バアイ</t>
    </rPh>
    <rPh sb="47" eb="51">
      <t>テキギチョウセイ</t>
    </rPh>
    <phoneticPr fontId="2"/>
  </si>
  <si>
    <t>注４　その他の対価（Ｃ）は、第１回の支払いは令和3年4月～6月分、以降は7月～9月、10月～12月と四半期ごととしてください。</t>
    <rPh sb="0" eb="1">
      <t>チュウ</t>
    </rPh>
    <rPh sb="5" eb="6">
      <t>タ</t>
    </rPh>
    <rPh sb="7" eb="9">
      <t>タイカ</t>
    </rPh>
    <rPh sb="14" eb="15">
      <t>ダイ</t>
    </rPh>
    <rPh sb="16" eb="17">
      <t>カイ</t>
    </rPh>
    <rPh sb="18" eb="20">
      <t>シハライ</t>
    </rPh>
    <rPh sb="22" eb="24">
      <t>レイワ</t>
    </rPh>
    <rPh sb="25" eb="26">
      <t>ネン</t>
    </rPh>
    <rPh sb="27" eb="28">
      <t>ガツ</t>
    </rPh>
    <rPh sb="30" eb="32">
      <t>ガツブン</t>
    </rPh>
    <rPh sb="33" eb="35">
      <t>イコウ</t>
    </rPh>
    <rPh sb="37" eb="38">
      <t>ガツ</t>
    </rPh>
    <rPh sb="40" eb="41">
      <t>ガツ</t>
    </rPh>
    <rPh sb="44" eb="45">
      <t>ガツ</t>
    </rPh>
    <rPh sb="48" eb="49">
      <t>ガツ</t>
    </rPh>
    <rPh sb="50" eb="53">
      <t>シハンキ</t>
    </rPh>
    <phoneticPr fontId="2"/>
  </si>
  <si>
    <t>工事監理業務費</t>
    <rPh sb="0" eb="2">
      <t>コウジ</t>
    </rPh>
    <rPh sb="2" eb="4">
      <t>カンリ</t>
    </rPh>
    <rPh sb="4" eb="6">
      <t>ギョウム</t>
    </rPh>
    <rPh sb="6" eb="7">
      <t>ヒ</t>
    </rPh>
    <phoneticPr fontId="2"/>
  </si>
  <si>
    <t>注７　「借入金の種類」には、「建中ローン」、「長期ローン」等の別を記載してください。</t>
    <rPh sb="0" eb="1">
      <t>チュウ</t>
    </rPh>
    <rPh sb="4" eb="6">
      <t>カリイレ</t>
    </rPh>
    <rPh sb="6" eb="7">
      <t>キン</t>
    </rPh>
    <rPh sb="8" eb="10">
      <t>シュルイ</t>
    </rPh>
    <rPh sb="15" eb="16">
      <t>ケン</t>
    </rPh>
    <rPh sb="16" eb="17">
      <t>チュウ</t>
    </rPh>
    <rPh sb="23" eb="25">
      <t>チョウキ</t>
    </rPh>
    <rPh sb="29" eb="30">
      <t>トウ</t>
    </rPh>
    <rPh sb="31" eb="32">
      <t>ベツ</t>
    </rPh>
    <rPh sb="33" eb="35">
      <t>キサイ</t>
    </rPh>
    <phoneticPr fontId="2"/>
  </si>
  <si>
    <t>法人県民税</t>
    <rPh sb="0" eb="2">
      <t>ホウジン</t>
    </rPh>
    <rPh sb="2" eb="3">
      <t>ケン</t>
    </rPh>
    <rPh sb="4" eb="5">
      <t>ゼイ</t>
    </rPh>
    <phoneticPr fontId="2"/>
  </si>
  <si>
    <t>土工</t>
    <rPh sb="0" eb="2">
      <t>ドコウ</t>
    </rPh>
    <phoneticPr fontId="2"/>
  </si>
  <si>
    <t>地業</t>
    <rPh sb="0" eb="2">
      <t>チギョウ</t>
    </rPh>
    <phoneticPr fontId="2"/>
  </si>
  <si>
    <t>鉄筋</t>
    <rPh sb="0" eb="2">
      <t>テッキン</t>
    </rPh>
    <phoneticPr fontId="2"/>
  </si>
  <si>
    <t>コンクリート</t>
    <phoneticPr fontId="2"/>
  </si>
  <si>
    <t>型枠</t>
    <rPh sb="0" eb="2">
      <t>カタワク</t>
    </rPh>
    <phoneticPr fontId="2"/>
  </si>
  <si>
    <t>鉄骨</t>
    <rPh sb="0" eb="2">
      <t>テッコツ</t>
    </rPh>
    <phoneticPr fontId="2"/>
  </si>
  <si>
    <t>既成コンクリート</t>
    <rPh sb="0" eb="2">
      <t>キセイ</t>
    </rPh>
    <phoneticPr fontId="2"/>
  </si>
  <si>
    <t>屋根及びとい</t>
    <rPh sb="0" eb="2">
      <t>ヤネ</t>
    </rPh>
    <rPh sb="2" eb="3">
      <t>オヨ</t>
    </rPh>
    <phoneticPr fontId="2"/>
  </si>
  <si>
    <t>金属</t>
    <rPh sb="0" eb="2">
      <t>キンゾク</t>
    </rPh>
    <phoneticPr fontId="2"/>
  </si>
  <si>
    <t>左官</t>
    <rPh sb="0" eb="2">
      <t>サカン</t>
    </rPh>
    <phoneticPr fontId="2"/>
  </si>
  <si>
    <t>建具</t>
    <rPh sb="0" eb="2">
      <t>タテグ</t>
    </rPh>
    <phoneticPr fontId="2"/>
  </si>
  <si>
    <t>塗装</t>
    <rPh sb="0" eb="2">
      <t>トソウ</t>
    </rPh>
    <phoneticPr fontId="2"/>
  </si>
  <si>
    <t>内外装</t>
    <rPh sb="0" eb="3">
      <t>ナイガイソウ</t>
    </rPh>
    <phoneticPr fontId="2"/>
  </si>
  <si>
    <t>発生材処理</t>
    <rPh sb="0" eb="3">
      <t>ハッセイザイ</t>
    </rPh>
    <rPh sb="3" eb="5">
      <t>ショリ</t>
    </rPh>
    <phoneticPr fontId="2"/>
  </si>
  <si>
    <t>建築工事</t>
    <rPh sb="0" eb="2">
      <t>ケンチク</t>
    </rPh>
    <rPh sb="2" eb="4">
      <t>コウジ</t>
    </rPh>
    <phoneticPr fontId="2"/>
  </si>
  <si>
    <t>電気設備工事</t>
    <rPh sb="0" eb="2">
      <t>デンキ</t>
    </rPh>
    <rPh sb="2" eb="4">
      <t>セツビ</t>
    </rPh>
    <rPh sb="4" eb="6">
      <t>コウジ</t>
    </rPh>
    <phoneticPr fontId="2"/>
  </si>
  <si>
    <t>機械設備工事</t>
    <rPh sb="0" eb="2">
      <t>キカイ</t>
    </rPh>
    <rPh sb="2" eb="4">
      <t>セツビ</t>
    </rPh>
    <rPh sb="4" eb="6">
      <t>コウジ</t>
    </rPh>
    <phoneticPr fontId="2"/>
  </si>
  <si>
    <t>直接仮設</t>
    <rPh sb="0" eb="2">
      <t>チョクセツ</t>
    </rPh>
    <rPh sb="2" eb="4">
      <t>カセツ</t>
    </rPh>
    <phoneticPr fontId="2"/>
  </si>
  <si>
    <t>直接仮設</t>
    <rPh sb="0" eb="2">
      <t>チョクセツ</t>
    </rPh>
    <rPh sb="2" eb="4">
      <t>カセツ</t>
    </rPh>
    <phoneticPr fontId="2"/>
  </si>
  <si>
    <t>建具改修</t>
    <rPh sb="0" eb="2">
      <t>タテグ</t>
    </rPh>
    <rPh sb="2" eb="4">
      <t>カイシュウ</t>
    </rPh>
    <phoneticPr fontId="2"/>
  </si>
  <si>
    <t>内装改修</t>
    <rPh sb="0" eb="2">
      <t>ナイソウ</t>
    </rPh>
    <rPh sb="2" eb="4">
      <t>カイシュウ</t>
    </rPh>
    <phoneticPr fontId="2"/>
  </si>
  <si>
    <t>各室の手洗い、流し台等含む</t>
    <rPh sb="0" eb="2">
      <t>カクシツ</t>
    </rPh>
    <rPh sb="3" eb="5">
      <t>テアラ</t>
    </rPh>
    <rPh sb="7" eb="8">
      <t>ナガ</t>
    </rPh>
    <rPh sb="9" eb="10">
      <t>ダイ</t>
    </rPh>
    <rPh sb="10" eb="11">
      <t>トウ</t>
    </rPh>
    <rPh sb="11" eb="12">
      <t>フク</t>
    </rPh>
    <phoneticPr fontId="2"/>
  </si>
  <si>
    <t>注５　サービス対価Ａ～Ｃの金額（税抜）及び（税込）は、様式5-3、5-5、5-6、5-7に示す各内訳金額の</t>
    <rPh sb="0" eb="1">
      <t>チュウ</t>
    </rPh>
    <rPh sb="7" eb="9">
      <t>タイカ</t>
    </rPh>
    <rPh sb="13" eb="15">
      <t>キンガク</t>
    </rPh>
    <rPh sb="16" eb="17">
      <t>ゼイ</t>
    </rPh>
    <rPh sb="17" eb="18">
      <t>ヌ</t>
    </rPh>
    <rPh sb="19" eb="20">
      <t>オヨ</t>
    </rPh>
    <rPh sb="22" eb="24">
      <t>ゼイコミ</t>
    </rPh>
    <rPh sb="27" eb="29">
      <t>ヨウシキ</t>
    </rPh>
    <rPh sb="45" eb="46">
      <t>シメ</t>
    </rPh>
    <rPh sb="47" eb="48">
      <t>カク</t>
    </rPh>
    <rPh sb="48" eb="50">
      <t>ウチワケ</t>
    </rPh>
    <rPh sb="50" eb="52">
      <t>キンガク</t>
    </rPh>
    <phoneticPr fontId="2"/>
  </si>
  <si>
    <t>注３　合計金額は、提案価格内訳書（様式5-2）のサービス対価Cの合計金額（税抜）</t>
    <rPh sb="0" eb="1">
      <t>チュウ</t>
    </rPh>
    <rPh sb="3" eb="5">
      <t>ゴウケイ</t>
    </rPh>
    <rPh sb="5" eb="7">
      <t>キンガク</t>
    </rPh>
    <rPh sb="9" eb="11">
      <t>テイアン</t>
    </rPh>
    <rPh sb="11" eb="13">
      <t>カカク</t>
    </rPh>
    <rPh sb="13" eb="16">
      <t>ウチワケショ</t>
    </rPh>
    <rPh sb="17" eb="19">
      <t>ヨウシキ</t>
    </rPh>
    <rPh sb="28" eb="30">
      <t>タイカ</t>
    </rPh>
    <rPh sb="32" eb="34">
      <t>ゴウケイ</t>
    </rPh>
    <rPh sb="34" eb="36">
      <t>キンガク</t>
    </rPh>
    <rPh sb="37" eb="38">
      <t>ゼイ</t>
    </rPh>
    <rPh sb="38" eb="39">
      <t>ヌ</t>
    </rPh>
    <phoneticPr fontId="2"/>
  </si>
  <si>
    <t>注３　施設整備費合計金額は、提案価格内訳書（様式5-2）のサービス対価A-1及びA-2の合計金額（税抜）</t>
    <rPh sb="0" eb="1">
      <t>チュウ</t>
    </rPh>
    <rPh sb="3" eb="5">
      <t>シセツ</t>
    </rPh>
    <rPh sb="5" eb="8">
      <t>セイビヒ</t>
    </rPh>
    <rPh sb="8" eb="10">
      <t>ゴウケイ</t>
    </rPh>
    <rPh sb="10" eb="12">
      <t>キンガク</t>
    </rPh>
    <rPh sb="14" eb="16">
      <t>テイアン</t>
    </rPh>
    <rPh sb="16" eb="18">
      <t>カカク</t>
    </rPh>
    <rPh sb="18" eb="21">
      <t>ウチワケショ</t>
    </rPh>
    <rPh sb="22" eb="24">
      <t>ヨウシキ</t>
    </rPh>
    <rPh sb="33" eb="35">
      <t>タイカ</t>
    </rPh>
    <rPh sb="38" eb="39">
      <t>オヨ</t>
    </rPh>
    <rPh sb="44" eb="46">
      <t>ゴウケイ</t>
    </rPh>
    <rPh sb="46" eb="48">
      <t>キンガク</t>
    </rPh>
    <rPh sb="49" eb="50">
      <t>ゼイ</t>
    </rPh>
    <rPh sb="50" eb="51">
      <t>ヌ</t>
    </rPh>
    <phoneticPr fontId="2"/>
  </si>
  <si>
    <t>⑦土壌汚染対策費</t>
    <rPh sb="1" eb="3">
      <t>ドジョウ</t>
    </rPh>
    <rPh sb="3" eb="5">
      <t>オセン</t>
    </rPh>
    <rPh sb="5" eb="7">
      <t>タイサク</t>
    </rPh>
    <rPh sb="7" eb="8">
      <t>ヒ</t>
    </rPh>
    <phoneticPr fontId="2"/>
  </si>
  <si>
    <t>土壌汚染対策費</t>
    <rPh sb="0" eb="2">
      <t>ドジョウ</t>
    </rPh>
    <rPh sb="2" eb="4">
      <t>オセン</t>
    </rPh>
    <rPh sb="4" eb="6">
      <t>タイサク</t>
    </rPh>
    <rPh sb="6" eb="7">
      <t>ヒ</t>
    </rPh>
    <phoneticPr fontId="1"/>
  </si>
  <si>
    <t>割賦金利（＝①＋②）</t>
    <rPh sb="0" eb="2">
      <t>カップ</t>
    </rPh>
    <rPh sb="2" eb="4">
      <t>キンリ</t>
    </rPh>
    <phoneticPr fontId="2"/>
  </si>
  <si>
    <t>①基準金利</t>
    <rPh sb="1" eb="3">
      <t>キジュン</t>
    </rPh>
    <rPh sb="3" eb="5">
      <t>キンリ</t>
    </rPh>
    <phoneticPr fontId="2"/>
  </si>
  <si>
    <t>②提案スプレッド</t>
    <rPh sb="1" eb="3">
      <t>テイアン</t>
    </rPh>
    <phoneticPr fontId="2"/>
  </si>
  <si>
    <t>注６　割賦金利は、基準金利と提案スプレッドの合計による金利とします。</t>
    <rPh sb="0" eb="1">
      <t>チュウ</t>
    </rPh>
    <rPh sb="3" eb="5">
      <t>カップ</t>
    </rPh>
    <rPh sb="5" eb="7">
      <t>キンリ</t>
    </rPh>
    <rPh sb="9" eb="11">
      <t>キジュン</t>
    </rPh>
    <rPh sb="11" eb="13">
      <t>キンリ</t>
    </rPh>
    <rPh sb="14" eb="16">
      <t>テイアン</t>
    </rPh>
    <rPh sb="22" eb="24">
      <t>ゴウケイ</t>
    </rPh>
    <rPh sb="27" eb="29">
      <t>キンリ</t>
    </rPh>
    <phoneticPr fontId="2"/>
  </si>
  <si>
    <t>　　　 金利スワップレート（基準日午前10時。テレレート17143ページ。）としてください。</t>
    <rPh sb="4" eb="6">
      <t>キンリ</t>
    </rPh>
    <rPh sb="14" eb="17">
      <t>キジュンビ</t>
    </rPh>
    <rPh sb="17" eb="19">
      <t>ゴゼン</t>
    </rPh>
    <rPh sb="21" eb="22">
      <t>ジ</t>
    </rPh>
    <phoneticPr fontId="2"/>
  </si>
  <si>
    <t>注７　割賦金利は小数点以下第三位までとします。</t>
    <rPh sb="0" eb="1">
      <t>チュウ</t>
    </rPh>
    <rPh sb="3" eb="5">
      <t>カップ</t>
    </rPh>
    <rPh sb="5" eb="7">
      <t>キンリ</t>
    </rPh>
    <rPh sb="8" eb="11">
      <t>ショウスウテン</t>
    </rPh>
    <rPh sb="11" eb="13">
      <t>イカ</t>
    </rPh>
    <rPh sb="13" eb="14">
      <t>ダイ</t>
    </rPh>
    <rPh sb="14" eb="16">
      <t>サンイ</t>
    </rPh>
    <phoneticPr fontId="2"/>
  </si>
  <si>
    <t>注８　水色のセルには数式が入っていますので、入力しないでください。</t>
    <rPh sb="0" eb="1">
      <t>チュウ</t>
    </rPh>
    <rPh sb="3" eb="5">
      <t>ミズイロ</t>
    </rPh>
    <rPh sb="10" eb="12">
      <t>スウシキ</t>
    </rPh>
    <rPh sb="13" eb="14">
      <t>ハイ</t>
    </rPh>
    <rPh sb="22" eb="24">
      <t>ニュウリョク</t>
    </rPh>
    <phoneticPr fontId="2"/>
  </si>
  <si>
    <t>注９　民間収益施設が合築の場合は、県及び市負担分のみ金額を入力してください。</t>
    <phoneticPr fontId="2"/>
  </si>
  <si>
    <t>　　　 基準金利は、令和２年１１月２日のTOKYO SWAP REFERENCE RATE　６ヶ月LIBORベース1０年物（円-円）</t>
    <rPh sb="4" eb="6">
      <t>キジュン</t>
    </rPh>
    <rPh sb="6" eb="8">
      <t>キンリ</t>
    </rPh>
    <rPh sb="10" eb="12">
      <t>レイワ</t>
    </rPh>
    <rPh sb="13" eb="14">
      <t>ネン</t>
    </rPh>
    <rPh sb="16" eb="17">
      <t>ガツ</t>
    </rPh>
    <rPh sb="18" eb="19">
      <t>ニチ</t>
    </rPh>
    <rPh sb="59" eb="61">
      <t>ネンモノ</t>
    </rPh>
    <rPh sb="62" eb="63">
      <t>エン</t>
    </rPh>
    <rPh sb="64" eb="65">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</si>
</sst>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000_ "/>
    <numFmt numFmtId="178" formatCode="0&quot;月&quot;\ "/>
  </numFmts>
  <fonts count="16" x14ac:knownFonts="1">
    <font>
      <sz val="10"/>
      <color theme="1"/>
      <name val="ＭＳ 明朝"/>
      <family val="2"/>
      <charset val="128"/>
    </font>
    <font>
      <b/>
      <sz val="15"/>
      <color theme="3"/>
      <name val="ＭＳ 明朝"/>
      <family val="2"/>
      <charset val="128"/>
    </font>
    <font>
      <sz val="6"/>
      <name val="ＭＳ 明朝"/>
      <family val="2"/>
      <charset val="128"/>
    </font>
    <font>
      <sz val="10"/>
      <name val="ＭＳ Ｐ明朝"/>
      <family val="1"/>
      <charset val="128"/>
    </font>
    <font>
      <sz val="10"/>
      <color theme="1"/>
      <name val="ＭＳ 明朝"/>
      <family val="2"/>
      <charset val="128"/>
    </font>
    <font>
      <sz val="14"/>
      <name val="Meiryo UI"/>
      <family val="3"/>
      <charset val="128"/>
    </font>
    <font>
      <sz val="10"/>
      <name val="Century Gothic"/>
      <family val="2"/>
    </font>
    <font>
      <sz val="9"/>
      <name val="ＭＳ Ｐ明朝"/>
      <family val="1"/>
      <charset val="128"/>
    </font>
    <font>
      <sz val="10"/>
      <name val="ＭＳ 明朝"/>
      <family val="2"/>
      <charset val="128"/>
    </font>
    <font>
      <sz val="10"/>
      <name val="Meiryo UI"/>
      <family val="3"/>
      <charset val="128"/>
    </font>
    <font>
      <sz val="10"/>
      <name val="ＭＳ Ｐゴシック"/>
      <family val="3"/>
      <charset val="128"/>
    </font>
    <font>
      <sz val="16"/>
      <name val="ＭＳ Ｐゴシック"/>
      <family val="3"/>
      <charset val="128"/>
    </font>
    <font>
      <sz val="14"/>
      <name val="ＭＳ Ｐゴシック"/>
      <family val="3"/>
      <charset val="128"/>
    </font>
    <font>
      <sz val="11"/>
      <name val="ＭＳ Ｐゴシック"/>
      <family val="3"/>
      <charset val="128"/>
    </font>
    <font>
      <sz val="10"/>
      <color rgb="FFFF0000"/>
      <name val="Century Gothic"/>
      <family val="2"/>
    </font>
    <font>
      <sz val="10"/>
      <color theme="1"/>
      <name val="ＭＳ Ｐ明朝"/>
      <family val="1"/>
      <charset val="128"/>
    </font>
  </fonts>
  <fills count="5">
    <fill>
      <patternFill patternType="none"/>
    </fill>
    <fill>
      <patternFill patternType="gray125"/>
    </fill>
    <fill>
      <patternFill patternType="solid">
        <fgColor theme="0" tint="-0.14996795556505021"/>
        <bgColor indexed="64"/>
      </patternFill>
    </fill>
    <fill>
      <patternFill patternType="solid">
        <fgColor rgb="FFCCECFF"/>
        <bgColor indexed="64"/>
      </patternFill>
    </fill>
    <fill>
      <patternFill patternType="solid">
        <fgColor theme="0" tint="-0.14999847407452621"/>
        <bgColor indexed="64"/>
      </patternFill>
    </fill>
  </fills>
  <borders count="10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top style="thin">
        <color auto="1"/>
      </top>
      <bottom style="thin">
        <color auto="1"/>
      </bottom>
      <diagonal/>
    </border>
    <border>
      <left style="dotted">
        <color auto="1"/>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dotted">
        <color auto="1"/>
      </left>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auto="1"/>
      </left>
      <right style="hair">
        <color auto="1"/>
      </right>
      <top style="thin">
        <color auto="1"/>
      </top>
      <bottom style="thin">
        <color auto="1"/>
      </bottom>
      <diagonal/>
    </border>
    <border>
      <left/>
      <right/>
      <top style="thin">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hair">
        <color auto="1"/>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style="hair">
        <color auto="1"/>
      </top>
      <bottom/>
      <diagonal/>
    </border>
    <border>
      <left style="thin">
        <color auto="1"/>
      </left>
      <right style="thin">
        <color auto="1"/>
      </right>
      <top/>
      <bottom style="medium">
        <color auto="1"/>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style="medium">
        <color auto="1"/>
      </bottom>
      <diagonal/>
    </border>
    <border diagonalUp="1">
      <left style="thin">
        <color auto="1"/>
      </left>
      <right/>
      <top style="dotted">
        <color auto="1"/>
      </top>
      <bottom style="thin">
        <color auto="1"/>
      </bottom>
      <diagonal style="thin">
        <color auto="1"/>
      </diagonal>
    </border>
    <border>
      <left/>
      <right/>
      <top style="hair">
        <color auto="1"/>
      </top>
      <bottom style="hair">
        <color auto="1"/>
      </bottom>
      <diagonal/>
    </border>
    <border>
      <left/>
      <right style="thin">
        <color auto="1"/>
      </right>
      <top style="hair">
        <color auto="1"/>
      </top>
      <bottom style="medium">
        <color auto="1"/>
      </bottom>
      <diagonal/>
    </border>
    <border>
      <left/>
      <right/>
      <top style="hair">
        <color auto="1"/>
      </top>
      <bottom style="thin">
        <color auto="1"/>
      </bottom>
      <diagonal/>
    </border>
    <border>
      <left/>
      <right/>
      <top style="thin">
        <color auto="1"/>
      </top>
      <bottom style="hair">
        <color auto="1"/>
      </bottom>
      <diagonal/>
    </border>
    <border>
      <left style="thin">
        <color auto="1"/>
      </left>
      <right/>
      <top style="hair">
        <color auto="1"/>
      </top>
      <bottom style="medium">
        <color auto="1"/>
      </bottom>
      <diagonal/>
    </border>
    <border>
      <left style="thin">
        <color auto="1"/>
      </left>
      <right style="thin">
        <color auto="1"/>
      </right>
      <top style="hair">
        <color auto="1"/>
      </top>
      <bottom style="medium">
        <color auto="1"/>
      </bottom>
      <diagonal/>
    </border>
    <border>
      <left/>
      <right style="thin">
        <color auto="1"/>
      </right>
      <top/>
      <bottom/>
      <diagonal/>
    </border>
    <border>
      <left style="medium">
        <color auto="1"/>
      </left>
      <right style="medium">
        <color auto="1"/>
      </right>
      <top/>
      <bottom style="medium">
        <color auto="1"/>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thin">
        <color auto="1"/>
      </right>
      <top/>
      <bottom/>
      <diagonal/>
    </border>
    <border>
      <left style="hair">
        <color auto="1"/>
      </left>
      <right style="thin">
        <color auto="1"/>
      </right>
      <top/>
      <bottom style="thin">
        <color auto="1"/>
      </bottom>
      <diagonal/>
    </border>
    <border>
      <left style="thin">
        <color auto="1"/>
      </left>
      <right/>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medium">
        <color auto="1"/>
      </bottom>
      <diagonal/>
    </border>
    <border>
      <left style="hair">
        <color auto="1"/>
      </left>
      <right style="thin">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hair">
        <color auto="1"/>
      </right>
      <top/>
      <bottom style="hair">
        <color auto="1"/>
      </bottom>
      <diagonal/>
    </border>
    <border>
      <left/>
      <right style="hair">
        <color auto="1"/>
      </right>
      <top style="thin">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thin">
        <color auto="1"/>
      </top>
      <bottom style="medium">
        <color auto="1"/>
      </bottom>
      <diagonal/>
    </border>
    <border>
      <left style="thin">
        <color auto="1"/>
      </left>
      <right/>
      <top style="thin">
        <color indexed="64"/>
      </top>
      <bottom style="medium">
        <color auto="1"/>
      </bottom>
      <diagonal/>
    </border>
    <border>
      <left/>
      <right style="thin">
        <color auto="1"/>
      </right>
      <top style="thin">
        <color indexed="64"/>
      </top>
      <bottom style="medium">
        <color auto="1"/>
      </bottom>
      <diagonal/>
    </border>
    <border>
      <left/>
      <right/>
      <top style="hair">
        <color auto="1"/>
      </top>
      <bottom style="medium">
        <color auto="1"/>
      </bottom>
      <diagonal/>
    </border>
    <border>
      <left style="thin">
        <color auto="1"/>
      </left>
      <right/>
      <top style="medium">
        <color indexed="64"/>
      </top>
      <bottom style="medium">
        <color indexed="64"/>
      </bottom>
      <diagonal/>
    </border>
    <border>
      <left style="medium">
        <color auto="1"/>
      </left>
      <right style="hair">
        <color auto="1"/>
      </right>
      <top style="medium">
        <color auto="1"/>
      </top>
      <bottom style="medium">
        <color auto="1"/>
      </bottom>
      <diagonal/>
    </border>
    <border>
      <left style="hair">
        <color auto="1"/>
      </left>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style="thin">
        <color auto="1"/>
      </left>
      <right style="hair">
        <color auto="1"/>
      </right>
      <top style="hair">
        <color auto="1"/>
      </top>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385">
    <xf numFmtId="0" fontId="0" fillId="0" borderId="0" xfId="0">
      <alignment vertical="center"/>
    </xf>
    <xf numFmtId="0" fontId="3" fillId="0" borderId="0" xfId="0" applyFont="1">
      <alignment vertical="center"/>
    </xf>
    <xf numFmtId="0" fontId="3" fillId="0" borderId="7" xfId="0" applyFont="1" applyBorder="1" applyAlignment="1">
      <alignment vertical="center"/>
    </xf>
    <xf numFmtId="0" fontId="3" fillId="0" borderId="0" xfId="0" applyFont="1" applyAlignment="1">
      <alignment vertical="center"/>
    </xf>
    <xf numFmtId="0" fontId="3" fillId="0" borderId="0" xfId="0" applyFont="1" applyFill="1" applyBorder="1" applyAlignment="1">
      <alignment horizontal="center" vertical="center"/>
    </xf>
    <xf numFmtId="0" fontId="8" fillId="0" borderId="0" xfId="0" applyFont="1">
      <alignment vertical="center"/>
    </xf>
    <xf numFmtId="0" fontId="3" fillId="0" borderId="47" xfId="0" applyFont="1" applyBorder="1">
      <alignment vertical="center"/>
    </xf>
    <xf numFmtId="0" fontId="3" fillId="0" borderId="0" xfId="0" applyFont="1" applyFill="1" applyBorder="1">
      <alignment vertical="center"/>
    </xf>
    <xf numFmtId="0" fontId="3" fillId="0" borderId="7" xfId="0" applyFont="1" applyBorder="1">
      <alignment vertical="center"/>
    </xf>
    <xf numFmtId="0" fontId="3" fillId="0" borderId="5" xfId="0" applyFont="1" applyBorder="1">
      <alignment vertical="center"/>
    </xf>
    <xf numFmtId="0" fontId="3" fillId="0" borderId="2" xfId="0" applyFont="1" applyBorder="1">
      <alignment vertical="center"/>
    </xf>
    <xf numFmtId="0" fontId="3" fillId="0" borderId="11" xfId="0" applyFont="1" applyBorder="1">
      <alignment vertical="center"/>
    </xf>
    <xf numFmtId="0" fontId="3" fillId="0" borderId="3" xfId="0" applyFont="1" applyBorder="1">
      <alignment vertical="center"/>
    </xf>
    <xf numFmtId="176" fontId="6" fillId="0" borderId="1" xfId="0" applyNumberFormat="1" applyFont="1" applyBorder="1">
      <alignment vertical="center"/>
    </xf>
    <xf numFmtId="0" fontId="3" fillId="0" borderId="8" xfId="0" applyFont="1" applyBorder="1">
      <alignment vertical="center"/>
    </xf>
    <xf numFmtId="0" fontId="3" fillId="0" borderId="1" xfId="0" applyFont="1" applyBorder="1">
      <alignment vertical="center"/>
    </xf>
    <xf numFmtId="0" fontId="3" fillId="0" borderId="9" xfId="0" applyFont="1" applyBorder="1">
      <alignment vertical="center"/>
    </xf>
    <xf numFmtId="176" fontId="6" fillId="3" borderId="1" xfId="0" applyNumberFormat="1" applyFont="1" applyFill="1" applyBorder="1">
      <alignment vertical="center"/>
    </xf>
    <xf numFmtId="0" fontId="3" fillId="0" borderId="39" xfId="0" applyFont="1" applyBorder="1">
      <alignment vertical="center"/>
    </xf>
    <xf numFmtId="0" fontId="3" fillId="0" borderId="39" xfId="0" applyFont="1" applyBorder="1" applyAlignment="1">
      <alignment horizontal="center" vertical="center"/>
    </xf>
    <xf numFmtId="176" fontId="6" fillId="0" borderId="39" xfId="0" applyNumberFormat="1" applyFont="1" applyBorder="1">
      <alignment vertical="center"/>
    </xf>
    <xf numFmtId="0" fontId="3" fillId="0" borderId="43" xfId="0" applyFont="1" applyBorder="1">
      <alignment vertical="center"/>
    </xf>
    <xf numFmtId="176" fontId="6" fillId="0" borderId="43" xfId="0" applyNumberFormat="1" applyFont="1" applyBorder="1">
      <alignment vertical="center"/>
    </xf>
    <xf numFmtId="0" fontId="8" fillId="0" borderId="0" xfId="0" applyFont="1" applyFill="1" applyBorder="1">
      <alignment vertical="center"/>
    </xf>
    <xf numFmtId="0" fontId="3" fillId="0" borderId="56" xfId="0" applyFont="1" applyBorder="1" applyAlignment="1">
      <alignment vertical="center" shrinkToFit="1"/>
    </xf>
    <xf numFmtId="0" fontId="3" fillId="0" borderId="56" xfId="0" applyFont="1" applyBorder="1">
      <alignment vertical="center"/>
    </xf>
    <xf numFmtId="0" fontId="3" fillId="0" borderId="54" xfId="0" applyFont="1" applyBorder="1">
      <alignment vertical="center"/>
    </xf>
    <xf numFmtId="0" fontId="8" fillId="0" borderId="8" xfId="0" applyFont="1" applyBorder="1">
      <alignment vertical="center"/>
    </xf>
    <xf numFmtId="0" fontId="8" fillId="0" borderId="35" xfId="0" applyFont="1" applyBorder="1">
      <alignment vertical="center"/>
    </xf>
    <xf numFmtId="0" fontId="3" fillId="0" borderId="6"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82" xfId="0" applyFont="1" applyBorder="1">
      <alignment vertical="center"/>
    </xf>
    <xf numFmtId="0" fontId="3" fillId="0" borderId="69" xfId="0" applyFont="1" applyBorder="1" applyAlignment="1">
      <alignment horizontal="center" vertical="center"/>
    </xf>
    <xf numFmtId="0" fontId="3" fillId="0" borderId="55" xfId="0" applyFont="1" applyBorder="1" applyAlignment="1">
      <alignment horizontal="right" vertical="center"/>
    </xf>
    <xf numFmtId="176" fontId="6" fillId="0" borderId="36" xfId="0" applyNumberFormat="1" applyFont="1" applyBorder="1">
      <alignment vertical="center"/>
    </xf>
    <xf numFmtId="176" fontId="6" fillId="3" borderId="39" xfId="0" applyNumberFormat="1" applyFont="1" applyFill="1" applyBorder="1">
      <alignment vertical="center"/>
    </xf>
    <xf numFmtId="0" fontId="3" fillId="0" borderId="66" xfId="0" applyFont="1" applyBorder="1" applyAlignment="1">
      <alignment horizontal="center" vertical="center"/>
    </xf>
    <xf numFmtId="176" fontId="6" fillId="0" borderId="40" xfId="0" applyNumberFormat="1" applyFont="1" applyBorder="1">
      <alignment vertical="center"/>
    </xf>
    <xf numFmtId="176" fontId="6" fillId="3" borderId="43" xfId="0" applyNumberFormat="1" applyFont="1" applyFill="1" applyBorder="1">
      <alignment vertical="center"/>
    </xf>
    <xf numFmtId="0" fontId="3" fillId="0" borderId="97" xfId="0" applyFont="1" applyBorder="1">
      <alignment vertical="center"/>
    </xf>
    <xf numFmtId="0" fontId="3" fillId="0" borderId="96" xfId="0" applyFont="1" applyBorder="1">
      <alignment vertical="center"/>
    </xf>
    <xf numFmtId="176" fontId="6" fillId="3" borderId="101" xfId="0" applyNumberFormat="1" applyFont="1" applyFill="1" applyBorder="1">
      <alignment vertical="center"/>
    </xf>
    <xf numFmtId="176" fontId="6" fillId="3" borderId="102" xfId="0" applyNumberFormat="1" applyFont="1" applyFill="1" applyBorder="1">
      <alignment vertical="center"/>
    </xf>
    <xf numFmtId="176" fontId="6" fillId="3" borderId="28" xfId="0" applyNumberFormat="1" applyFont="1" applyFill="1" applyBorder="1">
      <alignment vertical="center"/>
    </xf>
    <xf numFmtId="176" fontId="6" fillId="3" borderId="29" xfId="0" applyNumberFormat="1" applyFont="1" applyFill="1" applyBorder="1">
      <alignment vertical="center"/>
    </xf>
    <xf numFmtId="176" fontId="6" fillId="0" borderId="0" xfId="0" applyNumberFormat="1" applyFont="1" applyFill="1" applyBorder="1">
      <alignment vertical="center"/>
    </xf>
    <xf numFmtId="0" fontId="3" fillId="0" borderId="0" xfId="0" applyFont="1" applyFill="1">
      <alignment vertical="center"/>
    </xf>
    <xf numFmtId="176" fontId="6" fillId="3" borderId="6" xfId="0" applyNumberFormat="1" applyFont="1" applyFill="1" applyBorder="1">
      <alignment vertical="center"/>
    </xf>
    <xf numFmtId="0" fontId="3" fillId="0" borderId="49" xfId="0" applyFont="1" applyBorder="1">
      <alignment vertical="center"/>
    </xf>
    <xf numFmtId="176" fontId="6" fillId="0" borderId="49" xfId="0" applyNumberFormat="1" applyFont="1" applyBorder="1">
      <alignment vertical="center"/>
    </xf>
    <xf numFmtId="0" fontId="3" fillId="0" borderId="35" xfId="0" applyFont="1" applyBorder="1">
      <alignment vertical="center"/>
    </xf>
    <xf numFmtId="0" fontId="8" fillId="0" borderId="8" xfId="0" applyFont="1" applyFill="1" applyBorder="1">
      <alignment vertical="center"/>
    </xf>
    <xf numFmtId="0" fontId="8" fillId="0" borderId="10" xfId="0" applyFont="1" applyBorder="1">
      <alignment vertical="center"/>
    </xf>
    <xf numFmtId="176" fontId="6" fillId="0" borderId="47" xfId="0" applyNumberFormat="1" applyFont="1" applyBorder="1">
      <alignment vertical="center"/>
    </xf>
    <xf numFmtId="0" fontId="3" fillId="4" borderId="79" xfId="0" applyFont="1" applyFill="1" applyBorder="1" applyAlignment="1">
      <alignment horizontal="center" vertical="center"/>
    </xf>
    <xf numFmtId="0" fontId="3" fillId="4" borderId="81" xfId="0" applyFont="1" applyFill="1" applyBorder="1" applyAlignment="1">
      <alignment horizontal="center" vertical="center"/>
    </xf>
    <xf numFmtId="176" fontId="6" fillId="0" borderId="38" xfId="0" applyNumberFormat="1" applyFont="1" applyBorder="1">
      <alignment vertical="center"/>
    </xf>
    <xf numFmtId="0" fontId="3" fillId="4" borderId="78" xfId="0" applyFont="1" applyFill="1" applyBorder="1" applyAlignment="1">
      <alignment horizontal="center" vertical="center"/>
    </xf>
    <xf numFmtId="0" fontId="3" fillId="4" borderId="61" xfId="0" applyFont="1" applyFill="1" applyBorder="1" applyAlignment="1">
      <alignment horizontal="center" vertical="center"/>
    </xf>
    <xf numFmtId="0" fontId="3" fillId="4" borderId="80" xfId="0" applyFont="1" applyFill="1" applyBorder="1" applyAlignment="1">
      <alignment horizontal="center" vertical="center"/>
    </xf>
    <xf numFmtId="0" fontId="3" fillId="4" borderId="62" xfId="0" applyFont="1" applyFill="1" applyBorder="1" applyAlignment="1">
      <alignment horizontal="center" vertical="center"/>
    </xf>
    <xf numFmtId="0" fontId="3" fillId="0" borderId="48" xfId="0" applyFont="1" applyBorder="1">
      <alignment vertical="center"/>
    </xf>
    <xf numFmtId="0" fontId="3" fillId="0" borderId="68" xfId="0" applyFont="1" applyBorder="1" applyAlignment="1">
      <alignment horizontal="center" vertical="center"/>
    </xf>
    <xf numFmtId="176" fontId="6" fillId="0" borderId="44" xfId="0" applyNumberFormat="1" applyFont="1" applyBorder="1">
      <alignment vertical="center"/>
    </xf>
    <xf numFmtId="176" fontId="6" fillId="3" borderId="47" xfId="0" applyNumberFormat="1" applyFont="1" applyFill="1" applyBorder="1">
      <alignment vertical="center"/>
    </xf>
    <xf numFmtId="176" fontId="6" fillId="0" borderId="83" xfId="0" applyNumberFormat="1" applyFont="1" applyBorder="1">
      <alignment vertical="center"/>
    </xf>
    <xf numFmtId="176" fontId="6" fillId="3" borderId="50" xfId="0" applyNumberFormat="1" applyFont="1" applyFill="1" applyBorder="1">
      <alignment vertical="center"/>
    </xf>
    <xf numFmtId="176" fontId="6" fillId="0" borderId="46" xfId="0" applyNumberFormat="1" applyFont="1" applyBorder="1">
      <alignment vertical="center"/>
    </xf>
    <xf numFmtId="176" fontId="6" fillId="0" borderId="42" xfId="0" applyNumberFormat="1" applyFont="1" applyBorder="1">
      <alignment vertical="center"/>
    </xf>
    <xf numFmtId="176" fontId="6" fillId="3" borderId="64" xfId="0" applyNumberFormat="1" applyFont="1" applyFill="1" applyBorder="1">
      <alignment vertical="center"/>
    </xf>
    <xf numFmtId="0" fontId="3" fillId="0" borderId="3" xfId="0" applyFont="1" applyBorder="1" applyAlignment="1">
      <alignment vertical="center"/>
    </xf>
    <xf numFmtId="176" fontId="6" fillId="3" borderId="2" xfId="0" applyNumberFormat="1" applyFont="1" applyFill="1" applyBorder="1">
      <alignment vertical="center"/>
    </xf>
    <xf numFmtId="0" fontId="8" fillId="0" borderId="3" xfId="0" applyFont="1" applyBorder="1">
      <alignment vertical="center"/>
    </xf>
    <xf numFmtId="176" fontId="6" fillId="3" borderId="12" xfId="0" applyNumberFormat="1" applyFont="1" applyFill="1" applyBorder="1">
      <alignment vertical="center"/>
    </xf>
    <xf numFmtId="0" fontId="8" fillId="0" borderId="5" xfId="0" applyFont="1" applyBorder="1">
      <alignment vertical="center"/>
    </xf>
    <xf numFmtId="0" fontId="3" fillId="0" borderId="8" xfId="0" applyFont="1" applyBorder="1" applyAlignment="1">
      <alignment vertical="center" wrapText="1"/>
    </xf>
    <xf numFmtId="0" fontId="3" fillId="0" borderId="13" xfId="0" applyFont="1" applyBorder="1" applyAlignment="1">
      <alignment horizontal="left" vertical="center"/>
    </xf>
    <xf numFmtId="176" fontId="6" fillId="0" borderId="14" xfId="0" applyNumberFormat="1" applyFont="1" applyBorder="1">
      <alignment vertical="center"/>
    </xf>
    <xf numFmtId="0" fontId="8" fillId="0" borderId="15" xfId="0" applyFont="1" applyBorder="1">
      <alignment vertical="center"/>
    </xf>
    <xf numFmtId="176" fontId="6" fillId="0" borderId="16" xfId="0" applyNumberFormat="1" applyFont="1" applyFill="1" applyBorder="1">
      <alignment vertical="center"/>
    </xf>
    <xf numFmtId="176" fontId="6" fillId="3" borderId="14" xfId="0" applyNumberFormat="1" applyFont="1" applyFill="1" applyBorder="1">
      <alignment vertical="center"/>
    </xf>
    <xf numFmtId="0" fontId="3" fillId="0" borderId="17" xfId="0" applyFont="1" applyBorder="1" applyAlignment="1">
      <alignment horizontal="left" vertical="center"/>
    </xf>
    <xf numFmtId="176" fontId="6" fillId="0" borderId="18" xfId="0" applyNumberFormat="1" applyFont="1" applyBorder="1">
      <alignment vertical="center"/>
    </xf>
    <xf numFmtId="0" fontId="8" fillId="0" borderId="19" xfId="0" applyFont="1" applyBorder="1">
      <alignment vertical="center"/>
    </xf>
    <xf numFmtId="176" fontId="6" fillId="3" borderId="18" xfId="0" applyNumberFormat="1" applyFont="1" applyFill="1" applyBorder="1">
      <alignment vertical="center"/>
    </xf>
    <xf numFmtId="0" fontId="3" fillId="0" borderId="9" xfId="0" applyFont="1" applyBorder="1" applyAlignment="1">
      <alignment vertical="center" wrapText="1"/>
    </xf>
    <xf numFmtId="0" fontId="3" fillId="0" borderId="20" xfId="0" applyFont="1" applyBorder="1" applyAlignment="1">
      <alignment horizontal="left" vertical="center"/>
    </xf>
    <xf numFmtId="176" fontId="6" fillId="0" borderId="21" xfId="0" applyNumberFormat="1" applyFont="1" applyBorder="1">
      <alignment vertical="center"/>
    </xf>
    <xf numFmtId="0" fontId="8" fillId="0" borderId="22" xfId="0" applyFont="1" applyBorder="1">
      <alignment vertical="center"/>
    </xf>
    <xf numFmtId="176" fontId="6" fillId="0" borderId="65" xfId="0" applyNumberFormat="1" applyFont="1" applyBorder="1">
      <alignment vertical="center"/>
    </xf>
    <xf numFmtId="176" fontId="6" fillId="3" borderId="21" xfId="0" applyNumberFormat="1" applyFont="1" applyFill="1" applyBorder="1">
      <alignment vertical="center"/>
    </xf>
    <xf numFmtId="176" fontId="6" fillId="0" borderId="12" xfId="0" applyNumberFormat="1" applyFont="1" applyFill="1" applyBorder="1">
      <alignment vertical="center"/>
    </xf>
    <xf numFmtId="0" fontId="8" fillId="0" borderId="6" xfId="0" applyFont="1" applyBorder="1">
      <alignment vertical="center"/>
    </xf>
    <xf numFmtId="176" fontId="6" fillId="0" borderId="2" xfId="0" applyNumberFormat="1" applyFont="1" applyBorder="1">
      <alignment vertical="center"/>
    </xf>
    <xf numFmtId="0" fontId="6" fillId="0" borderId="0" xfId="0" applyFont="1">
      <alignment vertical="center"/>
    </xf>
    <xf numFmtId="0" fontId="3" fillId="0" borderId="60" xfId="0" applyFont="1" applyBorder="1">
      <alignment vertical="center"/>
    </xf>
    <xf numFmtId="0" fontId="3" fillId="0" borderId="98" xfId="0" applyFont="1" applyBorder="1">
      <alignment vertical="center"/>
    </xf>
    <xf numFmtId="176" fontId="6" fillId="0" borderId="63" xfId="0" applyNumberFormat="1" applyFont="1" applyBorder="1">
      <alignment vertical="center"/>
    </xf>
    <xf numFmtId="0" fontId="3" fillId="0" borderId="27" xfId="0" applyFont="1" applyBorder="1">
      <alignment vertical="center"/>
    </xf>
    <xf numFmtId="176" fontId="6" fillId="0" borderId="0" xfId="0" applyNumberFormat="1" applyFont="1" applyFill="1" applyBorder="1" applyAlignment="1">
      <alignment vertical="center"/>
    </xf>
    <xf numFmtId="0" fontId="8" fillId="0" borderId="0" xfId="0" applyFont="1" applyFill="1">
      <alignment vertical="center"/>
    </xf>
    <xf numFmtId="0" fontId="8" fillId="0" borderId="9" xfId="0" applyFont="1" applyBorder="1">
      <alignment vertical="center"/>
    </xf>
    <xf numFmtId="0" fontId="8" fillId="0" borderId="11" xfId="0" applyFont="1" applyBorder="1">
      <alignment vertical="center"/>
    </xf>
    <xf numFmtId="0" fontId="3" fillId="0" borderId="10" xfId="0" applyFont="1" applyBorder="1">
      <alignment vertical="center"/>
    </xf>
    <xf numFmtId="176" fontId="6" fillId="0" borderId="50" xfId="0" applyNumberFormat="1" applyFont="1" applyBorder="1">
      <alignment vertical="center"/>
    </xf>
    <xf numFmtId="176" fontId="6" fillId="0" borderId="35" xfId="0" applyNumberFormat="1" applyFont="1" applyBorder="1">
      <alignment vertical="center"/>
    </xf>
    <xf numFmtId="176" fontId="6" fillId="0" borderId="35" xfId="0" applyNumberFormat="1" applyFont="1" applyBorder="1" applyAlignment="1">
      <alignment horizontal="center" vertical="center"/>
    </xf>
    <xf numFmtId="0" fontId="9" fillId="0" borderId="0" xfId="0" applyFont="1">
      <alignment vertical="center"/>
    </xf>
    <xf numFmtId="0" fontId="3" fillId="0" borderId="1" xfId="0" applyFont="1" applyBorder="1" applyAlignment="1">
      <alignment vertical="center"/>
    </xf>
    <xf numFmtId="176" fontId="6" fillId="0" borderId="5" xfId="0" applyNumberFormat="1" applyFont="1" applyBorder="1">
      <alignment vertical="center"/>
    </xf>
    <xf numFmtId="176" fontId="6" fillId="0" borderId="8" xfId="0" applyNumberFormat="1" applyFont="1" applyBorder="1" applyAlignment="1">
      <alignment horizontal="center" vertical="center"/>
    </xf>
    <xf numFmtId="176" fontId="6" fillId="0" borderId="72" xfId="0" applyNumberFormat="1" applyFont="1" applyBorder="1" applyAlignment="1">
      <alignment horizontal="center" vertical="center"/>
    </xf>
    <xf numFmtId="178" fontId="3" fillId="0" borderId="68" xfId="0" applyNumberFormat="1" applyFont="1" applyBorder="1" applyAlignment="1">
      <alignment horizontal="right" vertical="center"/>
    </xf>
    <xf numFmtId="176" fontId="6" fillId="0" borderId="106" xfId="0" applyNumberFormat="1" applyFont="1" applyBorder="1">
      <alignment vertical="center"/>
    </xf>
    <xf numFmtId="176" fontId="6" fillId="3" borderId="49" xfId="0" applyNumberFormat="1" applyFont="1" applyFill="1" applyBorder="1">
      <alignment vertical="center"/>
    </xf>
    <xf numFmtId="178" fontId="3" fillId="0" borderId="58" xfId="0" applyNumberFormat="1" applyFont="1" applyBorder="1" applyAlignment="1">
      <alignment horizontal="right" vertical="center"/>
    </xf>
    <xf numFmtId="178" fontId="3" fillId="0" borderId="69" xfId="0" applyNumberFormat="1" applyFont="1" applyBorder="1" applyAlignment="1">
      <alignment horizontal="right" vertical="center"/>
    </xf>
    <xf numFmtId="178" fontId="3" fillId="0" borderId="55" xfId="0" applyNumberFormat="1" applyFont="1" applyBorder="1" applyAlignment="1">
      <alignment horizontal="right" vertical="center"/>
    </xf>
    <xf numFmtId="178" fontId="3" fillId="0" borderId="66" xfId="0" applyNumberFormat="1" applyFont="1" applyBorder="1" applyAlignment="1">
      <alignment horizontal="right" vertical="center"/>
    </xf>
    <xf numFmtId="178" fontId="3" fillId="0" borderId="57" xfId="0" applyNumberFormat="1" applyFont="1" applyBorder="1" applyAlignment="1">
      <alignment horizontal="right" vertical="center"/>
    </xf>
    <xf numFmtId="176" fontId="6" fillId="0" borderId="38" xfId="0" applyNumberFormat="1" applyFont="1" applyFill="1" applyBorder="1">
      <alignment vertical="center"/>
    </xf>
    <xf numFmtId="176" fontId="6" fillId="0" borderId="46" xfId="0" applyNumberFormat="1" applyFont="1" applyFill="1" applyBorder="1">
      <alignment vertical="center"/>
    </xf>
    <xf numFmtId="178" fontId="3" fillId="0" borderId="10" xfId="0" applyNumberFormat="1" applyFont="1" applyBorder="1" applyAlignment="1">
      <alignment horizontal="right" vertical="center"/>
    </xf>
    <xf numFmtId="38" fontId="6" fillId="3" borderId="100" xfId="0" applyNumberFormat="1" applyFont="1" applyFill="1" applyBorder="1" applyAlignment="1">
      <alignment vertical="center"/>
    </xf>
    <xf numFmtId="0" fontId="3" fillId="4" borderId="1" xfId="0" applyFont="1" applyFill="1" applyBorder="1" applyAlignment="1">
      <alignment vertical="center"/>
    </xf>
    <xf numFmtId="9" fontId="6" fillId="3" borderId="2" xfId="2" applyFont="1" applyFill="1" applyBorder="1" applyAlignment="1">
      <alignment vertical="center"/>
    </xf>
    <xf numFmtId="0" fontId="5" fillId="0" borderId="0" xfId="0" applyFont="1" applyAlignment="1">
      <alignment horizontal="left" vertical="center"/>
    </xf>
    <xf numFmtId="38" fontId="6" fillId="3" borderId="1" xfId="1" applyFont="1" applyFill="1" applyBorder="1" applyAlignment="1">
      <alignment vertical="center"/>
    </xf>
    <xf numFmtId="38" fontId="6" fillId="3" borderId="28" xfId="1" applyFont="1" applyFill="1" applyBorder="1" applyAlignment="1">
      <alignment vertical="center"/>
    </xf>
    <xf numFmtId="38" fontId="6" fillId="3" borderId="2" xfId="0" applyNumberFormat="1" applyFont="1" applyFill="1" applyBorder="1" applyAlignment="1">
      <alignment vertical="center"/>
    </xf>
    <xf numFmtId="0" fontId="3" fillId="4" borderId="2" xfId="0" applyFont="1" applyFill="1" applyBorder="1" applyAlignment="1">
      <alignment vertical="center"/>
    </xf>
    <xf numFmtId="38" fontId="3" fillId="0" borderId="1" xfId="1" applyFont="1" applyBorder="1" applyAlignment="1">
      <alignment vertical="center"/>
    </xf>
    <xf numFmtId="38" fontId="6" fillId="3" borderId="29" xfId="0" applyNumberFormat="1" applyFont="1" applyFill="1" applyBorder="1" applyAlignment="1">
      <alignment vertical="center"/>
    </xf>
    <xf numFmtId="176" fontId="6" fillId="0" borderId="14" xfId="0" applyNumberFormat="1" applyFont="1" applyFill="1" applyBorder="1">
      <alignment vertical="center"/>
    </xf>
    <xf numFmtId="176" fontId="6" fillId="0" borderId="21" xfId="0" applyNumberFormat="1" applyFont="1" applyFill="1" applyBorder="1">
      <alignment vertical="center"/>
    </xf>
    <xf numFmtId="38" fontId="5" fillId="0" borderId="24" xfId="1" applyFont="1" applyBorder="1" applyAlignment="1">
      <alignment horizontal="right" vertical="center"/>
    </xf>
    <xf numFmtId="0" fontId="3" fillId="0" borderId="0" xfId="0" applyFont="1" applyAlignment="1">
      <alignment horizontal="right" vertical="center"/>
    </xf>
    <xf numFmtId="0" fontId="5" fillId="0" borderId="0" xfId="0" applyFont="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vertical="center" wrapText="1"/>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0" fontId="3" fillId="4" borderId="1" xfId="0" applyFont="1" applyFill="1" applyBorder="1" applyAlignment="1">
      <alignment horizontal="center" vertical="center"/>
    </xf>
    <xf numFmtId="0" fontId="3" fillId="0" borderId="25" xfId="0" applyFont="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24" xfId="0" applyFont="1" applyBorder="1" applyAlignment="1">
      <alignment horizontal="center" vertical="center"/>
    </xf>
    <xf numFmtId="0" fontId="3" fillId="4" borderId="2" xfId="0" applyFont="1" applyFill="1" applyBorder="1">
      <alignment vertical="center"/>
    </xf>
    <xf numFmtId="0" fontId="3" fillId="4" borderId="11" xfId="0" applyFont="1" applyFill="1" applyBorder="1">
      <alignment vertical="center"/>
    </xf>
    <xf numFmtId="0" fontId="3" fillId="4" borderId="3" xfId="0" applyFont="1" applyFill="1" applyBorder="1">
      <alignment vertical="center"/>
    </xf>
    <xf numFmtId="0" fontId="3" fillId="4" borderId="34"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89" xfId="0" applyFont="1" applyFill="1" applyBorder="1" applyAlignment="1">
      <alignment horizontal="center" vertical="center"/>
    </xf>
    <xf numFmtId="0" fontId="3" fillId="3" borderId="7" xfId="0" applyFont="1" applyFill="1" applyBorder="1">
      <alignment vertical="center"/>
    </xf>
    <xf numFmtId="0" fontId="3" fillId="3" borderId="11" xfId="0" applyFont="1" applyFill="1" applyBorder="1">
      <alignment vertical="center"/>
    </xf>
    <xf numFmtId="0" fontId="3" fillId="3" borderId="3" xfId="0" applyFont="1" applyFill="1" applyBorder="1">
      <alignment vertical="center"/>
    </xf>
    <xf numFmtId="176" fontId="6" fillId="3" borderId="34" xfId="0" applyNumberFormat="1" applyFont="1" applyFill="1" applyBorder="1">
      <alignment vertical="center"/>
    </xf>
    <xf numFmtId="176" fontId="6" fillId="3" borderId="33" xfId="0" applyNumberFormat="1" applyFont="1" applyFill="1" applyBorder="1">
      <alignment vertical="center"/>
    </xf>
    <xf numFmtId="176" fontId="6" fillId="3" borderId="89" xfId="0" applyNumberFormat="1" applyFont="1" applyFill="1" applyBorder="1">
      <alignment vertical="center"/>
    </xf>
    <xf numFmtId="176" fontId="6" fillId="0" borderId="37" xfId="0" applyNumberFormat="1" applyFont="1" applyBorder="1">
      <alignment vertical="center"/>
    </xf>
    <xf numFmtId="176" fontId="6" fillId="0" borderId="93" xfId="0" applyNumberFormat="1" applyFont="1" applyBorder="1">
      <alignment vertical="center"/>
    </xf>
    <xf numFmtId="176" fontId="6" fillId="0" borderId="90" xfId="0" applyNumberFormat="1" applyFont="1" applyBorder="1">
      <alignment vertical="center"/>
    </xf>
    <xf numFmtId="176" fontId="6" fillId="0" borderId="41" xfId="0" applyNumberFormat="1" applyFont="1" applyBorder="1">
      <alignment vertical="center"/>
    </xf>
    <xf numFmtId="176" fontId="6" fillId="0" borderId="94" xfId="0" applyNumberFormat="1" applyFont="1" applyBorder="1">
      <alignment vertical="center"/>
    </xf>
    <xf numFmtId="176" fontId="6" fillId="0" borderId="91" xfId="0" applyNumberFormat="1" applyFont="1" applyBorder="1">
      <alignment vertical="center"/>
    </xf>
    <xf numFmtId="176" fontId="6" fillId="0" borderId="45" xfId="0" applyNumberFormat="1" applyFont="1" applyBorder="1">
      <alignment vertical="center"/>
    </xf>
    <xf numFmtId="176" fontId="6" fillId="0" borderId="95" xfId="0" applyNumberFormat="1" applyFont="1" applyBorder="1">
      <alignment vertical="center"/>
    </xf>
    <xf numFmtId="176" fontId="6" fillId="0" borderId="92" xfId="0" applyNumberFormat="1" applyFont="1" applyBorder="1">
      <alignment vertical="center"/>
    </xf>
    <xf numFmtId="176" fontId="6" fillId="0" borderId="34" xfId="0" applyNumberFormat="1" applyFont="1" applyBorder="1">
      <alignment vertical="center"/>
    </xf>
    <xf numFmtId="176" fontId="6" fillId="0" borderId="33" xfId="0" applyNumberFormat="1" applyFont="1" applyBorder="1">
      <alignment vertical="center"/>
    </xf>
    <xf numFmtId="176" fontId="6" fillId="0" borderId="89" xfId="0" applyNumberFormat="1" applyFont="1" applyBorder="1">
      <alignment vertical="center"/>
    </xf>
    <xf numFmtId="0" fontId="3" fillId="0" borderId="55" xfId="0" applyFont="1" applyBorder="1">
      <alignment vertical="center"/>
    </xf>
    <xf numFmtId="0" fontId="3" fillId="0" borderId="58" xfId="0" applyFont="1" applyBorder="1">
      <alignment vertical="center"/>
    </xf>
    <xf numFmtId="0" fontId="3" fillId="3" borderId="2" xfId="0" applyFont="1" applyFill="1" applyBorder="1">
      <alignment vertical="center"/>
    </xf>
    <xf numFmtId="0" fontId="3" fillId="0" borderId="69" xfId="0" applyFont="1" applyBorder="1">
      <alignment vertical="center"/>
    </xf>
    <xf numFmtId="0" fontId="3" fillId="0" borderId="68" xfId="0" applyFont="1" applyBorder="1">
      <alignment vertical="center"/>
    </xf>
    <xf numFmtId="0" fontId="3" fillId="0" borderId="66" xfId="0" applyFont="1" applyBorder="1">
      <alignment vertical="center"/>
    </xf>
    <xf numFmtId="0" fontId="3" fillId="0" borderId="57" xfId="0" applyFont="1" applyBorder="1">
      <alignment vertical="center"/>
    </xf>
    <xf numFmtId="176" fontId="6" fillId="3" borderId="32" xfId="0" applyNumberFormat="1" applyFont="1" applyFill="1" applyBorder="1">
      <alignment vertical="center"/>
    </xf>
    <xf numFmtId="0" fontId="3" fillId="4" borderId="32" xfId="0" applyFont="1" applyFill="1" applyBorder="1" applyAlignment="1">
      <alignment horizontal="center" vertical="center"/>
    </xf>
    <xf numFmtId="176" fontId="6" fillId="0" borderId="32" xfId="0" applyNumberFormat="1" applyFont="1" applyBorder="1">
      <alignment vertical="center"/>
    </xf>
    <xf numFmtId="0" fontId="3" fillId="3" borderId="4" xfId="0" applyFont="1" applyFill="1" applyBorder="1">
      <alignment vertical="center"/>
    </xf>
    <xf numFmtId="0" fontId="3" fillId="3" borderId="1" xfId="0" applyFont="1" applyFill="1" applyBorder="1">
      <alignment vertical="center"/>
    </xf>
    <xf numFmtId="176" fontId="9" fillId="3" borderId="34" xfId="0" applyNumberFormat="1" applyFont="1" applyFill="1" applyBorder="1">
      <alignment vertical="center"/>
    </xf>
    <xf numFmtId="176" fontId="9" fillId="3" borderId="33" xfId="0" applyNumberFormat="1" applyFont="1" applyFill="1" applyBorder="1">
      <alignment vertical="center"/>
    </xf>
    <xf numFmtId="176" fontId="9" fillId="3" borderId="89" xfId="0" applyNumberFormat="1" applyFont="1" applyFill="1" applyBorder="1">
      <alignment vertical="center"/>
    </xf>
    <xf numFmtId="176" fontId="9" fillId="3" borderId="32" xfId="0" applyNumberFormat="1" applyFont="1" applyFill="1" applyBorder="1">
      <alignment vertical="center"/>
    </xf>
    <xf numFmtId="176" fontId="9" fillId="0" borderId="37" xfId="0" applyNumberFormat="1" applyFont="1" applyBorder="1">
      <alignment vertical="center"/>
    </xf>
    <xf numFmtId="176" fontId="9" fillId="0" borderId="93" xfId="0" applyNumberFormat="1" applyFont="1" applyBorder="1">
      <alignment vertical="center"/>
    </xf>
    <xf numFmtId="176" fontId="9" fillId="0" borderId="90" xfId="0" applyNumberFormat="1" applyFont="1" applyBorder="1">
      <alignment vertical="center"/>
    </xf>
    <xf numFmtId="176" fontId="9" fillId="0" borderId="38" xfId="0" applyNumberFormat="1" applyFont="1" applyBorder="1">
      <alignment vertical="center"/>
    </xf>
    <xf numFmtId="176" fontId="9" fillId="0" borderId="41" xfId="0" applyNumberFormat="1" applyFont="1" applyBorder="1">
      <alignment vertical="center"/>
    </xf>
    <xf numFmtId="176" fontId="9" fillId="0" borderId="94" xfId="0" applyNumberFormat="1" applyFont="1" applyBorder="1">
      <alignment vertical="center"/>
    </xf>
    <xf numFmtId="176" fontId="9" fillId="0" borderId="91" xfId="0" applyNumberFormat="1" applyFont="1" applyBorder="1">
      <alignment vertical="center"/>
    </xf>
    <xf numFmtId="176" fontId="9" fillId="0" borderId="42" xfId="0" applyNumberFormat="1" applyFont="1" applyBorder="1">
      <alignment vertical="center"/>
    </xf>
    <xf numFmtId="176" fontId="9" fillId="0" borderId="45" xfId="0" applyNumberFormat="1" applyFont="1" applyBorder="1">
      <alignment vertical="center"/>
    </xf>
    <xf numFmtId="176" fontId="9" fillId="0" borderId="95" xfId="0" applyNumberFormat="1" applyFont="1" applyBorder="1">
      <alignment vertical="center"/>
    </xf>
    <xf numFmtId="176" fontId="9" fillId="0" borderId="92" xfId="0" applyNumberFormat="1" applyFont="1" applyBorder="1">
      <alignment vertical="center"/>
    </xf>
    <xf numFmtId="176" fontId="9" fillId="0" borderId="46" xfId="0" applyNumberFormat="1" applyFont="1" applyBorder="1">
      <alignment vertical="center"/>
    </xf>
    <xf numFmtId="176" fontId="9" fillId="0" borderId="34" xfId="0" applyNumberFormat="1" applyFont="1" applyBorder="1">
      <alignment vertical="center"/>
    </xf>
    <xf numFmtId="176" fontId="9" fillId="0" borderId="33" xfId="0" applyNumberFormat="1" applyFont="1" applyBorder="1">
      <alignment vertical="center"/>
    </xf>
    <xf numFmtId="176" fontId="9" fillId="0" borderId="89" xfId="0" applyNumberFormat="1" applyFont="1" applyBorder="1">
      <alignment vertical="center"/>
    </xf>
    <xf numFmtId="176" fontId="9" fillId="0" borderId="32" xfId="0" applyNumberFormat="1" applyFont="1" applyBorder="1">
      <alignment vertical="center"/>
    </xf>
    <xf numFmtId="0" fontId="3" fillId="0" borderId="0" xfId="0" applyFont="1" applyBorder="1">
      <alignment vertical="center"/>
    </xf>
    <xf numFmtId="176" fontId="9" fillId="0" borderId="0" xfId="0" applyNumberFormat="1" applyFont="1" applyBorder="1">
      <alignment vertical="center"/>
    </xf>
    <xf numFmtId="0" fontId="3" fillId="0" borderId="0" xfId="0" applyFont="1" applyBorder="1" applyAlignment="1">
      <alignment horizontal="center" vertical="center"/>
    </xf>
    <xf numFmtId="0" fontId="3" fillId="0" borderId="72" xfId="0" applyFont="1" applyBorder="1" applyAlignment="1">
      <alignment vertical="center"/>
    </xf>
    <xf numFmtId="0" fontId="3" fillId="4" borderId="31" xfId="0" applyFont="1" applyFill="1" applyBorder="1" applyAlignment="1">
      <alignment horizontal="center" vertical="center"/>
    </xf>
    <xf numFmtId="176" fontId="6" fillId="0" borderId="69" xfId="0" applyNumberFormat="1" applyFont="1" applyBorder="1">
      <alignment vertical="center"/>
    </xf>
    <xf numFmtId="176" fontId="6" fillId="0" borderId="66" xfId="0" applyNumberFormat="1" applyFont="1" applyBorder="1">
      <alignment vertical="center"/>
    </xf>
    <xf numFmtId="0" fontId="3" fillId="0" borderId="70" xfId="0" applyFont="1" applyBorder="1">
      <alignment vertical="center"/>
    </xf>
    <xf numFmtId="0" fontId="3" fillId="0" borderId="99" xfId="0" applyFont="1" applyBorder="1">
      <alignment vertical="center"/>
    </xf>
    <xf numFmtId="176" fontId="6" fillId="0" borderId="99" xfId="0" applyNumberFormat="1" applyFont="1" applyBorder="1">
      <alignment vertical="center"/>
    </xf>
    <xf numFmtId="176" fontId="6" fillId="0" borderId="85" xfId="0" applyNumberFormat="1" applyFont="1" applyBorder="1">
      <alignment vertical="center"/>
    </xf>
    <xf numFmtId="176" fontId="6" fillId="0" borderId="87" xfId="0" applyNumberFormat="1" applyFont="1" applyBorder="1">
      <alignment vertical="center"/>
    </xf>
    <xf numFmtId="176" fontId="6" fillId="0" borderId="86" xfId="0" applyNumberFormat="1" applyFont="1" applyBorder="1">
      <alignment vertical="center"/>
    </xf>
    <xf numFmtId="176" fontId="6" fillId="3" borderId="4" xfId="0" applyNumberFormat="1" applyFont="1" applyFill="1" applyBorder="1">
      <alignment vertical="center"/>
    </xf>
    <xf numFmtId="0" fontId="3" fillId="0" borderId="25" xfId="0" applyFont="1" applyFill="1" applyBorder="1">
      <alignment vertical="center"/>
    </xf>
    <xf numFmtId="0" fontId="3" fillId="0" borderId="26" xfId="0" applyFont="1" applyFill="1" applyBorder="1">
      <alignment vertical="center"/>
    </xf>
    <xf numFmtId="176" fontId="6" fillId="0" borderId="26" xfId="0" applyNumberFormat="1" applyFont="1" applyFill="1" applyBorder="1">
      <alignment vertical="center"/>
    </xf>
    <xf numFmtId="176" fontId="6" fillId="3" borderId="103" xfId="0" applyNumberFormat="1" applyFont="1" applyFill="1" applyBorder="1">
      <alignment vertical="center"/>
    </xf>
    <xf numFmtId="176" fontId="6" fillId="3" borderId="104" xfId="0" applyNumberFormat="1" applyFont="1" applyFill="1" applyBorder="1">
      <alignment vertical="center"/>
    </xf>
    <xf numFmtId="176" fontId="6" fillId="3" borderId="105" xfId="0" applyNumberFormat="1" applyFont="1" applyFill="1" applyBorder="1">
      <alignment vertical="center"/>
    </xf>
    <xf numFmtId="176" fontId="6" fillId="3" borderId="30" xfId="0" applyNumberFormat="1" applyFont="1" applyFill="1" applyBorder="1">
      <alignment vertical="center"/>
    </xf>
    <xf numFmtId="0" fontId="3" fillId="0" borderId="38" xfId="0" applyFont="1" applyBorder="1" applyAlignment="1">
      <alignment horizontal="center" vertical="center"/>
    </xf>
    <xf numFmtId="0" fontId="3" fillId="0" borderId="42" xfId="0" applyFont="1" applyBorder="1" applyAlignment="1">
      <alignment horizontal="center" vertical="center"/>
    </xf>
    <xf numFmtId="0" fontId="3" fillId="0" borderId="52" xfId="0" applyFont="1" applyBorder="1" applyAlignment="1">
      <alignment horizontal="center" vertical="center"/>
    </xf>
    <xf numFmtId="176" fontId="6" fillId="0" borderId="51" xfId="0" applyNumberFormat="1" applyFont="1" applyBorder="1">
      <alignment vertical="center"/>
    </xf>
    <xf numFmtId="176" fontId="6" fillId="0" borderId="52" xfId="0" applyNumberFormat="1" applyFont="1" applyBorder="1">
      <alignment vertical="center"/>
    </xf>
    <xf numFmtId="0" fontId="3" fillId="0" borderId="23" xfId="0" applyFont="1" applyBorder="1">
      <alignment vertical="center"/>
    </xf>
    <xf numFmtId="176" fontId="6" fillId="3" borderId="24" xfId="0" applyNumberFormat="1" applyFont="1" applyFill="1" applyBorder="1">
      <alignment vertical="center"/>
    </xf>
    <xf numFmtId="0" fontId="3" fillId="0" borderId="84" xfId="0" applyFont="1" applyBorder="1" applyAlignment="1">
      <alignment horizontal="center" vertical="center"/>
    </xf>
    <xf numFmtId="176" fontId="6" fillId="0" borderId="88" xfId="0" applyNumberFormat="1" applyFont="1" applyBorder="1">
      <alignment vertical="center"/>
    </xf>
    <xf numFmtId="176" fontId="6" fillId="0" borderId="84" xfId="0" applyNumberFormat="1" applyFont="1" applyBorder="1">
      <alignment vertical="center"/>
    </xf>
    <xf numFmtId="0" fontId="3" fillId="0" borderId="0" xfId="0" applyFont="1" applyFill="1" applyBorder="1" applyAlignment="1">
      <alignment horizontal="left" vertical="center"/>
    </xf>
    <xf numFmtId="0" fontId="3" fillId="0" borderId="3" xfId="0" applyFont="1" applyBorder="1">
      <alignment vertical="center"/>
    </xf>
    <xf numFmtId="176" fontId="6" fillId="0" borderId="0" xfId="0" applyNumberFormat="1" applyFont="1" applyBorder="1">
      <alignment vertical="center"/>
    </xf>
    <xf numFmtId="0" fontId="3" fillId="0" borderId="0" xfId="0" applyFont="1" applyBorder="1" applyAlignment="1">
      <alignment vertical="center"/>
    </xf>
    <xf numFmtId="0" fontId="3" fillId="0" borderId="69" xfId="0" applyFont="1" applyBorder="1" applyAlignment="1">
      <alignment horizontal="right" vertical="center" shrinkToFit="1"/>
    </xf>
    <xf numFmtId="0" fontId="3" fillId="0" borderId="43" xfId="0" applyFont="1" applyBorder="1" applyAlignment="1">
      <alignment horizontal="center" vertical="center"/>
    </xf>
    <xf numFmtId="0" fontId="3" fillId="0" borderId="66" xfId="0" applyFont="1" applyBorder="1" applyAlignment="1">
      <alignment horizontal="right" vertical="center"/>
    </xf>
    <xf numFmtId="0" fontId="3" fillId="0" borderId="57" xfId="0" applyFont="1" applyBorder="1" applyAlignment="1">
      <alignment horizontal="right" vertical="center"/>
    </xf>
    <xf numFmtId="0" fontId="3" fillId="0" borderId="0" xfId="0" applyFont="1" applyAlignment="1">
      <alignment horizontal="center" vertical="center"/>
    </xf>
    <xf numFmtId="0" fontId="3" fillId="0" borderId="75" xfId="0" applyFont="1" applyBorder="1" applyAlignment="1">
      <alignment vertical="center"/>
    </xf>
    <xf numFmtId="0" fontId="3" fillId="0" borderId="29" xfId="0" applyFont="1" applyBorder="1" applyAlignment="1">
      <alignment horizontal="center" vertical="center"/>
    </xf>
    <xf numFmtId="0" fontId="3" fillId="0" borderId="64" xfId="0" applyFont="1" applyBorder="1" applyAlignment="1">
      <alignment horizontal="center" vertical="center" shrinkToFit="1"/>
    </xf>
    <xf numFmtId="0" fontId="3" fillId="4" borderId="7" xfId="0" applyFont="1" applyFill="1" applyBorder="1">
      <alignment vertical="center"/>
    </xf>
    <xf numFmtId="0" fontId="3" fillId="4" borderId="35" xfId="0" applyFont="1" applyFill="1" applyBorder="1">
      <alignment vertical="center"/>
    </xf>
    <xf numFmtId="0" fontId="3" fillId="4" borderId="10" xfId="0" applyFont="1" applyFill="1" applyBorder="1">
      <alignment vertical="center"/>
    </xf>
    <xf numFmtId="0" fontId="3" fillId="0" borderId="11"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3" fillId="0" borderId="48" xfId="0" applyFont="1" applyBorder="1" applyAlignment="1">
      <alignment vertical="center"/>
    </xf>
    <xf numFmtId="0" fontId="3" fillId="0" borderId="58" xfId="0" applyFont="1" applyBorder="1" applyAlignment="1">
      <alignment vertical="center"/>
    </xf>
    <xf numFmtId="0" fontId="3" fillId="0" borderId="6" xfId="0" applyFont="1" applyBorder="1" applyAlignment="1">
      <alignment vertical="center"/>
    </xf>
    <xf numFmtId="0" fontId="3" fillId="0" borderId="53" xfId="0" applyFont="1" applyBorder="1" applyAlignment="1">
      <alignment vertical="center"/>
    </xf>
    <xf numFmtId="0" fontId="3" fillId="0" borderId="59" xfId="0" applyFont="1" applyBorder="1">
      <alignment vertical="center"/>
    </xf>
    <xf numFmtId="0" fontId="3" fillId="0" borderId="70" xfId="0" applyFont="1" applyBorder="1" applyAlignment="1">
      <alignment vertical="center"/>
    </xf>
    <xf numFmtId="0" fontId="3" fillId="0" borderId="67" xfId="0" applyFont="1" applyBorder="1">
      <alignment vertical="center"/>
    </xf>
    <xf numFmtId="176" fontId="6" fillId="0" borderId="71" xfId="0" applyNumberFormat="1" applyFont="1" applyBorder="1">
      <alignment vertical="center"/>
    </xf>
    <xf numFmtId="0" fontId="3" fillId="0" borderId="77" xfId="0" applyFont="1" applyBorder="1">
      <alignment vertical="center"/>
    </xf>
    <xf numFmtId="0" fontId="3" fillId="0" borderId="74" xfId="0" applyFont="1" applyBorder="1">
      <alignment vertical="center"/>
    </xf>
    <xf numFmtId="176" fontId="6" fillId="3" borderId="73" xfId="0" applyNumberFormat="1" applyFont="1" applyFill="1" applyBorder="1">
      <alignment vertical="center"/>
    </xf>
    <xf numFmtId="0" fontId="3" fillId="0" borderId="0" xfId="0" quotePrefix="1" applyFont="1" applyFill="1" applyBorder="1" applyAlignment="1">
      <alignment vertical="center"/>
    </xf>
    <xf numFmtId="0" fontId="3" fillId="0" borderId="0" xfId="0" applyFont="1" applyFill="1" applyBorder="1" applyAlignment="1">
      <alignment vertical="center"/>
    </xf>
    <xf numFmtId="0" fontId="3" fillId="0" borderId="53" xfId="0" applyFont="1" applyBorder="1">
      <alignment vertical="center"/>
    </xf>
    <xf numFmtId="0" fontId="10" fillId="0" borderId="0" xfId="0" applyFo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3" fillId="0" borderId="1" xfId="0" applyFont="1" applyBorder="1" applyAlignment="1">
      <alignment horizontal="center" vertical="center"/>
    </xf>
    <xf numFmtId="0" fontId="13" fillId="0" borderId="1" xfId="0" applyFont="1" applyBorder="1">
      <alignment vertical="center"/>
    </xf>
    <xf numFmtId="38" fontId="3" fillId="3" borderId="1" xfId="1" applyFont="1" applyFill="1" applyBorder="1" applyAlignment="1">
      <alignment vertical="center"/>
    </xf>
    <xf numFmtId="0" fontId="3" fillId="0" borderId="2" xfId="0" applyFont="1" applyBorder="1">
      <alignment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176" fontId="14" fillId="0" borderId="1" xfId="0" applyNumberFormat="1" applyFont="1" applyFill="1" applyBorder="1">
      <alignment vertical="center"/>
    </xf>
    <xf numFmtId="0" fontId="8" fillId="0" borderId="7" xfId="0" applyFont="1" applyBorder="1">
      <alignment vertical="center"/>
    </xf>
    <xf numFmtId="0" fontId="3" fillId="0" borderId="2" xfId="0" applyFont="1" applyBorder="1">
      <alignment vertical="center"/>
    </xf>
    <xf numFmtId="0" fontId="3" fillId="0" borderId="3" xfId="0" applyFont="1" applyBorder="1">
      <alignment vertical="center"/>
    </xf>
    <xf numFmtId="0" fontId="12"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0" fillId="0" borderId="0" xfId="0" applyFont="1" applyAlignment="1">
      <alignment horizontal="right" vertical="center"/>
    </xf>
    <xf numFmtId="0" fontId="3" fillId="0" borderId="0" xfId="0" applyFont="1" applyAlignment="1">
      <alignment horizontal="right" vertical="center"/>
    </xf>
    <xf numFmtId="0" fontId="5" fillId="0" borderId="0" xfId="0" applyFont="1" applyAlignment="1">
      <alignment horizontal="center" vertical="center"/>
    </xf>
    <xf numFmtId="0" fontId="8" fillId="2" borderId="1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vertical="center" wrapText="1"/>
    </xf>
    <xf numFmtId="0" fontId="8" fillId="2" borderId="1" xfId="0" applyFont="1" applyFill="1" applyBorder="1" applyAlignment="1">
      <alignment horizontal="center" vertical="center"/>
    </xf>
    <xf numFmtId="0" fontId="3" fillId="0" borderId="7" xfId="0" applyFont="1" applyBorder="1" applyAlignment="1">
      <alignment vertical="center" wrapText="1"/>
    </xf>
    <xf numFmtId="0" fontId="3" fillId="0" borderId="10" xfId="0" applyFont="1" applyBorder="1" applyAlignment="1">
      <alignment vertical="center" wrapText="1"/>
    </xf>
    <xf numFmtId="176" fontId="6" fillId="0" borderId="100" xfId="0" applyNumberFormat="1" applyFont="1" applyBorder="1" applyAlignment="1">
      <alignment horizontal="center" vertical="center"/>
    </xf>
    <xf numFmtId="176" fontId="6" fillId="0" borderId="30" xfId="0" applyNumberFormat="1" applyFont="1" applyBorder="1" applyAlignment="1">
      <alignment horizontal="center" vertical="center"/>
    </xf>
    <xf numFmtId="176" fontId="7" fillId="0" borderId="2" xfId="0" applyNumberFormat="1" applyFont="1" applyBorder="1" applyAlignment="1">
      <alignment horizontal="left" vertical="center"/>
    </xf>
    <xf numFmtId="176" fontId="7" fillId="0" borderId="3" xfId="0" applyNumberFormat="1" applyFont="1" applyBorder="1" applyAlignment="1">
      <alignment horizontal="left" vertical="center"/>
    </xf>
    <xf numFmtId="176" fontId="6" fillId="0" borderId="2" xfId="0" applyNumberFormat="1" applyFont="1" applyBorder="1" applyAlignment="1">
      <alignment horizontal="center" vertical="center"/>
    </xf>
    <xf numFmtId="176" fontId="6" fillId="0" borderId="3" xfId="0" applyNumberFormat="1" applyFont="1" applyBorder="1" applyAlignment="1">
      <alignment horizontal="center" vertical="center"/>
    </xf>
    <xf numFmtId="176" fontId="6" fillId="0" borderId="54" xfId="0" applyNumberFormat="1" applyFont="1" applyBorder="1" applyAlignment="1">
      <alignment horizontal="center" vertical="center"/>
    </xf>
    <xf numFmtId="176" fontId="6" fillId="0" borderId="55" xfId="0" applyNumberFormat="1" applyFont="1" applyBorder="1" applyAlignment="1">
      <alignment horizontal="center" vertical="center"/>
    </xf>
    <xf numFmtId="176" fontId="6" fillId="0" borderId="56" xfId="0" applyNumberFormat="1" applyFont="1" applyBorder="1" applyAlignment="1">
      <alignment horizontal="center" vertical="center"/>
    </xf>
    <xf numFmtId="176" fontId="6" fillId="0" borderId="57" xfId="0" applyNumberFormat="1" applyFont="1" applyBorder="1" applyAlignment="1">
      <alignment horizontal="center" vertical="center"/>
    </xf>
    <xf numFmtId="176" fontId="6" fillId="0" borderId="53" xfId="0" applyNumberFormat="1" applyFont="1" applyBorder="1" applyAlignment="1">
      <alignment horizontal="center" vertical="center"/>
    </xf>
    <xf numFmtId="176" fontId="6" fillId="0" borderId="59" xfId="0" applyNumberFormat="1" applyFont="1" applyBorder="1" applyAlignment="1">
      <alignment horizontal="center" vertical="center"/>
    </xf>
    <xf numFmtId="0" fontId="3" fillId="2" borderId="1" xfId="0" applyFont="1" applyFill="1" applyBorder="1" applyAlignment="1">
      <alignment horizontal="center" vertical="center"/>
    </xf>
    <xf numFmtId="0" fontId="3" fillId="0" borderId="23" xfId="0" applyFont="1" applyBorder="1" applyAlignment="1">
      <alignment horizontal="righ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176" fontId="6" fillId="0" borderId="48" xfId="0" applyNumberFormat="1" applyFont="1" applyBorder="1" applyAlignment="1">
      <alignment horizontal="center" vertical="center"/>
    </xf>
    <xf numFmtId="176" fontId="6" fillId="0" borderId="58" xfId="0" applyNumberFormat="1" applyFont="1" applyBorder="1" applyAlignment="1">
      <alignment horizontal="center" vertical="center"/>
    </xf>
    <xf numFmtId="176" fontId="6" fillId="0" borderId="56" xfId="0" applyNumberFormat="1" applyFont="1" applyBorder="1" applyAlignment="1">
      <alignment horizontal="left" vertical="center"/>
    </xf>
    <xf numFmtId="176" fontId="6" fillId="0" borderId="57" xfId="0" applyNumberFormat="1" applyFont="1" applyBorder="1" applyAlignment="1">
      <alignment horizontal="left" vertical="center"/>
    </xf>
    <xf numFmtId="176" fontId="3" fillId="0" borderId="56" xfId="0" applyNumberFormat="1" applyFont="1" applyBorder="1" applyAlignment="1">
      <alignment horizontal="center" vertical="center"/>
    </xf>
    <xf numFmtId="176" fontId="3" fillId="0" borderId="57" xfId="0" applyNumberFormat="1" applyFont="1" applyBorder="1" applyAlignment="1">
      <alignment horizontal="center" vertical="center"/>
    </xf>
    <xf numFmtId="176" fontId="3" fillId="0" borderId="56" xfId="0" applyNumberFormat="1" applyFont="1" applyBorder="1" applyAlignment="1">
      <alignment horizontal="left" vertical="center"/>
    </xf>
    <xf numFmtId="176" fontId="3" fillId="0" borderId="57" xfId="0" applyNumberFormat="1" applyFont="1" applyBorder="1" applyAlignment="1">
      <alignment horizontal="left" vertical="center"/>
    </xf>
    <xf numFmtId="0" fontId="3" fillId="0" borderId="7" xfId="0" applyFont="1" applyBorder="1" applyAlignment="1">
      <alignment horizontal="left" vertical="center"/>
    </xf>
    <xf numFmtId="0" fontId="3" fillId="0" borderId="35" xfId="0" applyFont="1" applyBorder="1" applyAlignment="1">
      <alignment horizontal="left" vertical="center"/>
    </xf>
    <xf numFmtId="0" fontId="3" fillId="0" borderId="10" xfId="0" applyFont="1" applyBorder="1" applyAlignment="1">
      <alignment horizontal="left" vertical="center"/>
    </xf>
    <xf numFmtId="176" fontId="3" fillId="0" borderId="2" xfId="0" applyNumberFormat="1" applyFont="1" applyBorder="1" applyAlignment="1">
      <alignment horizontal="left" vertical="center"/>
    </xf>
    <xf numFmtId="176" fontId="3" fillId="0" borderId="3" xfId="0" applyNumberFormat="1" applyFont="1" applyBorder="1" applyAlignment="1">
      <alignment horizontal="left" vertical="center"/>
    </xf>
    <xf numFmtId="0" fontId="8" fillId="0" borderId="0" xfId="0" applyFont="1" applyAlignment="1">
      <alignment horizontal="right" vertical="center"/>
    </xf>
    <xf numFmtId="0" fontId="3" fillId="4" borderId="4" xfId="0" applyFont="1" applyFill="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54" xfId="0" applyFont="1" applyBorder="1" applyAlignment="1">
      <alignment vertical="center"/>
    </xf>
    <xf numFmtId="0" fontId="3" fillId="0" borderId="55" xfId="0" applyFont="1" applyBorder="1" applyAlignment="1">
      <alignment vertical="center"/>
    </xf>
    <xf numFmtId="0" fontId="3" fillId="0" borderId="48" xfId="0" applyFont="1" applyBorder="1" applyAlignment="1">
      <alignment vertical="center"/>
    </xf>
    <xf numFmtId="0" fontId="3" fillId="0" borderId="58" xfId="0" applyFont="1" applyBorder="1" applyAlignment="1">
      <alignment vertical="center"/>
    </xf>
    <xf numFmtId="0" fontId="3" fillId="0" borderId="74" xfId="0" quotePrefix="1" applyFont="1" applyBorder="1" applyAlignment="1">
      <alignment vertical="center"/>
    </xf>
    <xf numFmtId="0" fontId="3" fillId="0" borderId="76" xfId="0" applyFont="1" applyBorder="1" applyAlignment="1">
      <alignment vertical="center"/>
    </xf>
    <xf numFmtId="0" fontId="3" fillId="0" borderId="70" xfId="0" applyFont="1" applyBorder="1" applyAlignment="1">
      <alignment vertical="center"/>
    </xf>
    <xf numFmtId="0" fontId="3" fillId="0" borderId="67" xfId="0" applyFont="1" applyBorder="1" applyAlignment="1">
      <alignment vertical="center"/>
    </xf>
    <xf numFmtId="0" fontId="3" fillId="0" borderId="53" xfId="0" applyFont="1" applyBorder="1" applyAlignment="1">
      <alignment vertical="center"/>
    </xf>
    <xf numFmtId="0" fontId="3" fillId="0" borderId="59" xfId="0" applyFont="1" applyBorder="1" applyAlignment="1">
      <alignment vertical="center"/>
    </xf>
    <xf numFmtId="0" fontId="3" fillId="0" borderId="7" xfId="0" applyFont="1" applyBorder="1" applyAlignment="1">
      <alignment horizontal="center" vertical="center" wrapText="1"/>
    </xf>
    <xf numFmtId="0" fontId="3" fillId="0" borderId="10" xfId="0" applyFont="1" applyBorder="1" applyAlignment="1">
      <alignment horizontal="center" vertical="center" wrapText="1"/>
    </xf>
    <xf numFmtId="176" fontId="6" fillId="0" borderId="97" xfId="0" applyNumberFormat="1" applyFont="1" applyBorder="1" applyAlignment="1">
      <alignment horizontal="center" vertical="center"/>
    </xf>
    <xf numFmtId="176" fontId="6" fillId="0" borderId="98" xfId="0" applyNumberFormat="1" applyFont="1" applyBorder="1" applyAlignment="1">
      <alignment horizontal="center" vertical="center"/>
    </xf>
    <xf numFmtId="0" fontId="3" fillId="0" borderId="1" xfId="0" applyFont="1" applyBorder="1" applyAlignment="1">
      <alignment horizontal="center" vertical="center"/>
    </xf>
    <xf numFmtId="0" fontId="7" fillId="0" borderId="1"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left" vertical="center"/>
    </xf>
    <xf numFmtId="0" fontId="3" fillId="0" borderId="11" xfId="0" applyFont="1" applyBorder="1" applyAlignment="1">
      <alignment horizontal="left" vertical="center"/>
    </xf>
    <xf numFmtId="0" fontId="3" fillId="0" borderId="3" xfId="0" applyFont="1" applyBorder="1" applyAlignment="1">
      <alignment horizontal="lef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64" xfId="0" applyFont="1" applyBorder="1" applyAlignment="1">
      <alignment horizontal="center" vertical="center"/>
    </xf>
    <xf numFmtId="0" fontId="3" fillId="0" borderId="28" xfId="0" applyFont="1" applyBorder="1" applyAlignment="1">
      <alignment horizontal="center" vertical="center"/>
    </xf>
    <xf numFmtId="38" fontId="6" fillId="3" borderId="100" xfId="0" applyNumberFormat="1" applyFont="1" applyFill="1" applyBorder="1" applyAlignment="1">
      <alignment horizontal="right" vertical="center"/>
    </xf>
    <xf numFmtId="38" fontId="6" fillId="3" borderId="27" xfId="0" applyNumberFormat="1" applyFont="1" applyFill="1" applyBorder="1" applyAlignment="1">
      <alignment horizontal="right" vertical="center"/>
    </xf>
    <xf numFmtId="38" fontId="6" fillId="3" borderId="97" xfId="0" applyNumberFormat="1" applyFont="1" applyFill="1" applyBorder="1" applyAlignment="1">
      <alignment horizontal="right" vertical="center"/>
    </xf>
    <xf numFmtId="38" fontId="6" fillId="3" borderId="98" xfId="0" applyNumberFormat="1" applyFont="1" applyFill="1" applyBorder="1" applyAlignment="1">
      <alignment horizontal="right" vertical="center"/>
    </xf>
    <xf numFmtId="38" fontId="6" fillId="3" borderId="2" xfId="0" applyNumberFormat="1" applyFont="1" applyFill="1" applyBorder="1" applyAlignment="1">
      <alignment horizontal="right" vertical="center"/>
    </xf>
    <xf numFmtId="38" fontId="6" fillId="3" borderId="3" xfId="0" applyNumberFormat="1" applyFont="1" applyFill="1" applyBorder="1" applyAlignment="1">
      <alignment horizontal="right" vertical="center"/>
    </xf>
    <xf numFmtId="0" fontId="3" fillId="0" borderId="24" xfId="0" applyFont="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30" xfId="0" applyFont="1" applyBorder="1" applyAlignment="1">
      <alignment horizontal="center" vertical="center"/>
    </xf>
    <xf numFmtId="0" fontId="3" fillId="4" borderId="4" xfId="0" applyFont="1" applyFill="1" applyBorder="1" applyAlignment="1">
      <alignment horizontal="center" vertical="center" wrapText="1"/>
    </xf>
    <xf numFmtId="0" fontId="3" fillId="0" borderId="2" xfId="0" applyFont="1" applyBorder="1">
      <alignment vertical="center"/>
    </xf>
    <xf numFmtId="0" fontId="3" fillId="0" borderId="3" xfId="0" applyFont="1" applyBorder="1">
      <alignment vertical="center"/>
    </xf>
    <xf numFmtId="0" fontId="3" fillId="4" borderId="11" xfId="0" applyFont="1" applyFill="1" applyBorder="1" applyAlignment="1">
      <alignment horizontal="center"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30" xfId="0" applyFont="1" applyBorder="1" applyAlignment="1">
      <alignment horizontal="left" vertical="center"/>
    </xf>
    <xf numFmtId="0" fontId="3" fillId="0" borderId="0" xfId="0" applyFont="1" applyBorder="1" applyAlignment="1">
      <alignment horizontal="center" vertical="center"/>
    </xf>
    <xf numFmtId="0" fontId="3" fillId="0" borderId="35" xfId="0" applyFont="1" applyBorder="1" applyAlignment="1">
      <alignment vertical="center"/>
    </xf>
    <xf numFmtId="177" fontId="6" fillId="3" borderId="2" xfId="0" applyNumberFormat="1" applyFont="1" applyFill="1" applyBorder="1">
      <alignment vertical="center"/>
    </xf>
    <xf numFmtId="0" fontId="3" fillId="0" borderId="13" xfId="0" applyFont="1" applyBorder="1">
      <alignment vertical="center"/>
    </xf>
    <xf numFmtId="0" fontId="3" fillId="0" borderId="14" xfId="0" applyFont="1" applyBorder="1">
      <alignment vertical="center"/>
    </xf>
    <xf numFmtId="177" fontId="6" fillId="0" borderId="14" xfId="0" applyNumberFormat="1" applyFont="1" applyBorder="1">
      <alignment vertical="center"/>
    </xf>
    <xf numFmtId="0" fontId="3" fillId="0" borderId="20" xfId="0" applyFont="1" applyBorder="1">
      <alignment vertical="center"/>
    </xf>
    <xf numFmtId="0" fontId="3" fillId="0" borderId="21" xfId="0" applyFont="1" applyBorder="1">
      <alignment vertical="center"/>
    </xf>
    <xf numFmtId="177" fontId="6" fillId="0" borderId="21" xfId="0" applyNumberFormat="1" applyFont="1" applyBorder="1">
      <alignment vertical="center"/>
    </xf>
    <xf numFmtId="0" fontId="15" fillId="0" borderId="0" xfId="0" applyFont="1" applyFill="1" applyBorder="1">
      <alignmen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1"/>
  <sheetViews>
    <sheetView view="pageBreakPreview" topLeftCell="A13" zoomScaleNormal="100" zoomScaleSheetLayoutView="100" workbookViewId="0">
      <selection activeCell="B26" sqref="B26"/>
    </sheetView>
  </sheetViews>
  <sheetFormatPr defaultColWidth="9.140625" defaultRowHeight="12" x14ac:dyDescent="0.15"/>
  <cols>
    <col min="1" max="1" width="1.7109375" style="1" customWidth="1"/>
    <col min="2" max="2" width="31.7109375" style="1" customWidth="1"/>
    <col min="3" max="4" width="14.7109375" style="1" customWidth="1"/>
    <col min="5" max="5" width="31.7109375" style="1" customWidth="1"/>
    <col min="6" max="6" width="1.7109375" style="1" customWidth="1"/>
    <col min="7" max="16384" width="9.140625" style="1"/>
  </cols>
  <sheetData>
    <row r="1" spans="2:5" x14ac:dyDescent="0.15">
      <c r="B1" s="286" t="s">
        <v>212</v>
      </c>
      <c r="C1" s="286"/>
      <c r="D1" s="286"/>
      <c r="E1" s="286"/>
    </row>
    <row r="2" spans="2:5" x14ac:dyDescent="0.15">
      <c r="B2" s="270"/>
      <c r="C2" s="270"/>
      <c r="D2" s="270"/>
      <c r="E2" s="270"/>
    </row>
    <row r="3" spans="2:5" x14ac:dyDescent="0.15">
      <c r="B3" s="270"/>
      <c r="C3" s="270"/>
      <c r="D3" s="270"/>
      <c r="E3" s="270"/>
    </row>
    <row r="4" spans="2:5" x14ac:dyDescent="0.15">
      <c r="B4" s="270"/>
      <c r="C4" s="270"/>
      <c r="D4" s="270"/>
      <c r="E4" s="270"/>
    </row>
    <row r="5" spans="2:5" x14ac:dyDescent="0.15">
      <c r="B5" s="270"/>
      <c r="C5" s="270"/>
      <c r="D5" s="270"/>
      <c r="E5" s="270"/>
    </row>
    <row r="6" spans="2:5" x14ac:dyDescent="0.15">
      <c r="B6" s="270"/>
      <c r="C6" s="270"/>
      <c r="D6" s="270"/>
      <c r="E6" s="270"/>
    </row>
    <row r="7" spans="2:5" x14ac:dyDescent="0.15">
      <c r="B7" s="270"/>
      <c r="C7" s="270"/>
      <c r="D7" s="270"/>
      <c r="E7" s="270"/>
    </row>
    <row r="8" spans="2:5" x14ac:dyDescent="0.15">
      <c r="B8" s="270"/>
      <c r="C8" s="270"/>
      <c r="D8" s="270"/>
      <c r="E8" s="270"/>
    </row>
    <row r="9" spans="2:5" x14ac:dyDescent="0.15">
      <c r="B9" s="270"/>
      <c r="C9" s="270"/>
      <c r="D9" s="270"/>
      <c r="E9" s="270"/>
    </row>
    <row r="10" spans="2:5" x14ac:dyDescent="0.15">
      <c r="B10" s="270"/>
      <c r="C10" s="270"/>
      <c r="D10" s="270"/>
      <c r="E10" s="270"/>
    </row>
    <row r="11" spans="2:5" x14ac:dyDescent="0.15">
      <c r="B11" s="270"/>
      <c r="C11" s="270"/>
      <c r="D11" s="270"/>
      <c r="E11" s="270"/>
    </row>
    <row r="12" spans="2:5" x14ac:dyDescent="0.15">
      <c r="B12" s="270"/>
      <c r="C12" s="270"/>
      <c r="D12" s="270"/>
      <c r="E12" s="270"/>
    </row>
    <row r="13" spans="2:5" ht="18.75" x14ac:dyDescent="0.15">
      <c r="B13" s="285" t="s">
        <v>279</v>
      </c>
      <c r="C13" s="284"/>
      <c r="D13" s="284"/>
      <c r="E13" s="284"/>
    </row>
    <row r="14" spans="2:5" ht="7.5" customHeight="1" x14ac:dyDescent="0.15">
      <c r="B14" s="271"/>
      <c r="C14" s="272"/>
      <c r="D14" s="272"/>
      <c r="E14" s="272"/>
    </row>
    <row r="15" spans="2:5" ht="18.75" x14ac:dyDescent="0.15">
      <c r="B15" s="284" t="s">
        <v>280</v>
      </c>
      <c r="C15" s="284"/>
      <c r="D15" s="284"/>
      <c r="E15" s="284"/>
    </row>
    <row r="16" spans="2:5" ht="7.5" customHeight="1" x14ac:dyDescent="0.15">
      <c r="B16" s="272"/>
      <c r="C16" s="272"/>
      <c r="D16" s="272"/>
      <c r="E16" s="272"/>
    </row>
    <row r="17" spans="2:5" ht="18.75" x14ac:dyDescent="0.15">
      <c r="B17" s="284" t="s">
        <v>368</v>
      </c>
      <c r="C17" s="284"/>
      <c r="D17" s="284"/>
      <c r="E17" s="284"/>
    </row>
    <row r="18" spans="2:5" ht="6" customHeight="1" x14ac:dyDescent="0.15">
      <c r="B18" s="272"/>
      <c r="C18" s="272"/>
      <c r="D18" s="272"/>
      <c r="E18" s="272"/>
    </row>
    <row r="19" spans="2:5" ht="18.75" x14ac:dyDescent="0.15">
      <c r="B19" s="284" t="s">
        <v>0</v>
      </c>
      <c r="C19" s="284"/>
      <c r="D19" s="284"/>
      <c r="E19" s="284"/>
    </row>
    <row r="20" spans="2:5" x14ac:dyDescent="0.15">
      <c r="B20" s="270"/>
      <c r="C20" s="270"/>
      <c r="D20" s="270"/>
      <c r="E20" s="270"/>
    </row>
    <row r="21" spans="2:5" x14ac:dyDescent="0.15">
      <c r="B21" s="270"/>
      <c r="C21" s="270"/>
      <c r="D21" s="270"/>
      <c r="E21" s="270"/>
    </row>
    <row r="22" spans="2:5" x14ac:dyDescent="0.15">
      <c r="B22" s="270"/>
      <c r="C22" s="270"/>
      <c r="D22" s="270"/>
      <c r="E22" s="270"/>
    </row>
    <row r="23" spans="2:5" x14ac:dyDescent="0.15">
      <c r="B23" s="270"/>
      <c r="C23" s="270"/>
      <c r="D23" s="270"/>
      <c r="E23" s="270"/>
    </row>
    <row r="24" spans="2:5" x14ac:dyDescent="0.15">
      <c r="B24" s="270"/>
      <c r="C24" s="270"/>
      <c r="D24" s="270"/>
      <c r="E24" s="270"/>
    </row>
    <row r="25" spans="2:5" x14ac:dyDescent="0.15">
      <c r="B25" s="270"/>
      <c r="C25" s="270"/>
      <c r="D25" s="270"/>
      <c r="E25" s="270"/>
    </row>
    <row r="26" spans="2:5" x14ac:dyDescent="0.15">
      <c r="B26" s="270"/>
      <c r="C26" s="270"/>
      <c r="D26" s="270"/>
      <c r="E26" s="270"/>
    </row>
    <row r="27" spans="2:5" x14ac:dyDescent="0.15">
      <c r="B27" s="270"/>
      <c r="C27" s="270"/>
      <c r="D27" s="270"/>
      <c r="E27" s="270"/>
    </row>
    <row r="28" spans="2:5" x14ac:dyDescent="0.15">
      <c r="B28" s="270"/>
      <c r="C28" s="270"/>
      <c r="D28" s="270"/>
      <c r="E28" s="270"/>
    </row>
    <row r="29" spans="2:5" x14ac:dyDescent="0.15">
      <c r="B29" s="270"/>
      <c r="C29" s="270"/>
      <c r="D29" s="270"/>
      <c r="E29" s="270"/>
    </row>
    <row r="30" spans="2:5" x14ac:dyDescent="0.15">
      <c r="B30" s="270"/>
      <c r="C30" s="270"/>
      <c r="D30" s="270"/>
      <c r="E30" s="270"/>
    </row>
    <row r="31" spans="2:5" x14ac:dyDescent="0.15">
      <c r="B31" s="270"/>
      <c r="C31" s="270"/>
      <c r="D31" s="270"/>
      <c r="E31" s="270"/>
    </row>
    <row r="32" spans="2:5" x14ac:dyDescent="0.15">
      <c r="B32" s="270"/>
      <c r="C32" s="270"/>
      <c r="D32" s="270"/>
      <c r="E32" s="270"/>
    </row>
    <row r="33" spans="2:5" x14ac:dyDescent="0.15">
      <c r="B33" s="270"/>
      <c r="C33" s="270"/>
      <c r="D33" s="270"/>
      <c r="E33" s="270"/>
    </row>
    <row r="34" spans="2:5" x14ac:dyDescent="0.15">
      <c r="B34" s="270"/>
      <c r="C34" s="270"/>
      <c r="D34" s="270"/>
      <c r="E34" s="270"/>
    </row>
    <row r="35" spans="2:5" x14ac:dyDescent="0.15">
      <c r="B35" s="270"/>
      <c r="C35" s="270"/>
      <c r="D35" s="270"/>
      <c r="E35" s="270"/>
    </row>
    <row r="36" spans="2:5" x14ac:dyDescent="0.15">
      <c r="B36" s="270"/>
      <c r="C36" s="270"/>
      <c r="D36" s="270"/>
      <c r="E36" s="270"/>
    </row>
    <row r="37" spans="2:5" x14ac:dyDescent="0.15">
      <c r="B37" s="270"/>
      <c r="C37" s="270"/>
      <c r="D37" s="270"/>
      <c r="E37" s="270"/>
    </row>
    <row r="38" spans="2:5" x14ac:dyDescent="0.15">
      <c r="B38" s="270"/>
      <c r="C38" s="270"/>
      <c r="D38" s="270"/>
      <c r="E38" s="270"/>
    </row>
    <row r="39" spans="2:5" x14ac:dyDescent="0.15">
      <c r="B39" s="270"/>
      <c r="C39" s="270"/>
      <c r="D39" s="270"/>
      <c r="E39" s="270"/>
    </row>
    <row r="40" spans="2:5" x14ac:dyDescent="0.15">
      <c r="B40" s="270"/>
      <c r="C40" s="270"/>
      <c r="D40" s="270"/>
      <c r="E40" s="270"/>
    </row>
    <row r="41" spans="2:5" x14ac:dyDescent="0.15">
      <c r="B41" s="270"/>
      <c r="C41" s="270"/>
      <c r="D41" s="270"/>
      <c r="E41" s="270"/>
    </row>
    <row r="42" spans="2:5" x14ac:dyDescent="0.15">
      <c r="B42" s="270"/>
      <c r="C42" s="270"/>
      <c r="D42" s="270"/>
      <c r="E42" s="270"/>
    </row>
    <row r="43" spans="2:5" x14ac:dyDescent="0.15">
      <c r="B43" s="270"/>
      <c r="C43" s="270"/>
      <c r="D43" s="270"/>
      <c r="E43" s="270"/>
    </row>
    <row r="44" spans="2:5" x14ac:dyDescent="0.15">
      <c r="B44" s="270"/>
      <c r="C44" s="270"/>
      <c r="D44" s="270"/>
      <c r="E44" s="270"/>
    </row>
    <row r="45" spans="2:5" x14ac:dyDescent="0.15">
      <c r="B45" s="270"/>
      <c r="C45" s="270"/>
      <c r="D45" s="270"/>
      <c r="E45" s="270"/>
    </row>
    <row r="46" spans="2:5" ht="17.25" x14ac:dyDescent="0.15">
      <c r="B46" s="283" t="s">
        <v>369</v>
      </c>
      <c r="C46" s="283"/>
      <c r="D46" s="283"/>
      <c r="E46" s="283"/>
    </row>
    <row r="47" spans="2:5" x14ac:dyDescent="0.15">
      <c r="B47" s="270"/>
      <c r="C47" s="270"/>
      <c r="D47" s="270"/>
      <c r="E47" s="270"/>
    </row>
    <row r="48" spans="2:5" x14ac:dyDescent="0.15">
      <c r="B48" s="270"/>
      <c r="C48" s="270"/>
      <c r="D48" s="270"/>
      <c r="E48" s="270"/>
    </row>
    <row r="49" spans="2:5" ht="21.75" customHeight="1" x14ac:dyDescent="0.15">
      <c r="B49" s="270"/>
      <c r="C49" s="273" t="s">
        <v>1</v>
      </c>
      <c r="D49" s="274"/>
      <c r="E49" s="270"/>
    </row>
    <row r="50" spans="2:5" x14ac:dyDescent="0.15">
      <c r="B50" s="270"/>
      <c r="C50" s="270"/>
      <c r="D50" s="270"/>
      <c r="E50" s="270"/>
    </row>
    <row r="51" spans="2:5" x14ac:dyDescent="0.15">
      <c r="B51" s="270"/>
      <c r="C51" s="270"/>
      <c r="D51" s="270"/>
      <c r="E51" s="270"/>
    </row>
  </sheetData>
  <customSheetViews>
    <customSheetView guid="{1E432D73-D559-4735-96E9-E42C2997E3E5}" showPageBreaks="1" showGridLines="0" printArea="1" view="pageBreakPreview">
      <selection activeCell="G9" sqref="G9"/>
      <pageMargins left="0.7" right="0.7" top="0.75" bottom="0.75" header="0.3" footer="0.3"/>
    </customSheetView>
  </customSheetViews>
  <mergeCells count="6">
    <mergeCell ref="B46:E46"/>
    <mergeCell ref="B17:E17"/>
    <mergeCell ref="B13:E13"/>
    <mergeCell ref="B19:E19"/>
    <mergeCell ref="B1:E1"/>
    <mergeCell ref="B15:E15"/>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3"/>
  <sheetViews>
    <sheetView topLeftCell="A52" zoomScale="115" zoomScaleNormal="115" workbookViewId="0">
      <selection activeCell="J69" sqref="J69"/>
    </sheetView>
  </sheetViews>
  <sheetFormatPr defaultColWidth="9.140625" defaultRowHeight="12" x14ac:dyDescent="0.15"/>
  <cols>
    <col min="1" max="1" width="3.7109375" style="1" customWidth="1"/>
    <col min="2" max="2" width="9" style="1" customWidth="1"/>
    <col min="3" max="3" width="6.140625" style="1" bestFit="1" customWidth="1"/>
    <col min="4" max="4" width="3.5703125" style="1" bestFit="1" customWidth="1"/>
    <col min="5" max="5" width="8.7109375" style="1" customWidth="1"/>
    <col min="6" max="6" width="6.140625" style="1" bestFit="1" customWidth="1"/>
    <col min="7" max="7" width="8.7109375" style="1" customWidth="1"/>
    <col min="8" max="8" width="6.140625" style="1" bestFit="1" customWidth="1"/>
    <col min="9" max="11" width="19.7109375" style="1" customWidth="1"/>
    <col min="12" max="16384" width="9.140625" style="1"/>
  </cols>
  <sheetData>
    <row r="1" spans="1:11" x14ac:dyDescent="0.15">
      <c r="A1" s="287" t="s">
        <v>374</v>
      </c>
      <c r="B1" s="287"/>
      <c r="C1" s="287"/>
      <c r="D1" s="287"/>
      <c r="E1" s="287"/>
      <c r="F1" s="287"/>
      <c r="G1" s="287"/>
      <c r="H1" s="287"/>
      <c r="I1" s="287"/>
      <c r="J1" s="287"/>
      <c r="K1" s="287"/>
    </row>
    <row r="3" spans="1:11" ht="19.5" x14ac:dyDescent="0.15">
      <c r="A3" s="288" t="s">
        <v>375</v>
      </c>
      <c r="B3" s="288"/>
      <c r="C3" s="288"/>
      <c r="D3" s="288"/>
      <c r="E3" s="288"/>
      <c r="F3" s="288"/>
      <c r="G3" s="288"/>
      <c r="H3" s="288"/>
      <c r="I3" s="288"/>
      <c r="J3" s="288"/>
      <c r="K3" s="288"/>
    </row>
    <row r="4" spans="1:11" x14ac:dyDescent="0.15">
      <c r="K4" s="137" t="s">
        <v>22</v>
      </c>
    </row>
    <row r="5" spans="1:11" x14ac:dyDescent="0.15">
      <c r="A5" s="328" t="s">
        <v>47</v>
      </c>
      <c r="B5" s="328" t="s">
        <v>48</v>
      </c>
      <c r="C5" s="328"/>
      <c r="D5" s="328"/>
      <c r="E5" s="328"/>
      <c r="F5" s="328"/>
      <c r="G5" s="328" t="s">
        <v>43</v>
      </c>
      <c r="H5" s="328"/>
      <c r="I5" s="58" t="s">
        <v>69</v>
      </c>
      <c r="J5" s="368" t="s">
        <v>191</v>
      </c>
      <c r="K5" s="147" t="s">
        <v>42</v>
      </c>
    </row>
    <row r="6" spans="1:11" x14ac:dyDescent="0.15">
      <c r="A6" s="364"/>
      <c r="B6" s="364"/>
      <c r="C6" s="364"/>
      <c r="D6" s="364"/>
      <c r="E6" s="364"/>
      <c r="F6" s="364"/>
      <c r="G6" s="364"/>
      <c r="H6" s="364"/>
      <c r="I6" s="61" t="s">
        <v>55</v>
      </c>
      <c r="J6" s="364"/>
      <c r="K6" s="149" t="s">
        <v>57</v>
      </c>
    </row>
    <row r="7" spans="1:11" ht="13.5" x14ac:dyDescent="0.15">
      <c r="A7" s="8">
        <v>1</v>
      </c>
      <c r="B7" s="8" t="s">
        <v>332</v>
      </c>
      <c r="C7" s="117">
        <f>4</f>
        <v>4</v>
      </c>
      <c r="D7" s="33" t="s">
        <v>190</v>
      </c>
      <c r="E7" s="178" t="str">
        <f t="shared" ref="E7:E16" si="0">B7</f>
        <v>令和3年</v>
      </c>
      <c r="F7" s="117">
        <f>6</f>
        <v>6</v>
      </c>
      <c r="G7" s="26" t="str">
        <f>B8</f>
        <v>令和3年</v>
      </c>
      <c r="H7" s="123">
        <f>C8</f>
        <v>7</v>
      </c>
      <c r="I7" s="35"/>
      <c r="J7" s="36">
        <f>ROUNDDOWN(I7*10%,0)</f>
        <v>0</v>
      </c>
      <c r="K7" s="36">
        <f t="shared" ref="K7" si="1">SUM(I7:J7)</f>
        <v>0</v>
      </c>
    </row>
    <row r="8" spans="1:11" ht="13.5" x14ac:dyDescent="0.15">
      <c r="A8" s="25">
        <v>2</v>
      </c>
      <c r="B8" s="25" t="s">
        <v>332</v>
      </c>
      <c r="C8" s="119">
        <f t="shared" ref="C8:C9" si="2">C7+3</f>
        <v>7</v>
      </c>
      <c r="D8" s="37" t="s">
        <v>190</v>
      </c>
      <c r="E8" s="180" t="str">
        <f t="shared" si="0"/>
        <v>令和3年</v>
      </c>
      <c r="F8" s="119">
        <f t="shared" ref="F8:F9" si="3">F7+3</f>
        <v>9</v>
      </c>
      <c r="G8" s="32" t="str">
        <f t="shared" ref="G8" si="4">B9</f>
        <v>令和3年</v>
      </c>
      <c r="H8" s="120">
        <f t="shared" ref="H8:H11" si="5">C9</f>
        <v>10</v>
      </c>
      <c r="I8" s="66"/>
      <c r="J8" s="67">
        <f t="shared" ref="J8:J54" si="6">ROUNDDOWN(I8*10%,0)</f>
        <v>0</v>
      </c>
      <c r="K8" s="67">
        <f t="shared" ref="K8:K54" si="7">SUM(I8:J8)</f>
        <v>0</v>
      </c>
    </row>
    <row r="9" spans="1:11" ht="13.5" x14ac:dyDescent="0.15">
      <c r="A9" s="32">
        <v>3</v>
      </c>
      <c r="B9" s="32" t="s">
        <v>332</v>
      </c>
      <c r="C9" s="119">
        <f t="shared" si="2"/>
        <v>10</v>
      </c>
      <c r="D9" s="37" t="s">
        <v>190</v>
      </c>
      <c r="E9" s="180" t="str">
        <f t="shared" si="0"/>
        <v>令和3年</v>
      </c>
      <c r="F9" s="119">
        <f t="shared" si="3"/>
        <v>12</v>
      </c>
      <c r="G9" s="32" t="str">
        <f>B10</f>
        <v>令和4年</v>
      </c>
      <c r="H9" s="120">
        <f t="shared" si="5"/>
        <v>1</v>
      </c>
      <c r="I9" s="114"/>
      <c r="J9" s="115">
        <f t="shared" si="6"/>
        <v>0</v>
      </c>
      <c r="K9" s="115">
        <f t="shared" si="7"/>
        <v>0</v>
      </c>
    </row>
    <row r="10" spans="1:11" ht="13.5" x14ac:dyDescent="0.15">
      <c r="A10" s="62">
        <v>4</v>
      </c>
      <c r="B10" s="62" t="s">
        <v>333</v>
      </c>
      <c r="C10" s="113">
        <v>1</v>
      </c>
      <c r="D10" s="63" t="s">
        <v>190</v>
      </c>
      <c r="E10" s="179" t="str">
        <f t="shared" si="0"/>
        <v>令和4年</v>
      </c>
      <c r="F10" s="113">
        <f>3</f>
        <v>3</v>
      </c>
      <c r="G10" s="62" t="str">
        <f>B11</f>
        <v>令和4年</v>
      </c>
      <c r="H10" s="116">
        <f t="shared" si="5"/>
        <v>4</v>
      </c>
      <c r="I10" s="64"/>
      <c r="J10" s="65">
        <f t="shared" si="6"/>
        <v>0</v>
      </c>
      <c r="K10" s="65">
        <f t="shared" si="7"/>
        <v>0</v>
      </c>
    </row>
    <row r="11" spans="1:11" ht="13.5" x14ac:dyDescent="0.15">
      <c r="A11" s="8">
        <v>5</v>
      </c>
      <c r="B11" s="8" t="s">
        <v>333</v>
      </c>
      <c r="C11" s="117">
        <v>4</v>
      </c>
      <c r="D11" s="33" t="s">
        <v>190</v>
      </c>
      <c r="E11" s="178" t="str">
        <f t="shared" si="0"/>
        <v>令和4年</v>
      </c>
      <c r="F11" s="117">
        <f>F10+3</f>
        <v>6</v>
      </c>
      <c r="G11" s="26" t="str">
        <f t="shared" ref="G11:G16" si="8">B12</f>
        <v>令和4年</v>
      </c>
      <c r="H11" s="123">
        <f t="shared" si="5"/>
        <v>7</v>
      </c>
      <c r="I11" s="35"/>
      <c r="J11" s="36">
        <f t="shared" si="6"/>
        <v>0</v>
      </c>
      <c r="K11" s="36">
        <f t="shared" si="7"/>
        <v>0</v>
      </c>
    </row>
    <row r="12" spans="1:11" ht="13.5" x14ac:dyDescent="0.15">
      <c r="A12" s="25">
        <v>6</v>
      </c>
      <c r="B12" s="25" t="s">
        <v>333</v>
      </c>
      <c r="C12" s="119">
        <v>7</v>
      </c>
      <c r="D12" s="37" t="s">
        <v>190</v>
      </c>
      <c r="E12" s="180" t="str">
        <f t="shared" si="0"/>
        <v>令和4年</v>
      </c>
      <c r="F12" s="119">
        <f t="shared" ref="F12:F13" si="9">F11+3</f>
        <v>9</v>
      </c>
      <c r="G12" s="32" t="str">
        <f t="shared" si="8"/>
        <v>令和4年</v>
      </c>
      <c r="H12" s="120">
        <f t="shared" ref="H12:H16" si="10">C13</f>
        <v>10</v>
      </c>
      <c r="I12" s="66"/>
      <c r="J12" s="67">
        <f t="shared" si="6"/>
        <v>0</v>
      </c>
      <c r="K12" s="67">
        <f t="shared" si="7"/>
        <v>0</v>
      </c>
    </row>
    <row r="13" spans="1:11" ht="13.5" x14ac:dyDescent="0.15">
      <c r="A13" s="32">
        <v>7</v>
      </c>
      <c r="B13" s="32" t="s">
        <v>333</v>
      </c>
      <c r="C13" s="119">
        <v>10</v>
      </c>
      <c r="D13" s="37" t="s">
        <v>190</v>
      </c>
      <c r="E13" s="180" t="str">
        <f t="shared" si="0"/>
        <v>令和4年</v>
      </c>
      <c r="F13" s="119">
        <f t="shared" si="9"/>
        <v>12</v>
      </c>
      <c r="G13" s="32" t="str">
        <f t="shared" si="8"/>
        <v>令和5年</v>
      </c>
      <c r="H13" s="120">
        <f t="shared" si="10"/>
        <v>1</v>
      </c>
      <c r="I13" s="114"/>
      <c r="J13" s="115">
        <f t="shared" si="6"/>
        <v>0</v>
      </c>
      <c r="K13" s="115">
        <f t="shared" si="7"/>
        <v>0</v>
      </c>
    </row>
    <row r="14" spans="1:11" ht="13.5" x14ac:dyDescent="0.15">
      <c r="A14" s="62">
        <v>8</v>
      </c>
      <c r="B14" s="62" t="s">
        <v>311</v>
      </c>
      <c r="C14" s="113">
        <v>1</v>
      </c>
      <c r="D14" s="63"/>
      <c r="E14" s="179" t="str">
        <f t="shared" si="0"/>
        <v>令和5年</v>
      </c>
      <c r="F14" s="113">
        <f>3</f>
        <v>3</v>
      </c>
      <c r="G14" s="62" t="str">
        <f t="shared" si="8"/>
        <v>令和5年</v>
      </c>
      <c r="H14" s="116">
        <f t="shared" si="10"/>
        <v>4</v>
      </c>
      <c r="I14" s="64"/>
      <c r="J14" s="65">
        <f t="shared" si="6"/>
        <v>0</v>
      </c>
      <c r="K14" s="65">
        <f t="shared" si="7"/>
        <v>0</v>
      </c>
    </row>
    <row r="15" spans="1:11" ht="13.5" x14ac:dyDescent="0.15">
      <c r="A15" s="8">
        <v>9</v>
      </c>
      <c r="B15" s="8" t="s">
        <v>311</v>
      </c>
      <c r="C15" s="117">
        <v>4</v>
      </c>
      <c r="D15" s="33"/>
      <c r="E15" s="178" t="str">
        <f t="shared" si="0"/>
        <v>令和5年</v>
      </c>
      <c r="F15" s="117">
        <f>F14+3</f>
        <v>6</v>
      </c>
      <c r="G15" s="26" t="str">
        <f t="shared" si="8"/>
        <v>令和5年</v>
      </c>
      <c r="H15" s="123">
        <f t="shared" si="10"/>
        <v>7</v>
      </c>
      <c r="I15" s="35"/>
      <c r="J15" s="36">
        <f t="shared" si="6"/>
        <v>0</v>
      </c>
      <c r="K15" s="36">
        <f t="shared" si="7"/>
        <v>0</v>
      </c>
    </row>
    <row r="16" spans="1:11" ht="13.5" x14ac:dyDescent="0.15">
      <c r="A16" s="25">
        <v>10</v>
      </c>
      <c r="B16" s="25" t="s">
        <v>311</v>
      </c>
      <c r="C16" s="119">
        <v>7</v>
      </c>
      <c r="D16" s="37"/>
      <c r="E16" s="180" t="str">
        <f t="shared" si="0"/>
        <v>令和5年</v>
      </c>
      <c r="F16" s="119">
        <f t="shared" ref="F16" si="11">F15+3</f>
        <v>9</v>
      </c>
      <c r="G16" s="32" t="str">
        <f t="shared" si="8"/>
        <v>令和5年</v>
      </c>
      <c r="H16" s="120">
        <f t="shared" si="10"/>
        <v>10</v>
      </c>
      <c r="I16" s="66"/>
      <c r="J16" s="67">
        <f t="shared" si="6"/>
        <v>0</v>
      </c>
      <c r="K16" s="67">
        <f t="shared" si="7"/>
        <v>0</v>
      </c>
    </row>
    <row r="17" spans="1:11" ht="13.5" x14ac:dyDescent="0.15">
      <c r="A17" s="32">
        <v>11</v>
      </c>
      <c r="B17" s="32" t="s">
        <v>311</v>
      </c>
      <c r="C17" s="119">
        <v>10</v>
      </c>
      <c r="D17" s="37" t="s">
        <v>190</v>
      </c>
      <c r="E17" s="180" t="str">
        <f>B17</f>
        <v>令和5年</v>
      </c>
      <c r="F17" s="119" t="s">
        <v>331</v>
      </c>
      <c r="G17" s="32" t="str">
        <f>B18</f>
        <v>令和6年</v>
      </c>
      <c r="H17" s="120">
        <f>C18</f>
        <v>1</v>
      </c>
      <c r="I17" s="114"/>
      <c r="J17" s="115">
        <f t="shared" si="6"/>
        <v>0</v>
      </c>
      <c r="K17" s="115">
        <f t="shared" si="7"/>
        <v>0</v>
      </c>
    </row>
    <row r="18" spans="1:11" ht="13.5" x14ac:dyDescent="0.15">
      <c r="A18" s="62">
        <v>12</v>
      </c>
      <c r="B18" s="62" t="s">
        <v>297</v>
      </c>
      <c r="C18" s="113">
        <f>1</f>
        <v>1</v>
      </c>
      <c r="D18" s="63"/>
      <c r="E18" s="179" t="str">
        <f t="shared" ref="E18:E54" si="12">B18</f>
        <v>令和6年</v>
      </c>
      <c r="F18" s="113">
        <f>3</f>
        <v>3</v>
      </c>
      <c r="G18" s="62" t="str">
        <f t="shared" ref="G18:H53" si="13">B19</f>
        <v>令和6年</v>
      </c>
      <c r="H18" s="116">
        <f t="shared" si="13"/>
        <v>4</v>
      </c>
      <c r="I18" s="64"/>
      <c r="J18" s="65">
        <f t="shared" si="6"/>
        <v>0</v>
      </c>
      <c r="K18" s="65">
        <f t="shared" si="7"/>
        <v>0</v>
      </c>
    </row>
    <row r="19" spans="1:11" ht="13.5" x14ac:dyDescent="0.15">
      <c r="A19" s="8">
        <v>13</v>
      </c>
      <c r="B19" s="8" t="s">
        <v>297</v>
      </c>
      <c r="C19" s="117">
        <f>C18+3</f>
        <v>4</v>
      </c>
      <c r="D19" s="33" t="s">
        <v>190</v>
      </c>
      <c r="E19" s="178" t="str">
        <f t="shared" si="12"/>
        <v>令和6年</v>
      </c>
      <c r="F19" s="117">
        <f>F18+3</f>
        <v>6</v>
      </c>
      <c r="G19" s="26" t="str">
        <f t="shared" si="13"/>
        <v>令和6年</v>
      </c>
      <c r="H19" s="123">
        <f t="shared" si="13"/>
        <v>7</v>
      </c>
      <c r="I19" s="35"/>
      <c r="J19" s="36">
        <f t="shared" si="6"/>
        <v>0</v>
      </c>
      <c r="K19" s="36">
        <f t="shared" si="7"/>
        <v>0</v>
      </c>
    </row>
    <row r="20" spans="1:11" ht="13.5" x14ac:dyDescent="0.15">
      <c r="A20" s="25">
        <v>14</v>
      </c>
      <c r="B20" s="25" t="s">
        <v>297</v>
      </c>
      <c r="C20" s="119">
        <f t="shared" ref="C20:C21" si="14">C19+3</f>
        <v>7</v>
      </c>
      <c r="D20" s="37" t="s">
        <v>190</v>
      </c>
      <c r="E20" s="180" t="str">
        <f t="shared" si="12"/>
        <v>令和6年</v>
      </c>
      <c r="F20" s="119">
        <f t="shared" ref="F20:F21" si="15">F19+3</f>
        <v>9</v>
      </c>
      <c r="G20" s="32" t="str">
        <f t="shared" si="13"/>
        <v>令和6年</v>
      </c>
      <c r="H20" s="120">
        <f t="shared" si="13"/>
        <v>10</v>
      </c>
      <c r="I20" s="66"/>
      <c r="J20" s="67">
        <f t="shared" si="6"/>
        <v>0</v>
      </c>
      <c r="K20" s="67">
        <f t="shared" si="7"/>
        <v>0</v>
      </c>
    </row>
    <row r="21" spans="1:11" ht="13.5" x14ac:dyDescent="0.15">
      <c r="A21" s="32">
        <v>15</v>
      </c>
      <c r="B21" s="32" t="s">
        <v>297</v>
      </c>
      <c r="C21" s="119">
        <f t="shared" si="14"/>
        <v>10</v>
      </c>
      <c r="D21" s="37" t="s">
        <v>190</v>
      </c>
      <c r="E21" s="180" t="str">
        <f t="shared" si="12"/>
        <v>令和6年</v>
      </c>
      <c r="F21" s="119">
        <f t="shared" si="15"/>
        <v>12</v>
      </c>
      <c r="G21" s="32" t="str">
        <f t="shared" si="13"/>
        <v>令和7年</v>
      </c>
      <c r="H21" s="120">
        <f t="shared" si="13"/>
        <v>1</v>
      </c>
      <c r="I21" s="114"/>
      <c r="J21" s="115">
        <f t="shared" si="6"/>
        <v>0</v>
      </c>
      <c r="K21" s="115">
        <f t="shared" si="7"/>
        <v>0</v>
      </c>
    </row>
    <row r="22" spans="1:11" ht="13.5" x14ac:dyDescent="0.15">
      <c r="A22" s="62">
        <v>16</v>
      </c>
      <c r="B22" s="62" t="s">
        <v>313</v>
      </c>
      <c r="C22" s="113">
        <v>1</v>
      </c>
      <c r="D22" s="63" t="s">
        <v>190</v>
      </c>
      <c r="E22" s="179" t="str">
        <f t="shared" si="12"/>
        <v>令和7年</v>
      </c>
      <c r="F22" s="113">
        <f>3</f>
        <v>3</v>
      </c>
      <c r="G22" s="62" t="str">
        <f t="shared" si="13"/>
        <v>令和7年</v>
      </c>
      <c r="H22" s="116">
        <f t="shared" si="13"/>
        <v>4</v>
      </c>
      <c r="I22" s="64"/>
      <c r="J22" s="65">
        <f t="shared" si="6"/>
        <v>0</v>
      </c>
      <c r="K22" s="65">
        <f t="shared" si="7"/>
        <v>0</v>
      </c>
    </row>
    <row r="23" spans="1:11" ht="13.5" x14ac:dyDescent="0.15">
      <c r="A23" s="8">
        <v>17</v>
      </c>
      <c r="B23" s="8" t="s">
        <v>313</v>
      </c>
      <c r="C23" s="117">
        <v>4</v>
      </c>
      <c r="D23" s="33" t="s">
        <v>190</v>
      </c>
      <c r="E23" s="178" t="str">
        <f t="shared" si="12"/>
        <v>令和7年</v>
      </c>
      <c r="F23" s="117">
        <f>F22+3</f>
        <v>6</v>
      </c>
      <c r="G23" s="26" t="str">
        <f t="shared" si="13"/>
        <v>令和7年</v>
      </c>
      <c r="H23" s="123">
        <f>SUM('5-10'!I15:I16)</f>
        <v>0</v>
      </c>
      <c r="I23" s="35"/>
      <c r="J23" s="36">
        <f t="shared" si="6"/>
        <v>0</v>
      </c>
      <c r="K23" s="36">
        <f t="shared" si="7"/>
        <v>0</v>
      </c>
    </row>
    <row r="24" spans="1:11" ht="13.5" x14ac:dyDescent="0.15">
      <c r="A24" s="25">
        <v>18</v>
      </c>
      <c r="B24" s="25" t="s">
        <v>313</v>
      </c>
      <c r="C24" s="119">
        <v>7</v>
      </c>
      <c r="D24" s="37" t="s">
        <v>190</v>
      </c>
      <c r="E24" s="180" t="str">
        <f t="shared" si="12"/>
        <v>令和7年</v>
      </c>
      <c r="F24" s="119">
        <f t="shared" ref="F24:F25" si="16">F23+3</f>
        <v>9</v>
      </c>
      <c r="G24" s="32" t="str">
        <f t="shared" si="13"/>
        <v>令和7年</v>
      </c>
      <c r="H24" s="120">
        <f t="shared" si="13"/>
        <v>10</v>
      </c>
      <c r="I24" s="66"/>
      <c r="J24" s="67">
        <f t="shared" si="6"/>
        <v>0</v>
      </c>
      <c r="K24" s="67">
        <f t="shared" si="7"/>
        <v>0</v>
      </c>
    </row>
    <row r="25" spans="1:11" ht="13.5" x14ac:dyDescent="0.15">
      <c r="A25" s="32">
        <v>19</v>
      </c>
      <c r="B25" s="32" t="s">
        <v>313</v>
      </c>
      <c r="C25" s="119">
        <v>10</v>
      </c>
      <c r="D25" s="37" t="s">
        <v>190</v>
      </c>
      <c r="E25" s="180" t="str">
        <f t="shared" si="12"/>
        <v>令和7年</v>
      </c>
      <c r="F25" s="119">
        <f t="shared" si="16"/>
        <v>12</v>
      </c>
      <c r="G25" s="32" t="str">
        <f t="shared" si="13"/>
        <v>令和8年</v>
      </c>
      <c r="H25" s="120">
        <f t="shared" si="13"/>
        <v>1</v>
      </c>
      <c r="I25" s="114"/>
      <c r="J25" s="115">
        <f t="shared" si="6"/>
        <v>0</v>
      </c>
      <c r="K25" s="115">
        <f t="shared" si="7"/>
        <v>0</v>
      </c>
    </row>
    <row r="26" spans="1:11" ht="13.5" x14ac:dyDescent="0.15">
      <c r="A26" s="62">
        <v>20</v>
      </c>
      <c r="B26" s="62" t="s">
        <v>299</v>
      </c>
      <c r="C26" s="113">
        <v>1</v>
      </c>
      <c r="D26" s="63"/>
      <c r="E26" s="179" t="str">
        <f t="shared" si="12"/>
        <v>令和8年</v>
      </c>
      <c r="F26" s="113">
        <f>3</f>
        <v>3</v>
      </c>
      <c r="G26" s="62" t="str">
        <f t="shared" si="13"/>
        <v>令和8年</v>
      </c>
      <c r="H26" s="116">
        <f t="shared" si="13"/>
        <v>4</v>
      </c>
      <c r="I26" s="64"/>
      <c r="J26" s="65">
        <f t="shared" si="6"/>
        <v>0</v>
      </c>
      <c r="K26" s="65">
        <f t="shared" si="7"/>
        <v>0</v>
      </c>
    </row>
    <row r="27" spans="1:11" ht="13.5" x14ac:dyDescent="0.15">
      <c r="A27" s="8">
        <v>21</v>
      </c>
      <c r="B27" s="8" t="s">
        <v>299</v>
      </c>
      <c r="C27" s="117">
        <v>4</v>
      </c>
      <c r="D27" s="33"/>
      <c r="E27" s="178" t="str">
        <f t="shared" si="12"/>
        <v>令和8年</v>
      </c>
      <c r="F27" s="117">
        <f>F26+3</f>
        <v>6</v>
      </c>
      <c r="G27" s="26" t="str">
        <f t="shared" si="13"/>
        <v>令和8年</v>
      </c>
      <c r="H27" s="123">
        <f t="shared" si="13"/>
        <v>7</v>
      </c>
      <c r="I27" s="35"/>
      <c r="J27" s="36">
        <f t="shared" si="6"/>
        <v>0</v>
      </c>
      <c r="K27" s="36">
        <f t="shared" si="7"/>
        <v>0</v>
      </c>
    </row>
    <row r="28" spans="1:11" ht="13.5" x14ac:dyDescent="0.15">
      <c r="A28" s="25">
        <v>22</v>
      </c>
      <c r="B28" s="25" t="s">
        <v>299</v>
      </c>
      <c r="C28" s="119">
        <v>7</v>
      </c>
      <c r="D28" s="37"/>
      <c r="E28" s="180" t="str">
        <f t="shared" si="12"/>
        <v>令和8年</v>
      </c>
      <c r="F28" s="119">
        <f t="shared" ref="F28:F29" si="17">F27+3</f>
        <v>9</v>
      </c>
      <c r="G28" s="32" t="str">
        <f t="shared" si="13"/>
        <v>令和8年</v>
      </c>
      <c r="H28" s="120">
        <f t="shared" si="13"/>
        <v>10</v>
      </c>
      <c r="I28" s="66"/>
      <c r="J28" s="67">
        <f t="shared" si="6"/>
        <v>0</v>
      </c>
      <c r="K28" s="67">
        <f t="shared" si="7"/>
        <v>0</v>
      </c>
    </row>
    <row r="29" spans="1:11" ht="13.5" x14ac:dyDescent="0.15">
      <c r="A29" s="32">
        <v>23</v>
      </c>
      <c r="B29" s="32" t="s">
        <v>299</v>
      </c>
      <c r="C29" s="119">
        <v>10</v>
      </c>
      <c r="D29" s="37"/>
      <c r="E29" s="180" t="str">
        <f t="shared" si="12"/>
        <v>令和8年</v>
      </c>
      <c r="F29" s="119">
        <f t="shared" si="17"/>
        <v>12</v>
      </c>
      <c r="G29" s="32" t="str">
        <f t="shared" si="13"/>
        <v>令和9年</v>
      </c>
      <c r="H29" s="120">
        <f t="shared" si="13"/>
        <v>1</v>
      </c>
      <c r="I29" s="114"/>
      <c r="J29" s="115">
        <f t="shared" si="6"/>
        <v>0</v>
      </c>
      <c r="K29" s="115">
        <f t="shared" si="7"/>
        <v>0</v>
      </c>
    </row>
    <row r="30" spans="1:11" ht="13.5" x14ac:dyDescent="0.15">
      <c r="A30" s="62">
        <v>24</v>
      </c>
      <c r="B30" s="62" t="s">
        <v>314</v>
      </c>
      <c r="C30" s="113">
        <v>1</v>
      </c>
      <c r="D30" s="63"/>
      <c r="E30" s="179" t="str">
        <f t="shared" si="12"/>
        <v>令和9年</v>
      </c>
      <c r="F30" s="113">
        <f>3</f>
        <v>3</v>
      </c>
      <c r="G30" s="62" t="str">
        <f t="shared" si="13"/>
        <v>令和9年</v>
      </c>
      <c r="H30" s="116">
        <f t="shared" si="13"/>
        <v>4</v>
      </c>
      <c r="I30" s="64"/>
      <c r="J30" s="65">
        <f t="shared" si="6"/>
        <v>0</v>
      </c>
      <c r="K30" s="65">
        <f t="shared" si="7"/>
        <v>0</v>
      </c>
    </row>
    <row r="31" spans="1:11" ht="13.5" x14ac:dyDescent="0.15">
      <c r="A31" s="8">
        <v>25</v>
      </c>
      <c r="B31" s="8" t="s">
        <v>314</v>
      </c>
      <c r="C31" s="117">
        <v>4</v>
      </c>
      <c r="D31" s="33"/>
      <c r="E31" s="178" t="str">
        <f t="shared" si="12"/>
        <v>令和9年</v>
      </c>
      <c r="F31" s="117">
        <f>F30+3</f>
        <v>6</v>
      </c>
      <c r="G31" s="26" t="str">
        <f t="shared" si="13"/>
        <v>令和9年</v>
      </c>
      <c r="H31" s="123">
        <f t="shared" si="13"/>
        <v>7</v>
      </c>
      <c r="I31" s="35"/>
      <c r="J31" s="36">
        <f t="shared" si="6"/>
        <v>0</v>
      </c>
      <c r="K31" s="36">
        <f t="shared" si="7"/>
        <v>0</v>
      </c>
    </row>
    <row r="32" spans="1:11" ht="13.5" x14ac:dyDescent="0.15">
      <c r="A32" s="25">
        <v>26</v>
      </c>
      <c r="B32" s="25" t="s">
        <v>314</v>
      </c>
      <c r="C32" s="119">
        <v>7</v>
      </c>
      <c r="D32" s="37"/>
      <c r="E32" s="180" t="str">
        <f t="shared" si="12"/>
        <v>令和9年</v>
      </c>
      <c r="F32" s="119">
        <f t="shared" ref="F32:F33" si="18">F31+3</f>
        <v>9</v>
      </c>
      <c r="G32" s="32" t="str">
        <f t="shared" si="13"/>
        <v>令和9年</v>
      </c>
      <c r="H32" s="120">
        <f t="shared" si="13"/>
        <v>10</v>
      </c>
      <c r="I32" s="66"/>
      <c r="J32" s="67">
        <f t="shared" si="6"/>
        <v>0</v>
      </c>
      <c r="K32" s="67">
        <f t="shared" si="7"/>
        <v>0</v>
      </c>
    </row>
    <row r="33" spans="1:11" ht="13.5" x14ac:dyDescent="0.15">
      <c r="A33" s="32">
        <v>27</v>
      </c>
      <c r="B33" s="32" t="s">
        <v>314</v>
      </c>
      <c r="C33" s="119">
        <v>10</v>
      </c>
      <c r="D33" s="37"/>
      <c r="E33" s="180" t="str">
        <f t="shared" si="12"/>
        <v>令和9年</v>
      </c>
      <c r="F33" s="119">
        <f t="shared" si="18"/>
        <v>12</v>
      </c>
      <c r="G33" s="32" t="str">
        <f t="shared" si="13"/>
        <v>令和10年</v>
      </c>
      <c r="H33" s="120">
        <f t="shared" si="13"/>
        <v>1</v>
      </c>
      <c r="I33" s="114"/>
      <c r="J33" s="115">
        <f t="shared" si="6"/>
        <v>0</v>
      </c>
      <c r="K33" s="115">
        <f t="shared" si="7"/>
        <v>0</v>
      </c>
    </row>
    <row r="34" spans="1:11" ht="13.5" x14ac:dyDescent="0.15">
      <c r="A34" s="62">
        <v>28</v>
      </c>
      <c r="B34" s="62" t="s">
        <v>301</v>
      </c>
      <c r="C34" s="113">
        <v>1</v>
      </c>
      <c r="D34" s="63"/>
      <c r="E34" s="179" t="str">
        <f t="shared" si="12"/>
        <v>令和10年</v>
      </c>
      <c r="F34" s="113">
        <f>3</f>
        <v>3</v>
      </c>
      <c r="G34" s="62" t="str">
        <f t="shared" si="13"/>
        <v>令和10年</v>
      </c>
      <c r="H34" s="116">
        <f t="shared" si="13"/>
        <v>4</v>
      </c>
      <c r="I34" s="64"/>
      <c r="J34" s="65">
        <f t="shared" si="6"/>
        <v>0</v>
      </c>
      <c r="K34" s="65">
        <f t="shared" si="7"/>
        <v>0</v>
      </c>
    </row>
    <row r="35" spans="1:11" ht="13.5" x14ac:dyDescent="0.15">
      <c r="A35" s="8">
        <v>29</v>
      </c>
      <c r="B35" s="8" t="s">
        <v>301</v>
      </c>
      <c r="C35" s="117">
        <v>4</v>
      </c>
      <c r="D35" s="33"/>
      <c r="E35" s="178" t="str">
        <f t="shared" si="12"/>
        <v>令和10年</v>
      </c>
      <c r="F35" s="117">
        <f>F34+3</f>
        <v>6</v>
      </c>
      <c r="G35" s="26" t="str">
        <f t="shared" si="13"/>
        <v>令和10年</v>
      </c>
      <c r="H35" s="123">
        <f t="shared" si="13"/>
        <v>7</v>
      </c>
      <c r="I35" s="35"/>
      <c r="J35" s="36">
        <f t="shared" si="6"/>
        <v>0</v>
      </c>
      <c r="K35" s="36">
        <f t="shared" si="7"/>
        <v>0</v>
      </c>
    </row>
    <row r="36" spans="1:11" ht="13.5" x14ac:dyDescent="0.15">
      <c r="A36" s="25">
        <v>30</v>
      </c>
      <c r="B36" s="25" t="s">
        <v>301</v>
      </c>
      <c r="C36" s="119">
        <v>7</v>
      </c>
      <c r="D36" s="37"/>
      <c r="E36" s="180" t="str">
        <f t="shared" si="12"/>
        <v>令和10年</v>
      </c>
      <c r="F36" s="119">
        <f t="shared" ref="F36:F37" si="19">F35+3</f>
        <v>9</v>
      </c>
      <c r="G36" s="32" t="str">
        <f t="shared" si="13"/>
        <v>令和10年</v>
      </c>
      <c r="H36" s="120">
        <f t="shared" si="13"/>
        <v>10</v>
      </c>
      <c r="I36" s="66"/>
      <c r="J36" s="67">
        <f t="shared" si="6"/>
        <v>0</v>
      </c>
      <c r="K36" s="67">
        <f t="shared" si="7"/>
        <v>0</v>
      </c>
    </row>
    <row r="37" spans="1:11" ht="13.5" x14ac:dyDescent="0.15">
      <c r="A37" s="32">
        <v>31</v>
      </c>
      <c r="B37" s="32" t="s">
        <v>301</v>
      </c>
      <c r="C37" s="119">
        <v>10</v>
      </c>
      <c r="D37" s="37"/>
      <c r="E37" s="180" t="str">
        <f t="shared" si="12"/>
        <v>令和10年</v>
      </c>
      <c r="F37" s="119">
        <f t="shared" si="19"/>
        <v>12</v>
      </c>
      <c r="G37" s="32" t="str">
        <f t="shared" si="13"/>
        <v>令和11年</v>
      </c>
      <c r="H37" s="120">
        <f t="shared" si="13"/>
        <v>1</v>
      </c>
      <c r="I37" s="114"/>
      <c r="J37" s="115">
        <f t="shared" si="6"/>
        <v>0</v>
      </c>
      <c r="K37" s="115">
        <f t="shared" si="7"/>
        <v>0</v>
      </c>
    </row>
    <row r="38" spans="1:11" ht="13.5" x14ac:dyDescent="0.15">
      <c r="A38" s="62">
        <v>32</v>
      </c>
      <c r="B38" s="62" t="s">
        <v>315</v>
      </c>
      <c r="C38" s="113">
        <v>1</v>
      </c>
      <c r="D38" s="63"/>
      <c r="E38" s="179" t="str">
        <f t="shared" si="12"/>
        <v>令和11年</v>
      </c>
      <c r="F38" s="113">
        <f>3</f>
        <v>3</v>
      </c>
      <c r="G38" s="62" t="str">
        <f t="shared" si="13"/>
        <v>令和11年</v>
      </c>
      <c r="H38" s="116">
        <f t="shared" si="13"/>
        <v>4</v>
      </c>
      <c r="I38" s="64"/>
      <c r="J38" s="65">
        <f t="shared" si="6"/>
        <v>0</v>
      </c>
      <c r="K38" s="65">
        <f t="shared" si="7"/>
        <v>0</v>
      </c>
    </row>
    <row r="39" spans="1:11" ht="13.5" x14ac:dyDescent="0.15">
      <c r="A39" s="8">
        <v>33</v>
      </c>
      <c r="B39" s="8" t="s">
        <v>315</v>
      </c>
      <c r="C39" s="117">
        <v>4</v>
      </c>
      <c r="D39" s="33"/>
      <c r="E39" s="178" t="str">
        <f t="shared" si="12"/>
        <v>令和11年</v>
      </c>
      <c r="F39" s="117">
        <f>F38+3</f>
        <v>6</v>
      </c>
      <c r="G39" s="26" t="str">
        <f t="shared" si="13"/>
        <v>令和11年</v>
      </c>
      <c r="H39" s="123">
        <f t="shared" si="13"/>
        <v>7</v>
      </c>
      <c r="I39" s="35"/>
      <c r="J39" s="36">
        <f t="shared" si="6"/>
        <v>0</v>
      </c>
      <c r="K39" s="36">
        <f t="shared" si="7"/>
        <v>0</v>
      </c>
    </row>
    <row r="40" spans="1:11" ht="13.5" x14ac:dyDescent="0.15">
      <c r="A40" s="25">
        <v>34</v>
      </c>
      <c r="B40" s="25" t="s">
        <v>315</v>
      </c>
      <c r="C40" s="119">
        <v>7</v>
      </c>
      <c r="D40" s="37"/>
      <c r="E40" s="180" t="str">
        <f t="shared" si="12"/>
        <v>令和11年</v>
      </c>
      <c r="F40" s="119">
        <f t="shared" ref="F40:F41" si="20">F39+3</f>
        <v>9</v>
      </c>
      <c r="G40" s="32" t="str">
        <f t="shared" si="13"/>
        <v>令和11年</v>
      </c>
      <c r="H40" s="120">
        <f t="shared" si="13"/>
        <v>10</v>
      </c>
      <c r="I40" s="66"/>
      <c r="J40" s="67">
        <f t="shared" si="6"/>
        <v>0</v>
      </c>
      <c r="K40" s="67">
        <f t="shared" si="7"/>
        <v>0</v>
      </c>
    </row>
    <row r="41" spans="1:11" ht="13.5" x14ac:dyDescent="0.15">
      <c r="A41" s="32">
        <v>35</v>
      </c>
      <c r="B41" s="32" t="s">
        <v>315</v>
      </c>
      <c r="C41" s="119">
        <v>10</v>
      </c>
      <c r="D41" s="37"/>
      <c r="E41" s="180" t="str">
        <f t="shared" si="12"/>
        <v>令和11年</v>
      </c>
      <c r="F41" s="119">
        <f t="shared" si="20"/>
        <v>12</v>
      </c>
      <c r="G41" s="32" t="str">
        <f t="shared" si="13"/>
        <v>令和12年</v>
      </c>
      <c r="H41" s="120">
        <f t="shared" si="13"/>
        <v>1</v>
      </c>
      <c r="I41" s="114"/>
      <c r="J41" s="115">
        <f t="shared" si="6"/>
        <v>0</v>
      </c>
      <c r="K41" s="115">
        <f t="shared" si="7"/>
        <v>0</v>
      </c>
    </row>
    <row r="42" spans="1:11" ht="13.5" x14ac:dyDescent="0.15">
      <c r="A42" s="62">
        <v>36</v>
      </c>
      <c r="B42" s="62" t="s">
        <v>303</v>
      </c>
      <c r="C42" s="113">
        <v>1</v>
      </c>
      <c r="D42" s="63"/>
      <c r="E42" s="179" t="str">
        <f t="shared" si="12"/>
        <v>令和12年</v>
      </c>
      <c r="F42" s="113">
        <f>3</f>
        <v>3</v>
      </c>
      <c r="G42" s="62" t="str">
        <f t="shared" si="13"/>
        <v>令和12年</v>
      </c>
      <c r="H42" s="116">
        <f t="shared" si="13"/>
        <v>4</v>
      </c>
      <c r="I42" s="64"/>
      <c r="J42" s="65">
        <f t="shared" si="6"/>
        <v>0</v>
      </c>
      <c r="K42" s="65">
        <f t="shared" si="7"/>
        <v>0</v>
      </c>
    </row>
    <row r="43" spans="1:11" ht="13.5" x14ac:dyDescent="0.15">
      <c r="A43" s="8">
        <v>37</v>
      </c>
      <c r="B43" s="8" t="s">
        <v>303</v>
      </c>
      <c r="C43" s="117">
        <v>4</v>
      </c>
      <c r="D43" s="33" t="s">
        <v>190</v>
      </c>
      <c r="E43" s="178" t="str">
        <f t="shared" si="12"/>
        <v>令和12年</v>
      </c>
      <c r="F43" s="117">
        <f>F42+3</f>
        <v>6</v>
      </c>
      <c r="G43" s="26" t="str">
        <f t="shared" si="13"/>
        <v>令和12年</v>
      </c>
      <c r="H43" s="123">
        <f t="shared" si="13"/>
        <v>7</v>
      </c>
      <c r="I43" s="35"/>
      <c r="J43" s="36">
        <f t="shared" si="6"/>
        <v>0</v>
      </c>
      <c r="K43" s="36">
        <f t="shared" si="7"/>
        <v>0</v>
      </c>
    </row>
    <row r="44" spans="1:11" ht="13.5" x14ac:dyDescent="0.15">
      <c r="A44" s="25">
        <v>38</v>
      </c>
      <c r="B44" s="25" t="s">
        <v>303</v>
      </c>
      <c r="C44" s="119">
        <v>7</v>
      </c>
      <c r="D44" s="37" t="s">
        <v>190</v>
      </c>
      <c r="E44" s="180" t="str">
        <f t="shared" si="12"/>
        <v>令和12年</v>
      </c>
      <c r="F44" s="119">
        <f t="shared" ref="F44:F45" si="21">F43+3</f>
        <v>9</v>
      </c>
      <c r="G44" s="32" t="str">
        <f t="shared" si="13"/>
        <v>令和12年</v>
      </c>
      <c r="H44" s="120">
        <f t="shared" si="13"/>
        <v>10</v>
      </c>
      <c r="I44" s="66"/>
      <c r="J44" s="67">
        <f t="shared" si="6"/>
        <v>0</v>
      </c>
      <c r="K44" s="67">
        <f t="shared" si="7"/>
        <v>0</v>
      </c>
    </row>
    <row r="45" spans="1:11" ht="13.5" x14ac:dyDescent="0.15">
      <c r="A45" s="32">
        <v>39</v>
      </c>
      <c r="B45" s="32" t="s">
        <v>303</v>
      </c>
      <c r="C45" s="119">
        <v>10</v>
      </c>
      <c r="D45" s="37" t="s">
        <v>190</v>
      </c>
      <c r="E45" s="180" t="str">
        <f t="shared" si="12"/>
        <v>令和12年</v>
      </c>
      <c r="F45" s="119">
        <f t="shared" si="21"/>
        <v>12</v>
      </c>
      <c r="G45" s="32" t="str">
        <f t="shared" si="13"/>
        <v>令和13年</v>
      </c>
      <c r="H45" s="120">
        <f t="shared" si="13"/>
        <v>1</v>
      </c>
      <c r="I45" s="114"/>
      <c r="J45" s="115">
        <f t="shared" si="6"/>
        <v>0</v>
      </c>
      <c r="K45" s="115">
        <f t="shared" si="7"/>
        <v>0</v>
      </c>
    </row>
    <row r="46" spans="1:11" ht="13.5" x14ac:dyDescent="0.15">
      <c r="A46" s="62">
        <v>40</v>
      </c>
      <c r="B46" s="62" t="s">
        <v>316</v>
      </c>
      <c r="C46" s="113">
        <v>1</v>
      </c>
      <c r="D46" s="63" t="s">
        <v>190</v>
      </c>
      <c r="E46" s="179" t="str">
        <f t="shared" si="12"/>
        <v>令和13年</v>
      </c>
      <c r="F46" s="113">
        <f>3</f>
        <v>3</v>
      </c>
      <c r="G46" s="62" t="str">
        <f t="shared" si="13"/>
        <v>令和13年</v>
      </c>
      <c r="H46" s="116">
        <f t="shared" si="13"/>
        <v>4</v>
      </c>
      <c r="I46" s="64"/>
      <c r="J46" s="65">
        <f t="shared" si="6"/>
        <v>0</v>
      </c>
      <c r="K46" s="65">
        <f t="shared" si="7"/>
        <v>0</v>
      </c>
    </row>
    <row r="47" spans="1:11" ht="13.5" x14ac:dyDescent="0.15">
      <c r="A47" s="8">
        <v>41</v>
      </c>
      <c r="B47" s="8" t="s">
        <v>316</v>
      </c>
      <c r="C47" s="117">
        <v>4</v>
      </c>
      <c r="D47" s="33" t="s">
        <v>190</v>
      </c>
      <c r="E47" s="178" t="str">
        <f t="shared" si="12"/>
        <v>令和13年</v>
      </c>
      <c r="F47" s="117">
        <f>F46+3</f>
        <v>6</v>
      </c>
      <c r="G47" s="26" t="str">
        <f t="shared" si="13"/>
        <v>令和13年</v>
      </c>
      <c r="H47" s="123">
        <f t="shared" si="13"/>
        <v>7</v>
      </c>
      <c r="I47" s="35"/>
      <c r="J47" s="36">
        <f t="shared" si="6"/>
        <v>0</v>
      </c>
      <c r="K47" s="36">
        <f t="shared" si="7"/>
        <v>0</v>
      </c>
    </row>
    <row r="48" spans="1:11" ht="13.5" x14ac:dyDescent="0.15">
      <c r="A48" s="25">
        <v>42</v>
      </c>
      <c r="B48" s="25" t="s">
        <v>316</v>
      </c>
      <c r="C48" s="119">
        <v>7</v>
      </c>
      <c r="D48" s="37" t="s">
        <v>190</v>
      </c>
      <c r="E48" s="180" t="str">
        <f t="shared" si="12"/>
        <v>令和13年</v>
      </c>
      <c r="F48" s="119">
        <f t="shared" ref="F48:F49" si="22">F47+3</f>
        <v>9</v>
      </c>
      <c r="G48" s="32" t="str">
        <f t="shared" si="13"/>
        <v>令和13年</v>
      </c>
      <c r="H48" s="120">
        <f t="shared" si="13"/>
        <v>10</v>
      </c>
      <c r="I48" s="66"/>
      <c r="J48" s="67">
        <f t="shared" si="6"/>
        <v>0</v>
      </c>
      <c r="K48" s="67">
        <f t="shared" si="7"/>
        <v>0</v>
      </c>
    </row>
    <row r="49" spans="1:11" ht="13.5" x14ac:dyDescent="0.15">
      <c r="A49" s="32">
        <v>43</v>
      </c>
      <c r="B49" s="32" t="s">
        <v>316</v>
      </c>
      <c r="C49" s="119">
        <v>10</v>
      </c>
      <c r="D49" s="37" t="s">
        <v>190</v>
      </c>
      <c r="E49" s="180" t="str">
        <f t="shared" si="12"/>
        <v>令和13年</v>
      </c>
      <c r="F49" s="119">
        <f t="shared" si="22"/>
        <v>12</v>
      </c>
      <c r="G49" s="32" t="str">
        <f t="shared" si="13"/>
        <v>令和14年</v>
      </c>
      <c r="H49" s="120">
        <f t="shared" si="13"/>
        <v>1</v>
      </c>
      <c r="I49" s="114"/>
      <c r="J49" s="115">
        <f t="shared" si="6"/>
        <v>0</v>
      </c>
      <c r="K49" s="115">
        <f t="shared" si="7"/>
        <v>0</v>
      </c>
    </row>
    <row r="50" spans="1:11" ht="13.5" x14ac:dyDescent="0.15">
      <c r="A50" s="62">
        <v>44</v>
      </c>
      <c r="B50" s="62" t="s">
        <v>305</v>
      </c>
      <c r="C50" s="113">
        <v>1</v>
      </c>
      <c r="D50" s="63" t="s">
        <v>190</v>
      </c>
      <c r="E50" s="179" t="str">
        <f t="shared" si="12"/>
        <v>令和14年</v>
      </c>
      <c r="F50" s="113">
        <f>3</f>
        <v>3</v>
      </c>
      <c r="G50" s="62" t="str">
        <f t="shared" si="13"/>
        <v>令和14年</v>
      </c>
      <c r="H50" s="116">
        <f t="shared" si="13"/>
        <v>4</v>
      </c>
      <c r="I50" s="64"/>
      <c r="J50" s="65">
        <f t="shared" si="6"/>
        <v>0</v>
      </c>
      <c r="K50" s="65">
        <f t="shared" si="7"/>
        <v>0</v>
      </c>
    </row>
    <row r="51" spans="1:11" ht="13.5" x14ac:dyDescent="0.15">
      <c r="A51" s="8">
        <v>45</v>
      </c>
      <c r="B51" s="8" t="s">
        <v>305</v>
      </c>
      <c r="C51" s="117">
        <v>4</v>
      </c>
      <c r="D51" s="33" t="s">
        <v>190</v>
      </c>
      <c r="E51" s="178" t="str">
        <f t="shared" si="12"/>
        <v>令和14年</v>
      </c>
      <c r="F51" s="117">
        <f>F50+3</f>
        <v>6</v>
      </c>
      <c r="G51" s="26" t="str">
        <f t="shared" si="13"/>
        <v>令和14年</v>
      </c>
      <c r="H51" s="123">
        <f t="shared" si="13"/>
        <v>7</v>
      </c>
      <c r="I51" s="35"/>
      <c r="J51" s="36">
        <f t="shared" si="6"/>
        <v>0</v>
      </c>
      <c r="K51" s="36">
        <f t="shared" si="7"/>
        <v>0</v>
      </c>
    </row>
    <row r="52" spans="1:11" ht="13.5" x14ac:dyDescent="0.15">
      <c r="A52" s="25">
        <v>46</v>
      </c>
      <c r="B52" s="25" t="s">
        <v>305</v>
      </c>
      <c r="C52" s="119">
        <v>7</v>
      </c>
      <c r="D52" s="37" t="s">
        <v>190</v>
      </c>
      <c r="E52" s="180" t="str">
        <f t="shared" si="12"/>
        <v>令和14年</v>
      </c>
      <c r="F52" s="119">
        <f t="shared" ref="F52:F53" si="23">F51+3</f>
        <v>9</v>
      </c>
      <c r="G52" s="32" t="str">
        <f t="shared" si="13"/>
        <v>令和14年</v>
      </c>
      <c r="H52" s="120">
        <f t="shared" si="13"/>
        <v>10</v>
      </c>
      <c r="I52" s="66"/>
      <c r="J52" s="67">
        <f t="shared" si="6"/>
        <v>0</v>
      </c>
      <c r="K52" s="67">
        <f t="shared" si="7"/>
        <v>0</v>
      </c>
    </row>
    <row r="53" spans="1:11" ht="13.5" x14ac:dyDescent="0.15">
      <c r="A53" s="32">
        <v>47</v>
      </c>
      <c r="B53" s="32" t="s">
        <v>305</v>
      </c>
      <c r="C53" s="119">
        <v>10</v>
      </c>
      <c r="D53" s="37"/>
      <c r="E53" s="180" t="str">
        <f t="shared" si="12"/>
        <v>令和14年</v>
      </c>
      <c r="F53" s="119">
        <f t="shared" si="23"/>
        <v>12</v>
      </c>
      <c r="G53" s="32" t="str">
        <f t="shared" si="13"/>
        <v>令和15年</v>
      </c>
      <c r="H53" s="120">
        <f t="shared" si="13"/>
        <v>1</v>
      </c>
      <c r="I53" s="114"/>
      <c r="J53" s="115">
        <f t="shared" si="6"/>
        <v>0</v>
      </c>
      <c r="K53" s="115">
        <f t="shared" si="7"/>
        <v>0</v>
      </c>
    </row>
    <row r="54" spans="1:11" ht="14.25" thickBot="1" x14ac:dyDescent="0.2">
      <c r="A54" s="62">
        <v>48</v>
      </c>
      <c r="B54" s="62" t="s">
        <v>317</v>
      </c>
      <c r="C54" s="113">
        <v>1</v>
      </c>
      <c r="D54" s="63" t="s">
        <v>190</v>
      </c>
      <c r="E54" s="179" t="str">
        <f t="shared" si="12"/>
        <v>令和15年</v>
      </c>
      <c r="F54" s="113">
        <f>3</f>
        <v>3</v>
      </c>
      <c r="G54" s="62" t="s">
        <v>317</v>
      </c>
      <c r="H54" s="116">
        <f>4</f>
        <v>4</v>
      </c>
      <c r="I54" s="64"/>
      <c r="J54" s="65">
        <f t="shared" si="6"/>
        <v>0</v>
      </c>
      <c r="K54" s="65">
        <f t="shared" si="7"/>
        <v>0</v>
      </c>
    </row>
    <row r="55" spans="1:11" ht="15" customHeight="1" thickBot="1" x14ac:dyDescent="0.2">
      <c r="A55" s="362" t="s">
        <v>42</v>
      </c>
      <c r="B55" s="362"/>
      <c r="C55" s="362"/>
      <c r="D55" s="362"/>
      <c r="E55" s="362"/>
      <c r="F55" s="362"/>
      <c r="G55" s="362"/>
      <c r="H55" s="362"/>
      <c r="I55" s="70">
        <f>SUM(I7:I54)</f>
        <v>0</v>
      </c>
      <c r="J55" s="44">
        <f>SUM(J7:J54)</f>
        <v>0</v>
      </c>
      <c r="K55" s="45">
        <f>SUM(K7:K54)</f>
        <v>0</v>
      </c>
    </row>
    <row r="56" spans="1:11" s="47" customFormat="1" ht="13.5" x14ac:dyDescent="0.15">
      <c r="A56" s="4"/>
      <c r="B56" s="4"/>
      <c r="C56" s="4"/>
      <c r="D56" s="4"/>
      <c r="E56" s="4"/>
      <c r="F56" s="4"/>
      <c r="G56" s="4"/>
      <c r="H56" s="4"/>
      <c r="I56" s="46"/>
      <c r="J56" s="46"/>
      <c r="K56" s="46"/>
    </row>
    <row r="57" spans="1:11" x14ac:dyDescent="0.15">
      <c r="A57" s="1" t="s">
        <v>62</v>
      </c>
    </row>
    <row r="58" spans="1:11" x14ac:dyDescent="0.15">
      <c r="A58" s="1" t="s">
        <v>350</v>
      </c>
    </row>
    <row r="59" spans="1:11" x14ac:dyDescent="0.15">
      <c r="A59" s="1" t="s">
        <v>376</v>
      </c>
    </row>
    <row r="60" spans="1:11" x14ac:dyDescent="0.15">
      <c r="A60" s="1" t="s">
        <v>413</v>
      </c>
    </row>
    <row r="61" spans="1:11" x14ac:dyDescent="0.15">
      <c r="A61" s="1" t="s">
        <v>245</v>
      </c>
    </row>
    <row r="63" spans="1:11" ht="20.45" customHeight="1" x14ac:dyDescent="0.15">
      <c r="J63" s="144" t="s">
        <v>63</v>
      </c>
      <c r="K63" s="144"/>
    </row>
  </sheetData>
  <customSheetViews>
    <customSheetView guid="{1E432D73-D559-4735-96E9-E42C2997E3E5}" scale="85" showPageBreaks="1" showGridLines="0" printArea="1" view="pageBreakPreview" topLeftCell="A40">
      <selection activeCell="J7" sqref="J7"/>
      <pageMargins left="0.7" right="0.7" top="0.75" bottom="0.75" header="0.3" footer="0.3"/>
    </customSheetView>
  </customSheetViews>
  <mergeCells count="7">
    <mergeCell ref="A55:H55"/>
    <mergeCell ref="A1:K1"/>
    <mergeCell ref="A3:K3"/>
    <mergeCell ref="A5:A6"/>
    <mergeCell ref="B5:F6"/>
    <mergeCell ref="G5:H6"/>
    <mergeCell ref="J5:J6"/>
  </mergeCells>
  <phoneticPr fontId="2"/>
  <printOptions horizontalCentered="1"/>
  <pageMargins left="0.59055118110236227" right="0.39370078740157483" top="0.35433070866141736" bottom="0.35433070866141736" header="0.31496062992125984" footer="0.31496062992125984"/>
  <pageSetup paperSize="9" scale="93"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84"/>
  <sheetViews>
    <sheetView topLeftCell="A64" zoomScale="110" zoomScaleNormal="110" workbookViewId="0">
      <selection activeCell="L55" sqref="L55"/>
    </sheetView>
  </sheetViews>
  <sheetFormatPr defaultColWidth="9.140625" defaultRowHeight="12" x14ac:dyDescent="0.15"/>
  <cols>
    <col min="1" max="1" width="1.140625" style="1" customWidth="1"/>
    <col min="2" max="4" width="14" style="1" customWidth="1"/>
    <col min="5" max="8" width="13.42578125" style="1" customWidth="1"/>
    <col min="9" max="9" width="1.140625" style="1" customWidth="1"/>
    <col min="10" max="16384" width="9.140625" style="1"/>
  </cols>
  <sheetData>
    <row r="1" spans="2:8" x14ac:dyDescent="0.15">
      <c r="B1" s="287" t="s">
        <v>370</v>
      </c>
      <c r="C1" s="287"/>
      <c r="D1" s="287"/>
      <c r="E1" s="287"/>
      <c r="F1" s="287"/>
      <c r="G1" s="287"/>
      <c r="H1" s="287"/>
    </row>
    <row r="3" spans="2:8" ht="19.5" x14ac:dyDescent="0.15">
      <c r="B3" s="288" t="s">
        <v>70</v>
      </c>
      <c r="C3" s="288"/>
      <c r="D3" s="288"/>
      <c r="E3" s="288"/>
      <c r="F3" s="288"/>
      <c r="G3" s="288"/>
      <c r="H3" s="288"/>
    </row>
    <row r="5" spans="2:8" ht="14.25" x14ac:dyDescent="0.15">
      <c r="B5" s="108" t="s">
        <v>71</v>
      </c>
      <c r="H5" s="137" t="s">
        <v>74</v>
      </c>
    </row>
    <row r="6" spans="2:8" x14ac:dyDescent="0.15">
      <c r="B6" s="351" t="s">
        <v>23</v>
      </c>
      <c r="C6" s="371"/>
      <c r="D6" s="371"/>
      <c r="E6" s="211" t="s">
        <v>318</v>
      </c>
      <c r="F6" s="154" t="s">
        <v>319</v>
      </c>
      <c r="G6" s="183" t="s">
        <v>320</v>
      </c>
      <c r="H6" s="145" t="s">
        <v>42</v>
      </c>
    </row>
    <row r="7" spans="2:8" ht="13.5" x14ac:dyDescent="0.15">
      <c r="B7" s="26" t="s">
        <v>187</v>
      </c>
      <c r="C7" s="178"/>
      <c r="D7" s="212"/>
      <c r="E7" s="35"/>
      <c r="F7" s="163"/>
      <c r="G7" s="57"/>
      <c r="H7" s="17">
        <f>SUM(E7:G7)</f>
        <v>0</v>
      </c>
    </row>
    <row r="8" spans="2:8" ht="13.5" x14ac:dyDescent="0.15">
      <c r="B8" s="25" t="s">
        <v>11</v>
      </c>
      <c r="C8" s="180"/>
      <c r="D8" s="213"/>
      <c r="E8" s="38"/>
      <c r="F8" s="166"/>
      <c r="G8" s="69"/>
      <c r="H8" s="17">
        <f t="shared" ref="H8:H14" si="0">SUM(E8:G8)</f>
        <v>0</v>
      </c>
    </row>
    <row r="9" spans="2:8" ht="13.5" x14ac:dyDescent="0.15">
      <c r="B9" s="25" t="s">
        <v>371</v>
      </c>
      <c r="C9" s="180"/>
      <c r="D9" s="213"/>
      <c r="E9" s="38"/>
      <c r="F9" s="166"/>
      <c r="G9" s="69"/>
      <c r="H9" s="17">
        <f t="shared" si="0"/>
        <v>0</v>
      </c>
    </row>
    <row r="10" spans="2:8" ht="13.5" x14ac:dyDescent="0.15">
      <c r="B10" s="25" t="s">
        <v>360</v>
      </c>
      <c r="C10" s="180"/>
      <c r="D10" s="213"/>
      <c r="E10" s="38"/>
      <c r="F10" s="166"/>
      <c r="G10" s="69"/>
      <c r="H10" s="17">
        <f t="shared" si="0"/>
        <v>0</v>
      </c>
    </row>
    <row r="11" spans="2:8" ht="13.5" x14ac:dyDescent="0.15">
      <c r="B11" s="25" t="s">
        <v>414</v>
      </c>
      <c r="C11" s="180"/>
      <c r="D11" s="213"/>
      <c r="E11" s="38"/>
      <c r="F11" s="166"/>
      <c r="G11" s="69"/>
      <c r="H11" s="17">
        <f t="shared" si="0"/>
        <v>0</v>
      </c>
    </row>
    <row r="12" spans="2:8" ht="13.5" x14ac:dyDescent="0.15">
      <c r="B12" s="25" t="s">
        <v>188</v>
      </c>
      <c r="C12" s="180"/>
      <c r="D12" s="213"/>
      <c r="E12" s="38"/>
      <c r="F12" s="166"/>
      <c r="G12" s="69"/>
      <c r="H12" s="17">
        <f t="shared" si="0"/>
        <v>0</v>
      </c>
    </row>
    <row r="13" spans="2:8" ht="13.5" x14ac:dyDescent="0.15">
      <c r="B13" s="25" t="s">
        <v>189</v>
      </c>
      <c r="C13" s="180"/>
      <c r="D13" s="213"/>
      <c r="E13" s="38"/>
      <c r="F13" s="166"/>
      <c r="G13" s="69"/>
      <c r="H13" s="17">
        <f t="shared" si="0"/>
        <v>0</v>
      </c>
    </row>
    <row r="14" spans="2:8" ht="14.25" thickBot="1" x14ac:dyDescent="0.2">
      <c r="B14" s="214" t="s">
        <v>189</v>
      </c>
      <c r="C14" s="215"/>
      <c r="D14" s="216"/>
      <c r="E14" s="217"/>
      <c r="F14" s="218"/>
      <c r="G14" s="219"/>
      <c r="H14" s="220">
        <f t="shared" si="0"/>
        <v>0</v>
      </c>
    </row>
    <row r="15" spans="2:8" ht="14.25" thickBot="1" x14ac:dyDescent="0.2">
      <c r="B15" s="221" t="s">
        <v>53</v>
      </c>
      <c r="C15" s="222"/>
      <c r="D15" s="223"/>
      <c r="E15" s="224">
        <f>SUM(E7:E14)</f>
        <v>0</v>
      </c>
      <c r="F15" s="225">
        <f>SUM(F7:F14)</f>
        <v>0</v>
      </c>
      <c r="G15" s="226">
        <f>SUM(G7:G14)</f>
        <v>0</v>
      </c>
      <c r="H15" s="227">
        <f>SUM(H7:H14)</f>
        <v>0</v>
      </c>
    </row>
    <row r="16" spans="2:8" ht="14.25" thickBot="1" x14ac:dyDescent="0.2">
      <c r="B16" s="221" t="s">
        <v>45</v>
      </c>
      <c r="C16" s="222"/>
      <c r="D16" s="223"/>
      <c r="E16" s="224">
        <f>ROUNDDOWN(E15*8%,0)</f>
        <v>0</v>
      </c>
      <c r="F16" s="225">
        <f>ROUNDDOWN(F15*8%,0)</f>
        <v>0</v>
      </c>
      <c r="G16" s="226">
        <f>ROUNDDOWN(G15*8%,0)</f>
        <v>0</v>
      </c>
      <c r="H16" s="227">
        <f>ROUNDDOWN(H15*8%,0)</f>
        <v>0</v>
      </c>
    </row>
    <row r="17" spans="2:8" ht="14.25" thickBot="1" x14ac:dyDescent="0.2">
      <c r="B17" s="221" t="s">
        <v>54</v>
      </c>
      <c r="C17" s="222"/>
      <c r="D17" s="223"/>
      <c r="E17" s="224">
        <f>SUM(E15:E16)</f>
        <v>0</v>
      </c>
      <c r="F17" s="225">
        <f>SUM(F15:F16)</f>
        <v>0</v>
      </c>
      <c r="G17" s="226">
        <f>SUM(G15:G16)</f>
        <v>0</v>
      </c>
      <c r="H17" s="227">
        <f>SUM(H15:H16)</f>
        <v>0</v>
      </c>
    </row>
    <row r="19" spans="2:8" ht="14.25" x14ac:dyDescent="0.15">
      <c r="B19" s="108" t="s">
        <v>75</v>
      </c>
      <c r="H19" s="137" t="s">
        <v>74</v>
      </c>
    </row>
    <row r="20" spans="2:8" x14ac:dyDescent="0.15">
      <c r="B20" s="351" t="s">
        <v>23</v>
      </c>
      <c r="C20" s="371"/>
      <c r="D20" s="352"/>
      <c r="E20" s="211" t="s">
        <v>318</v>
      </c>
      <c r="F20" s="154" t="s">
        <v>319</v>
      </c>
      <c r="G20" s="183" t="s">
        <v>320</v>
      </c>
      <c r="H20" s="145" t="s">
        <v>42</v>
      </c>
    </row>
    <row r="21" spans="2:8" ht="13.5" x14ac:dyDescent="0.15">
      <c r="B21" s="8" t="s">
        <v>76</v>
      </c>
      <c r="C21" s="51"/>
      <c r="D21" s="228" t="s">
        <v>77</v>
      </c>
      <c r="E21" s="163"/>
      <c r="F21" s="163"/>
      <c r="G21" s="57"/>
      <c r="H21" s="36">
        <f>SUM(E21:G21)</f>
        <v>0</v>
      </c>
    </row>
    <row r="22" spans="2:8" ht="13.5" x14ac:dyDescent="0.15">
      <c r="B22" s="14"/>
      <c r="C22" s="207"/>
      <c r="D22" s="229" t="s">
        <v>77</v>
      </c>
      <c r="E22" s="166"/>
      <c r="F22" s="166"/>
      <c r="G22" s="69"/>
      <c r="H22" s="39">
        <f>SUM(E22:G22)</f>
        <v>0</v>
      </c>
    </row>
    <row r="23" spans="2:8" ht="14.25" thickBot="1" x14ac:dyDescent="0.2">
      <c r="B23" s="14"/>
      <c r="C23" s="207"/>
      <c r="D23" s="230" t="s">
        <v>77</v>
      </c>
      <c r="E23" s="231"/>
      <c r="F23" s="231"/>
      <c r="G23" s="232"/>
      <c r="H23" s="115">
        <f>SUM(E23:G23)</f>
        <v>0</v>
      </c>
    </row>
    <row r="24" spans="2:8" ht="14.25" thickBot="1" x14ac:dyDescent="0.2">
      <c r="B24" s="16"/>
      <c r="C24" s="233"/>
      <c r="D24" s="150" t="s">
        <v>78</v>
      </c>
      <c r="E24" s="234">
        <f t="shared" ref="E24:G24" si="1">SUM(E21:E23)</f>
        <v>0</v>
      </c>
      <c r="F24" s="234">
        <f t="shared" si="1"/>
        <v>0</v>
      </c>
      <c r="G24" s="234">
        <f t="shared" si="1"/>
        <v>0</v>
      </c>
      <c r="H24" s="234">
        <f>SUM(E24:G24)</f>
        <v>0</v>
      </c>
    </row>
    <row r="25" spans="2:8" ht="13.5" x14ac:dyDescent="0.15">
      <c r="B25" s="8" t="s">
        <v>79</v>
      </c>
      <c r="C25" s="51"/>
      <c r="D25" s="235" t="s">
        <v>80</v>
      </c>
      <c r="E25" s="236"/>
      <c r="F25" s="236"/>
      <c r="G25" s="237"/>
      <c r="H25" s="67">
        <f>SUM(E25:G25)</f>
        <v>0</v>
      </c>
    </row>
    <row r="26" spans="2:8" ht="13.5" x14ac:dyDescent="0.15">
      <c r="B26" s="14"/>
      <c r="C26" s="207"/>
      <c r="D26" s="229" t="s">
        <v>80</v>
      </c>
      <c r="E26" s="166"/>
      <c r="F26" s="166"/>
      <c r="G26" s="69"/>
      <c r="H26" s="39">
        <f t="shared" ref="H26:H32" si="2">SUM(E26:G26)</f>
        <v>0</v>
      </c>
    </row>
    <row r="27" spans="2:8" ht="14.25" thickBot="1" x14ac:dyDescent="0.2">
      <c r="B27" s="14"/>
      <c r="C27" s="207"/>
      <c r="D27" s="230" t="s">
        <v>80</v>
      </c>
      <c r="E27" s="231"/>
      <c r="F27" s="231"/>
      <c r="G27" s="232"/>
      <c r="H27" s="115">
        <f t="shared" si="2"/>
        <v>0</v>
      </c>
    </row>
    <row r="28" spans="2:8" ht="14.25" thickBot="1" x14ac:dyDescent="0.2">
      <c r="B28" s="16"/>
      <c r="C28" s="233"/>
      <c r="D28" s="150" t="s">
        <v>78</v>
      </c>
      <c r="E28" s="234">
        <f t="shared" ref="E28:G28" si="3">SUM(E25:E27)</f>
        <v>0</v>
      </c>
      <c r="F28" s="234">
        <f t="shared" si="3"/>
        <v>0</v>
      </c>
      <c r="G28" s="234">
        <f t="shared" si="3"/>
        <v>0</v>
      </c>
      <c r="H28" s="234">
        <f t="shared" si="2"/>
        <v>0</v>
      </c>
    </row>
    <row r="29" spans="2:8" ht="13.5" x14ac:dyDescent="0.15">
      <c r="B29" s="14" t="s">
        <v>68</v>
      </c>
      <c r="D29" s="235" t="s">
        <v>81</v>
      </c>
      <c r="E29" s="236"/>
      <c r="F29" s="236"/>
      <c r="G29" s="237"/>
      <c r="H29" s="67">
        <f>SUM(E29:G29)</f>
        <v>0</v>
      </c>
    </row>
    <row r="30" spans="2:8" ht="13.5" x14ac:dyDescent="0.15">
      <c r="B30" s="14"/>
      <c r="D30" s="229" t="s">
        <v>81</v>
      </c>
      <c r="E30" s="166"/>
      <c r="F30" s="166"/>
      <c r="G30" s="69"/>
      <c r="H30" s="39">
        <f t="shared" si="2"/>
        <v>0</v>
      </c>
    </row>
    <row r="31" spans="2:8" ht="14.25" thickBot="1" x14ac:dyDescent="0.2">
      <c r="B31" s="14"/>
      <c r="D31" s="230" t="s">
        <v>81</v>
      </c>
      <c r="E31" s="231"/>
      <c r="F31" s="231"/>
      <c r="G31" s="232"/>
      <c r="H31" s="115">
        <f t="shared" si="2"/>
        <v>0</v>
      </c>
    </row>
    <row r="32" spans="2:8" ht="14.25" thickBot="1" x14ac:dyDescent="0.2">
      <c r="B32" s="14"/>
      <c r="D32" s="150" t="s">
        <v>78</v>
      </c>
      <c r="E32" s="234">
        <f t="shared" ref="E32:G32" si="4">SUM(E29:E31)</f>
        <v>0</v>
      </c>
      <c r="F32" s="234">
        <f t="shared" si="4"/>
        <v>0</v>
      </c>
      <c r="G32" s="234">
        <f t="shared" si="4"/>
        <v>0</v>
      </c>
      <c r="H32" s="234">
        <f t="shared" si="2"/>
        <v>0</v>
      </c>
    </row>
    <row r="33" spans="2:8" ht="14.25" thickBot="1" x14ac:dyDescent="0.2">
      <c r="B33" s="372" t="s">
        <v>42</v>
      </c>
      <c r="C33" s="373"/>
      <c r="D33" s="374"/>
      <c r="E33" s="234">
        <f>SUM(E32,E28,E24)</f>
        <v>0</v>
      </c>
      <c r="F33" s="234">
        <f>SUM(F32,F28,F24)</f>
        <v>0</v>
      </c>
      <c r="G33" s="234">
        <f>SUM(G32,G28,G24)</f>
        <v>0</v>
      </c>
      <c r="H33" s="234">
        <f>SUM(E33:G33)</f>
        <v>0</v>
      </c>
    </row>
    <row r="34" spans="2:8" s="47" customFormat="1" ht="13.5" x14ac:dyDescent="0.15">
      <c r="B34" s="238"/>
      <c r="C34" s="238"/>
      <c r="D34" s="238"/>
      <c r="E34" s="46"/>
      <c r="F34" s="46"/>
      <c r="G34" s="46"/>
      <c r="H34" s="46"/>
    </row>
    <row r="35" spans="2:8" x14ac:dyDescent="0.15">
      <c r="B35" s="1" t="s">
        <v>82</v>
      </c>
    </row>
    <row r="36" spans="2:8" x14ac:dyDescent="0.15">
      <c r="B36" s="1" t="s">
        <v>83</v>
      </c>
    </row>
    <row r="37" spans="2:8" x14ac:dyDescent="0.15">
      <c r="B37" s="1" t="s">
        <v>372</v>
      </c>
    </row>
    <row r="38" spans="2:8" x14ac:dyDescent="0.15">
      <c r="B38" s="1" t="s">
        <v>242</v>
      </c>
    </row>
    <row r="39" spans="2:8" x14ac:dyDescent="0.15">
      <c r="B39" s="1" t="s">
        <v>84</v>
      </c>
    </row>
    <row r="40" spans="2:8" x14ac:dyDescent="0.15">
      <c r="B40" s="1" t="s">
        <v>39</v>
      </c>
    </row>
    <row r="41" spans="2:8" x14ac:dyDescent="0.15">
      <c r="B41" s="1" t="s">
        <v>164</v>
      </c>
    </row>
    <row r="42" spans="2:8" ht="21.95" customHeight="1" x14ac:dyDescent="0.15">
      <c r="G42" s="144" t="s">
        <v>1</v>
      </c>
      <c r="H42" s="144"/>
    </row>
    <row r="45" spans="2:8" ht="14.25" x14ac:dyDescent="0.15">
      <c r="B45" s="108" t="s">
        <v>85</v>
      </c>
    </row>
    <row r="46" spans="2:8" x14ac:dyDescent="0.15">
      <c r="B46" s="145" t="s">
        <v>86</v>
      </c>
      <c r="C46" s="145" t="s">
        <v>87</v>
      </c>
      <c r="D46" s="145" t="s">
        <v>89</v>
      </c>
      <c r="E46" s="353" t="s">
        <v>88</v>
      </c>
      <c r="F46" s="353"/>
      <c r="G46" s="353" t="s">
        <v>68</v>
      </c>
      <c r="H46" s="353"/>
    </row>
    <row r="47" spans="2:8" ht="13.5" x14ac:dyDescent="0.15">
      <c r="B47" s="15"/>
      <c r="C47" s="13"/>
      <c r="D47" s="15"/>
      <c r="E47" s="369"/>
      <c r="F47" s="370"/>
      <c r="G47" s="369"/>
      <c r="H47" s="370"/>
    </row>
    <row r="48" spans="2:8" ht="13.5" x14ac:dyDescent="0.15">
      <c r="B48" s="15"/>
      <c r="C48" s="13"/>
      <c r="D48" s="15"/>
      <c r="E48" s="369"/>
      <c r="F48" s="370"/>
      <c r="G48" s="369"/>
      <c r="H48" s="370"/>
    </row>
    <row r="49" spans="2:8" ht="13.5" x14ac:dyDescent="0.15">
      <c r="B49" s="15"/>
      <c r="C49" s="13"/>
      <c r="D49" s="15"/>
      <c r="E49" s="369"/>
      <c r="F49" s="370"/>
      <c r="G49" s="369"/>
      <c r="H49" s="370"/>
    </row>
    <row r="50" spans="2:8" ht="13.5" x14ac:dyDescent="0.15">
      <c r="B50" s="15"/>
      <c r="C50" s="13"/>
      <c r="D50" s="15"/>
      <c r="E50" s="369"/>
      <c r="F50" s="370"/>
      <c r="G50" s="369"/>
      <c r="H50" s="370"/>
    </row>
    <row r="51" spans="2:8" ht="13.5" x14ac:dyDescent="0.15">
      <c r="B51" s="15"/>
      <c r="C51" s="13"/>
      <c r="D51" s="15"/>
      <c r="E51" s="369"/>
      <c r="F51" s="370"/>
      <c r="G51" s="369"/>
      <c r="H51" s="370"/>
    </row>
    <row r="52" spans="2:8" ht="13.5" x14ac:dyDescent="0.15">
      <c r="B52" s="15"/>
      <c r="C52" s="13"/>
      <c r="D52" s="15"/>
      <c r="E52" s="369"/>
      <c r="F52" s="370"/>
      <c r="G52" s="369"/>
      <c r="H52" s="370"/>
    </row>
    <row r="53" spans="2:8" ht="13.5" x14ac:dyDescent="0.15">
      <c r="B53" s="15"/>
      <c r="C53" s="13"/>
      <c r="D53" s="15"/>
      <c r="E53" s="369"/>
      <c r="F53" s="370"/>
      <c r="G53" s="369"/>
      <c r="H53" s="370"/>
    </row>
    <row r="54" spans="2:8" ht="13.5" x14ac:dyDescent="0.15">
      <c r="B54" s="15"/>
      <c r="C54" s="13"/>
      <c r="D54" s="15"/>
      <c r="E54" s="369"/>
      <c r="F54" s="370"/>
      <c r="G54" s="369"/>
      <c r="H54" s="370"/>
    </row>
    <row r="55" spans="2:8" ht="13.5" x14ac:dyDescent="0.15">
      <c r="B55" s="15"/>
      <c r="C55" s="13"/>
      <c r="D55" s="15"/>
      <c r="E55" s="369"/>
      <c r="F55" s="370"/>
      <c r="G55" s="369"/>
      <c r="H55" s="370"/>
    </row>
    <row r="56" spans="2:8" ht="13.5" x14ac:dyDescent="0.15">
      <c r="B56" s="15"/>
      <c r="C56" s="13"/>
      <c r="D56" s="15"/>
      <c r="E56" s="369"/>
      <c r="F56" s="370"/>
      <c r="G56" s="369"/>
      <c r="H56" s="370"/>
    </row>
    <row r="58" spans="2:8" ht="14.25" x14ac:dyDescent="0.15">
      <c r="B58" s="108" t="s">
        <v>90</v>
      </c>
    </row>
    <row r="59" spans="2:8" x14ac:dyDescent="0.15">
      <c r="B59" s="145" t="s">
        <v>91</v>
      </c>
      <c r="C59" s="145" t="s">
        <v>92</v>
      </c>
      <c r="D59" s="145" t="s">
        <v>94</v>
      </c>
      <c r="E59" s="145" t="s">
        <v>93</v>
      </c>
      <c r="F59" s="145" t="s">
        <v>100</v>
      </c>
      <c r="G59" s="145" t="s">
        <v>95</v>
      </c>
      <c r="H59" s="145" t="s">
        <v>101</v>
      </c>
    </row>
    <row r="60" spans="2:8" ht="13.5" x14ac:dyDescent="0.15">
      <c r="B60" s="15"/>
      <c r="C60" s="13"/>
      <c r="D60" s="15"/>
      <c r="E60" s="15"/>
      <c r="F60" s="109"/>
      <c r="G60" s="109"/>
      <c r="H60" s="109"/>
    </row>
    <row r="61" spans="2:8" ht="13.5" x14ac:dyDescent="0.15">
      <c r="B61" s="15"/>
      <c r="C61" s="13"/>
      <c r="D61" s="15"/>
      <c r="E61" s="15"/>
      <c r="F61" s="109"/>
      <c r="G61" s="109"/>
      <c r="H61" s="109"/>
    </row>
    <row r="62" spans="2:8" ht="13.5" x14ac:dyDescent="0.15">
      <c r="B62" s="15"/>
      <c r="C62" s="13"/>
      <c r="D62" s="15"/>
      <c r="E62" s="15"/>
      <c r="F62" s="109"/>
      <c r="G62" s="109"/>
      <c r="H62" s="109"/>
    </row>
    <row r="63" spans="2:8" ht="13.5" x14ac:dyDescent="0.15">
      <c r="B63" s="15"/>
      <c r="C63" s="13"/>
      <c r="D63" s="15"/>
      <c r="E63" s="15"/>
      <c r="F63" s="109"/>
      <c r="G63" s="109"/>
      <c r="H63" s="109"/>
    </row>
    <row r="64" spans="2:8" ht="13.5" x14ac:dyDescent="0.15">
      <c r="B64" s="15"/>
      <c r="C64" s="13"/>
      <c r="D64" s="15"/>
      <c r="E64" s="15"/>
      <c r="F64" s="109"/>
      <c r="G64" s="109"/>
      <c r="H64" s="109"/>
    </row>
    <row r="65" spans="2:8" ht="13.5" x14ac:dyDescent="0.15">
      <c r="B65" s="15"/>
      <c r="C65" s="13"/>
      <c r="D65" s="15"/>
      <c r="E65" s="15"/>
      <c r="F65" s="109"/>
      <c r="G65" s="109"/>
      <c r="H65" s="109"/>
    </row>
    <row r="66" spans="2:8" ht="13.5" x14ac:dyDescent="0.15">
      <c r="B66" s="15"/>
      <c r="C66" s="13"/>
      <c r="D66" s="15"/>
      <c r="E66" s="15"/>
      <c r="F66" s="109"/>
      <c r="G66" s="109"/>
      <c r="H66" s="109"/>
    </row>
    <row r="67" spans="2:8" ht="13.5" x14ac:dyDescent="0.15">
      <c r="B67" s="15"/>
      <c r="C67" s="13"/>
      <c r="D67" s="15"/>
      <c r="E67" s="15"/>
      <c r="F67" s="109"/>
      <c r="G67" s="109"/>
      <c r="H67" s="109"/>
    </row>
    <row r="68" spans="2:8" ht="13.5" x14ac:dyDescent="0.15">
      <c r="B68" s="15"/>
      <c r="C68" s="13"/>
      <c r="D68" s="15"/>
      <c r="E68" s="15"/>
      <c r="F68" s="109"/>
      <c r="G68" s="109"/>
      <c r="H68" s="109"/>
    </row>
    <row r="69" spans="2:8" ht="13.5" x14ac:dyDescent="0.15">
      <c r="B69" s="15"/>
      <c r="C69" s="13"/>
      <c r="D69" s="15"/>
      <c r="E69" s="15"/>
      <c r="F69" s="109"/>
      <c r="G69" s="109"/>
      <c r="H69" s="109"/>
    </row>
    <row r="70" spans="2:8" ht="13.5" x14ac:dyDescent="0.15">
      <c r="B70" s="207"/>
      <c r="C70" s="240"/>
      <c r="D70" s="207"/>
      <c r="E70" s="207"/>
      <c r="F70" s="241"/>
      <c r="G70" s="241"/>
      <c r="H70" s="241"/>
    </row>
    <row r="71" spans="2:8" x14ac:dyDescent="0.15">
      <c r="B71" s="1" t="s">
        <v>96</v>
      </c>
    </row>
    <row r="72" spans="2:8" x14ac:dyDescent="0.15">
      <c r="B72" s="1" t="s">
        <v>97</v>
      </c>
    </row>
    <row r="73" spans="2:8" x14ac:dyDescent="0.15">
      <c r="B73" s="1" t="s">
        <v>243</v>
      </c>
    </row>
    <row r="74" spans="2:8" x14ac:dyDescent="0.15">
      <c r="B74" s="1" t="s">
        <v>373</v>
      </c>
    </row>
    <row r="75" spans="2:8" x14ac:dyDescent="0.15">
      <c r="B75" s="1" t="s">
        <v>98</v>
      </c>
    </row>
    <row r="76" spans="2:8" x14ac:dyDescent="0.15">
      <c r="B76" s="1" t="s">
        <v>99</v>
      </c>
    </row>
    <row r="77" spans="2:8" x14ac:dyDescent="0.15">
      <c r="B77" s="1" t="s">
        <v>415</v>
      </c>
    </row>
    <row r="78" spans="2:8" x14ac:dyDescent="0.15">
      <c r="B78" s="1" t="s">
        <v>196</v>
      </c>
    </row>
    <row r="79" spans="2:8" x14ac:dyDescent="0.15">
      <c r="B79" s="1" t="s">
        <v>197</v>
      </c>
    </row>
    <row r="80" spans="2:8" x14ac:dyDescent="0.15">
      <c r="B80" s="1" t="s">
        <v>198</v>
      </c>
    </row>
    <row r="81" spans="2:8" x14ac:dyDescent="0.15">
      <c r="B81" s="1" t="s">
        <v>199</v>
      </c>
    </row>
    <row r="82" spans="2:8" x14ac:dyDescent="0.15">
      <c r="B82" s="1" t="s">
        <v>200</v>
      </c>
    </row>
    <row r="84" spans="2:8" ht="21.95" customHeight="1" x14ac:dyDescent="0.15">
      <c r="G84" s="144" t="s">
        <v>1</v>
      </c>
      <c r="H84" s="144"/>
    </row>
  </sheetData>
  <customSheetViews>
    <customSheetView guid="{1E432D73-D559-4735-96E9-E42C2997E3E5}" showPageBreaks="1" printArea="1" view="pageBreakPreview" topLeftCell="A22">
      <selection activeCell="B33" sqref="B33:B38"/>
      <rowBreaks count="1" manualBreakCount="1">
        <brk id="41" max="16383" man="1"/>
      </rowBreaks>
      <pageMargins left="0.7" right="0.7" top="0.75" bottom="0.75" header="0.3" footer="0.3"/>
    </customSheetView>
  </customSheetViews>
  <mergeCells count="27">
    <mergeCell ref="G50:H50"/>
    <mergeCell ref="G51:H51"/>
    <mergeCell ref="B1:H1"/>
    <mergeCell ref="B3:H3"/>
    <mergeCell ref="E46:F46"/>
    <mergeCell ref="G46:H46"/>
    <mergeCell ref="E47:F47"/>
    <mergeCell ref="B6:D6"/>
    <mergeCell ref="B20:D20"/>
    <mergeCell ref="B33:D33"/>
    <mergeCell ref="G47:H47"/>
    <mergeCell ref="E52:F52"/>
    <mergeCell ref="G52:H52"/>
    <mergeCell ref="E48:F48"/>
    <mergeCell ref="G56:H56"/>
    <mergeCell ref="E53:F53"/>
    <mergeCell ref="E54:F54"/>
    <mergeCell ref="E55:F55"/>
    <mergeCell ref="E56:F56"/>
    <mergeCell ref="G53:H53"/>
    <mergeCell ref="G54:H54"/>
    <mergeCell ref="G55:H55"/>
    <mergeCell ref="E49:F49"/>
    <mergeCell ref="E50:F50"/>
    <mergeCell ref="E51:F51"/>
    <mergeCell ref="G48:H48"/>
    <mergeCell ref="G49:H49"/>
  </mergeCells>
  <phoneticPr fontId="2"/>
  <pageMargins left="0.7" right="0.7" top="0.75" bottom="0.75" header="0.3" footer="0.3"/>
  <pageSetup paperSize="9" fitToHeight="0" orientation="portrait" r:id="rId1"/>
  <rowBreaks count="1" manualBreakCount="1">
    <brk id="43"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118"/>
  <sheetViews>
    <sheetView view="pageBreakPreview" zoomScaleNormal="70" zoomScaleSheetLayoutView="100" workbookViewId="0">
      <selection activeCell="G121" sqref="G121"/>
    </sheetView>
  </sheetViews>
  <sheetFormatPr defaultColWidth="9.140625" defaultRowHeight="12" x14ac:dyDescent="0.15"/>
  <cols>
    <col min="1" max="1" width="1.7109375" style="1" customWidth="1"/>
    <col min="2" max="4" width="2.7109375" style="1" customWidth="1"/>
    <col min="5" max="5" width="21.42578125" style="1" customWidth="1"/>
    <col min="6" max="18" width="12.42578125" style="1" customWidth="1"/>
    <col min="19" max="19" width="1.7109375" style="1" customWidth="1"/>
    <col min="20" max="44" width="11.7109375" style="1" customWidth="1"/>
    <col min="45" max="16384" width="9.140625" style="1"/>
  </cols>
  <sheetData>
    <row r="1" spans="2:18" x14ac:dyDescent="0.15">
      <c r="B1" s="287" t="s">
        <v>363</v>
      </c>
      <c r="C1" s="287"/>
      <c r="D1" s="287"/>
      <c r="E1" s="287"/>
      <c r="F1" s="287"/>
      <c r="G1" s="287"/>
      <c r="H1" s="287"/>
      <c r="I1" s="287"/>
      <c r="J1" s="287"/>
      <c r="K1" s="287"/>
      <c r="L1" s="287"/>
      <c r="M1" s="287"/>
      <c r="N1" s="287"/>
      <c r="O1" s="287"/>
      <c r="P1" s="287"/>
      <c r="Q1" s="287"/>
      <c r="R1" s="287"/>
    </row>
    <row r="2" spans="2:18" ht="19.5" x14ac:dyDescent="0.15">
      <c r="B2" s="288" t="s">
        <v>102</v>
      </c>
      <c r="C2" s="288"/>
      <c r="D2" s="288"/>
      <c r="E2" s="288"/>
      <c r="F2" s="288"/>
      <c r="G2" s="288"/>
      <c r="H2" s="288"/>
      <c r="I2" s="288"/>
      <c r="J2" s="288"/>
      <c r="K2" s="288"/>
      <c r="L2" s="288"/>
      <c r="M2" s="288"/>
      <c r="N2" s="288"/>
      <c r="O2" s="288"/>
      <c r="P2" s="288"/>
      <c r="Q2" s="288"/>
      <c r="R2" s="288"/>
    </row>
    <row r="3" spans="2:18" ht="14.25" x14ac:dyDescent="0.15">
      <c r="B3" s="108" t="s">
        <v>132</v>
      </c>
    </row>
    <row r="4" spans="2:18" x14ac:dyDescent="0.15">
      <c r="B4" s="151"/>
      <c r="C4" s="152"/>
      <c r="D4" s="152"/>
      <c r="E4" s="153"/>
      <c r="F4" s="154" t="s">
        <v>318</v>
      </c>
      <c r="G4" s="155" t="s">
        <v>319</v>
      </c>
      <c r="H4" s="154" t="s">
        <v>320</v>
      </c>
      <c r="I4" s="156" t="s">
        <v>321</v>
      </c>
      <c r="J4" s="154" t="s">
        <v>322</v>
      </c>
      <c r="K4" s="154" t="s">
        <v>323</v>
      </c>
      <c r="L4" s="154" t="s">
        <v>324</v>
      </c>
      <c r="M4" s="154" t="s">
        <v>325</v>
      </c>
      <c r="N4" s="154" t="s">
        <v>326</v>
      </c>
      <c r="O4" s="154" t="s">
        <v>327</v>
      </c>
      <c r="P4" s="154" t="s">
        <v>328</v>
      </c>
      <c r="Q4" s="154" t="s">
        <v>329</v>
      </c>
      <c r="R4" s="145" t="s">
        <v>42</v>
      </c>
    </row>
    <row r="5" spans="2:18" ht="13.5" x14ac:dyDescent="0.15">
      <c r="B5" s="157" t="s">
        <v>103</v>
      </c>
      <c r="C5" s="158"/>
      <c r="D5" s="158"/>
      <c r="E5" s="159"/>
      <c r="F5" s="160">
        <f>SUM(F6)</f>
        <v>0</v>
      </c>
      <c r="G5" s="161">
        <f t="shared" ref="G5:Q5" si="0">SUM(G6)</f>
        <v>0</v>
      </c>
      <c r="H5" s="160">
        <f t="shared" si="0"/>
        <v>0</v>
      </c>
      <c r="I5" s="162">
        <f t="shared" si="0"/>
        <v>0</v>
      </c>
      <c r="J5" s="160">
        <f t="shared" si="0"/>
        <v>0</v>
      </c>
      <c r="K5" s="160">
        <f t="shared" si="0"/>
        <v>0</v>
      </c>
      <c r="L5" s="160">
        <f t="shared" si="0"/>
        <v>0</v>
      </c>
      <c r="M5" s="160">
        <f t="shared" si="0"/>
        <v>0</v>
      </c>
      <c r="N5" s="160">
        <f t="shared" si="0"/>
        <v>0</v>
      </c>
      <c r="O5" s="160">
        <f t="shared" si="0"/>
        <v>0</v>
      </c>
      <c r="P5" s="160">
        <f t="shared" si="0"/>
        <v>0</v>
      </c>
      <c r="Q5" s="160">
        <f t="shared" si="0"/>
        <v>0</v>
      </c>
      <c r="R5" s="17">
        <f t="shared" ref="R5:R40" si="1">SUM(F5:Q5)</f>
        <v>0</v>
      </c>
    </row>
    <row r="6" spans="2:18" ht="13.5" x14ac:dyDescent="0.15">
      <c r="B6" s="9"/>
      <c r="C6" s="157" t="s">
        <v>104</v>
      </c>
      <c r="D6" s="158"/>
      <c r="E6" s="159"/>
      <c r="F6" s="160">
        <f t="shared" ref="F6:Q6" si="2">SUM(F7,F11,F14)</f>
        <v>0</v>
      </c>
      <c r="G6" s="161">
        <f t="shared" si="2"/>
        <v>0</v>
      </c>
      <c r="H6" s="160">
        <f t="shared" si="2"/>
        <v>0</v>
      </c>
      <c r="I6" s="162">
        <f t="shared" si="2"/>
        <v>0</v>
      </c>
      <c r="J6" s="160">
        <f t="shared" si="2"/>
        <v>0</v>
      </c>
      <c r="K6" s="160">
        <f t="shared" si="2"/>
        <v>0</v>
      </c>
      <c r="L6" s="160">
        <f t="shared" si="2"/>
        <v>0</v>
      </c>
      <c r="M6" s="160">
        <f t="shared" si="2"/>
        <v>0</v>
      </c>
      <c r="N6" s="160">
        <f t="shared" si="2"/>
        <v>0</v>
      </c>
      <c r="O6" s="160">
        <f t="shared" si="2"/>
        <v>0</v>
      </c>
      <c r="P6" s="160">
        <f t="shared" si="2"/>
        <v>0</v>
      </c>
      <c r="Q6" s="160">
        <f t="shared" si="2"/>
        <v>0</v>
      </c>
      <c r="R6" s="17">
        <f t="shared" si="1"/>
        <v>0</v>
      </c>
    </row>
    <row r="7" spans="2:18" ht="13.5" x14ac:dyDescent="0.15">
      <c r="B7" s="9"/>
      <c r="C7" s="9"/>
      <c r="D7" s="157" t="s">
        <v>107</v>
      </c>
      <c r="E7" s="159"/>
      <c r="F7" s="160">
        <f t="shared" ref="F7:Q7" si="3">SUM(F8:F10)</f>
        <v>0</v>
      </c>
      <c r="G7" s="161">
        <f t="shared" si="3"/>
        <v>0</v>
      </c>
      <c r="H7" s="160">
        <f t="shared" si="3"/>
        <v>0</v>
      </c>
      <c r="I7" s="162">
        <f t="shared" si="3"/>
        <v>0</v>
      </c>
      <c r="J7" s="160">
        <f t="shared" si="3"/>
        <v>0</v>
      </c>
      <c r="K7" s="160">
        <f t="shared" si="3"/>
        <v>0</v>
      </c>
      <c r="L7" s="160">
        <f t="shared" si="3"/>
        <v>0</v>
      </c>
      <c r="M7" s="160">
        <f t="shared" si="3"/>
        <v>0</v>
      </c>
      <c r="N7" s="160">
        <f t="shared" si="3"/>
        <v>0</v>
      </c>
      <c r="O7" s="160">
        <f t="shared" si="3"/>
        <v>0</v>
      </c>
      <c r="P7" s="160">
        <f t="shared" si="3"/>
        <v>0</v>
      </c>
      <c r="Q7" s="160">
        <f t="shared" si="3"/>
        <v>0</v>
      </c>
      <c r="R7" s="17">
        <f t="shared" si="1"/>
        <v>0</v>
      </c>
    </row>
    <row r="8" spans="2:18" ht="13.5" x14ac:dyDescent="0.15">
      <c r="B8" s="9"/>
      <c r="C8" s="9"/>
      <c r="D8" s="9"/>
      <c r="E8" s="18" t="s">
        <v>105</v>
      </c>
      <c r="F8" s="163"/>
      <c r="G8" s="164"/>
      <c r="H8" s="163"/>
      <c r="I8" s="165"/>
      <c r="J8" s="163"/>
      <c r="K8" s="163"/>
      <c r="L8" s="163"/>
      <c r="M8" s="163"/>
      <c r="N8" s="163"/>
      <c r="O8" s="163"/>
      <c r="P8" s="163"/>
      <c r="Q8" s="163"/>
      <c r="R8" s="36">
        <f t="shared" si="1"/>
        <v>0</v>
      </c>
    </row>
    <row r="9" spans="2:18" ht="13.5" x14ac:dyDescent="0.15">
      <c r="B9" s="9"/>
      <c r="C9" s="9"/>
      <c r="D9" s="9"/>
      <c r="E9" s="21" t="s">
        <v>106</v>
      </c>
      <c r="F9" s="166"/>
      <c r="G9" s="167"/>
      <c r="H9" s="166"/>
      <c r="I9" s="168"/>
      <c r="J9" s="166"/>
      <c r="K9" s="166"/>
      <c r="L9" s="166"/>
      <c r="M9" s="166"/>
      <c r="N9" s="166"/>
      <c r="O9" s="166"/>
      <c r="P9" s="166"/>
      <c r="Q9" s="166"/>
      <c r="R9" s="39">
        <f t="shared" si="1"/>
        <v>0</v>
      </c>
    </row>
    <row r="10" spans="2:18" ht="13.5" x14ac:dyDescent="0.15">
      <c r="B10" s="9"/>
      <c r="C10" s="9"/>
      <c r="D10" s="29"/>
      <c r="E10" s="6" t="s">
        <v>108</v>
      </c>
      <c r="F10" s="169"/>
      <c r="G10" s="170"/>
      <c r="H10" s="169"/>
      <c r="I10" s="171"/>
      <c r="J10" s="169"/>
      <c r="K10" s="169"/>
      <c r="L10" s="169"/>
      <c r="M10" s="169"/>
      <c r="N10" s="169"/>
      <c r="O10" s="169"/>
      <c r="P10" s="169"/>
      <c r="Q10" s="169"/>
      <c r="R10" s="65">
        <f t="shared" si="1"/>
        <v>0</v>
      </c>
    </row>
    <row r="11" spans="2:18" ht="13.5" x14ac:dyDescent="0.15">
      <c r="B11" s="9"/>
      <c r="C11" s="9"/>
      <c r="D11" s="157" t="s">
        <v>364</v>
      </c>
      <c r="E11" s="159"/>
      <c r="F11" s="160">
        <f>SUM(F12:F13)</f>
        <v>0</v>
      </c>
      <c r="G11" s="161">
        <f t="shared" ref="G11:Q11" si="4">SUM(G12:G13)</f>
        <v>0</v>
      </c>
      <c r="H11" s="160">
        <f t="shared" si="4"/>
        <v>0</v>
      </c>
      <c r="I11" s="162">
        <f t="shared" si="4"/>
        <v>0</v>
      </c>
      <c r="J11" s="160">
        <f t="shared" si="4"/>
        <v>0</v>
      </c>
      <c r="K11" s="160">
        <f t="shared" si="4"/>
        <v>0</v>
      </c>
      <c r="L11" s="160">
        <f t="shared" si="4"/>
        <v>0</v>
      </c>
      <c r="M11" s="160">
        <f t="shared" si="4"/>
        <v>0</v>
      </c>
      <c r="N11" s="160">
        <f t="shared" si="4"/>
        <v>0</v>
      </c>
      <c r="O11" s="160">
        <f t="shared" si="4"/>
        <v>0</v>
      </c>
      <c r="P11" s="160">
        <f t="shared" si="4"/>
        <v>0</v>
      </c>
      <c r="Q11" s="160">
        <f t="shared" si="4"/>
        <v>0</v>
      </c>
      <c r="R11" s="17">
        <f t="shared" si="1"/>
        <v>0</v>
      </c>
    </row>
    <row r="12" spans="2:18" ht="13.5" x14ac:dyDescent="0.15">
      <c r="B12" s="9"/>
      <c r="C12" s="9"/>
      <c r="D12" s="9"/>
      <c r="E12" s="18" t="s">
        <v>365</v>
      </c>
      <c r="F12" s="163"/>
      <c r="G12" s="164"/>
      <c r="H12" s="163"/>
      <c r="I12" s="165"/>
      <c r="J12" s="163"/>
      <c r="K12" s="163"/>
      <c r="L12" s="163"/>
      <c r="M12" s="163"/>
      <c r="N12" s="163"/>
      <c r="O12" s="163"/>
      <c r="P12" s="163"/>
      <c r="Q12" s="163"/>
      <c r="R12" s="36">
        <f t="shared" si="1"/>
        <v>0</v>
      </c>
    </row>
    <row r="13" spans="2:18" ht="13.5" x14ac:dyDescent="0.15">
      <c r="B13" s="9"/>
      <c r="C13" s="9"/>
      <c r="D13" s="29"/>
      <c r="E13" s="6" t="s">
        <v>366</v>
      </c>
      <c r="F13" s="169"/>
      <c r="G13" s="170"/>
      <c r="H13" s="169"/>
      <c r="I13" s="171"/>
      <c r="J13" s="169"/>
      <c r="K13" s="169"/>
      <c r="L13" s="169"/>
      <c r="M13" s="169"/>
      <c r="N13" s="169"/>
      <c r="O13" s="169"/>
      <c r="P13" s="169"/>
      <c r="Q13" s="169"/>
      <c r="R13" s="65">
        <f t="shared" si="1"/>
        <v>0</v>
      </c>
    </row>
    <row r="14" spans="2:18" ht="13.5" x14ac:dyDescent="0.15">
      <c r="B14" s="9"/>
      <c r="C14" s="29"/>
      <c r="D14" s="10" t="s">
        <v>367</v>
      </c>
      <c r="E14" s="12"/>
      <c r="F14" s="172"/>
      <c r="G14" s="173"/>
      <c r="H14" s="172"/>
      <c r="I14" s="174"/>
      <c r="J14" s="172"/>
      <c r="K14" s="172"/>
      <c r="L14" s="172"/>
      <c r="M14" s="172"/>
      <c r="N14" s="172"/>
      <c r="O14" s="172"/>
      <c r="P14" s="172"/>
      <c r="Q14" s="172"/>
      <c r="R14" s="17">
        <f t="shared" si="1"/>
        <v>0</v>
      </c>
    </row>
    <row r="15" spans="2:18" ht="13.5" x14ac:dyDescent="0.15">
      <c r="B15" s="157" t="s">
        <v>110</v>
      </c>
      <c r="C15" s="158"/>
      <c r="D15" s="158"/>
      <c r="E15" s="159"/>
      <c r="F15" s="160">
        <f t="shared" ref="F15:Q15" si="5">SUM(F16,F19,F22)</f>
        <v>0</v>
      </c>
      <c r="G15" s="161">
        <f t="shared" si="5"/>
        <v>0</v>
      </c>
      <c r="H15" s="160">
        <f t="shared" si="5"/>
        <v>0</v>
      </c>
      <c r="I15" s="162">
        <f t="shared" si="5"/>
        <v>0</v>
      </c>
      <c r="J15" s="160">
        <f t="shared" si="5"/>
        <v>0</v>
      </c>
      <c r="K15" s="160">
        <f t="shared" si="5"/>
        <v>0</v>
      </c>
      <c r="L15" s="160">
        <f t="shared" si="5"/>
        <v>0</v>
      </c>
      <c r="M15" s="160">
        <f t="shared" si="5"/>
        <v>0</v>
      </c>
      <c r="N15" s="160">
        <f t="shared" si="5"/>
        <v>0</v>
      </c>
      <c r="O15" s="160">
        <f t="shared" si="5"/>
        <v>0</v>
      </c>
      <c r="P15" s="160">
        <f t="shared" si="5"/>
        <v>0</v>
      </c>
      <c r="Q15" s="160">
        <f t="shared" si="5"/>
        <v>0</v>
      </c>
      <c r="R15" s="17">
        <f t="shared" si="1"/>
        <v>0</v>
      </c>
    </row>
    <row r="16" spans="2:18" ht="13.5" x14ac:dyDescent="0.15">
      <c r="B16" s="9"/>
      <c r="C16" s="157" t="s">
        <v>111</v>
      </c>
      <c r="D16" s="158"/>
      <c r="E16" s="159"/>
      <c r="F16" s="160">
        <f>SUM(F17:F18)</f>
        <v>0</v>
      </c>
      <c r="G16" s="161">
        <f t="shared" ref="G16:Q16" si="6">SUM(G17:G18)</f>
        <v>0</v>
      </c>
      <c r="H16" s="160">
        <f t="shared" si="6"/>
        <v>0</v>
      </c>
      <c r="I16" s="162">
        <f t="shared" si="6"/>
        <v>0</v>
      </c>
      <c r="J16" s="160">
        <f t="shared" si="6"/>
        <v>0</v>
      </c>
      <c r="K16" s="160">
        <f t="shared" si="6"/>
        <v>0</v>
      </c>
      <c r="L16" s="160">
        <f t="shared" si="6"/>
        <v>0</v>
      </c>
      <c r="M16" s="160">
        <f t="shared" si="6"/>
        <v>0</v>
      </c>
      <c r="N16" s="160">
        <f t="shared" si="6"/>
        <v>0</v>
      </c>
      <c r="O16" s="160">
        <f t="shared" si="6"/>
        <v>0</v>
      </c>
      <c r="P16" s="160">
        <f t="shared" si="6"/>
        <v>0</v>
      </c>
      <c r="Q16" s="160">
        <f t="shared" si="6"/>
        <v>0</v>
      </c>
      <c r="R16" s="17">
        <f t="shared" si="1"/>
        <v>0</v>
      </c>
    </row>
    <row r="17" spans="2:18" ht="13.5" x14ac:dyDescent="0.15">
      <c r="B17" s="9"/>
      <c r="C17" s="9"/>
      <c r="D17" s="26" t="s">
        <v>112</v>
      </c>
      <c r="E17" s="175"/>
      <c r="F17" s="163"/>
      <c r="G17" s="164"/>
      <c r="H17" s="163"/>
      <c r="I17" s="165"/>
      <c r="J17" s="163"/>
      <c r="K17" s="163"/>
      <c r="L17" s="163"/>
      <c r="M17" s="163"/>
      <c r="N17" s="163"/>
      <c r="O17" s="163"/>
      <c r="P17" s="163"/>
      <c r="Q17" s="163"/>
      <c r="R17" s="36">
        <f t="shared" si="1"/>
        <v>0</v>
      </c>
    </row>
    <row r="18" spans="2:18" ht="13.5" x14ac:dyDescent="0.15">
      <c r="B18" s="9"/>
      <c r="C18" s="29"/>
      <c r="D18" s="62" t="s">
        <v>113</v>
      </c>
      <c r="E18" s="176"/>
      <c r="F18" s="169"/>
      <c r="G18" s="170"/>
      <c r="H18" s="169"/>
      <c r="I18" s="171"/>
      <c r="J18" s="169"/>
      <c r="K18" s="169"/>
      <c r="L18" s="169"/>
      <c r="M18" s="169"/>
      <c r="N18" s="169"/>
      <c r="O18" s="169"/>
      <c r="P18" s="169"/>
      <c r="Q18" s="169"/>
      <c r="R18" s="65">
        <f t="shared" si="1"/>
        <v>0</v>
      </c>
    </row>
    <row r="19" spans="2:18" ht="13.5" x14ac:dyDescent="0.15">
      <c r="B19" s="9"/>
      <c r="C19" s="157" t="s">
        <v>67</v>
      </c>
      <c r="D19" s="158"/>
      <c r="E19" s="159"/>
      <c r="F19" s="160">
        <f>SUM(F20:F21)</f>
        <v>0</v>
      </c>
      <c r="G19" s="161">
        <f t="shared" ref="G19:Q19" si="7">SUM(G20:G21)</f>
        <v>0</v>
      </c>
      <c r="H19" s="160">
        <f t="shared" si="7"/>
        <v>0</v>
      </c>
      <c r="I19" s="162">
        <f t="shared" si="7"/>
        <v>0</v>
      </c>
      <c r="J19" s="160">
        <f t="shared" si="7"/>
        <v>0</v>
      </c>
      <c r="K19" s="160">
        <f t="shared" si="7"/>
        <v>0</v>
      </c>
      <c r="L19" s="160">
        <f t="shared" si="7"/>
        <v>0</v>
      </c>
      <c r="M19" s="160">
        <f t="shared" si="7"/>
        <v>0</v>
      </c>
      <c r="N19" s="160">
        <f t="shared" si="7"/>
        <v>0</v>
      </c>
      <c r="O19" s="160">
        <f t="shared" si="7"/>
        <v>0</v>
      </c>
      <c r="P19" s="160">
        <f t="shared" si="7"/>
        <v>0</v>
      </c>
      <c r="Q19" s="160">
        <f t="shared" si="7"/>
        <v>0</v>
      </c>
      <c r="R19" s="17">
        <f t="shared" si="1"/>
        <v>0</v>
      </c>
    </row>
    <row r="20" spans="2:18" ht="13.5" x14ac:dyDescent="0.15">
      <c r="B20" s="9"/>
      <c r="C20" s="9"/>
      <c r="D20" s="26" t="s">
        <v>114</v>
      </c>
      <c r="E20" s="175"/>
      <c r="F20" s="163"/>
      <c r="G20" s="164"/>
      <c r="H20" s="163"/>
      <c r="I20" s="165"/>
      <c r="J20" s="163"/>
      <c r="K20" s="163"/>
      <c r="L20" s="163"/>
      <c r="M20" s="163"/>
      <c r="N20" s="163"/>
      <c r="O20" s="163"/>
      <c r="P20" s="163"/>
      <c r="Q20" s="163"/>
      <c r="R20" s="36">
        <f t="shared" si="1"/>
        <v>0</v>
      </c>
    </row>
    <row r="21" spans="2:18" ht="13.5" x14ac:dyDescent="0.15">
      <c r="B21" s="9"/>
      <c r="C21" s="29"/>
      <c r="D21" s="62" t="s">
        <v>115</v>
      </c>
      <c r="E21" s="176"/>
      <c r="F21" s="169"/>
      <c r="G21" s="170"/>
      <c r="H21" s="169"/>
      <c r="I21" s="171"/>
      <c r="J21" s="169"/>
      <c r="K21" s="169"/>
      <c r="L21" s="169"/>
      <c r="M21" s="169"/>
      <c r="N21" s="169"/>
      <c r="O21" s="169"/>
      <c r="P21" s="169"/>
      <c r="Q21" s="169"/>
      <c r="R21" s="65">
        <f t="shared" si="1"/>
        <v>0</v>
      </c>
    </row>
    <row r="22" spans="2:18" ht="13.5" x14ac:dyDescent="0.15">
      <c r="B22" s="9"/>
      <c r="C22" s="157" t="s">
        <v>18</v>
      </c>
      <c r="D22" s="158"/>
      <c r="E22" s="159"/>
      <c r="F22" s="160">
        <f>SUM(F23:F24)</f>
        <v>0</v>
      </c>
      <c r="G22" s="161">
        <f t="shared" ref="G22:Q22" si="8">SUM(G23:G24)</f>
        <v>0</v>
      </c>
      <c r="H22" s="160">
        <f t="shared" si="8"/>
        <v>0</v>
      </c>
      <c r="I22" s="162">
        <f t="shared" si="8"/>
        <v>0</v>
      </c>
      <c r="J22" s="160">
        <f t="shared" si="8"/>
        <v>0</v>
      </c>
      <c r="K22" s="160">
        <f t="shared" si="8"/>
        <v>0</v>
      </c>
      <c r="L22" s="160">
        <f t="shared" si="8"/>
        <v>0</v>
      </c>
      <c r="M22" s="160">
        <f t="shared" si="8"/>
        <v>0</v>
      </c>
      <c r="N22" s="160">
        <f t="shared" si="8"/>
        <v>0</v>
      </c>
      <c r="O22" s="160">
        <f t="shared" si="8"/>
        <v>0</v>
      </c>
      <c r="P22" s="160">
        <f t="shared" si="8"/>
        <v>0</v>
      </c>
      <c r="Q22" s="160">
        <f t="shared" si="8"/>
        <v>0</v>
      </c>
      <c r="R22" s="17">
        <f t="shared" si="1"/>
        <v>0</v>
      </c>
    </row>
    <row r="23" spans="2:18" ht="13.5" x14ac:dyDescent="0.15">
      <c r="B23" s="9"/>
      <c r="C23" s="9"/>
      <c r="D23" s="26" t="s">
        <v>109</v>
      </c>
      <c r="E23" s="175"/>
      <c r="F23" s="163"/>
      <c r="G23" s="164"/>
      <c r="H23" s="163"/>
      <c r="I23" s="165"/>
      <c r="J23" s="163"/>
      <c r="K23" s="163"/>
      <c r="L23" s="163"/>
      <c r="M23" s="163"/>
      <c r="N23" s="163"/>
      <c r="O23" s="163"/>
      <c r="P23" s="163"/>
      <c r="Q23" s="163"/>
      <c r="R23" s="36">
        <f t="shared" si="1"/>
        <v>0</v>
      </c>
    </row>
    <row r="24" spans="2:18" ht="13.5" x14ac:dyDescent="0.15">
      <c r="B24" s="9"/>
      <c r="C24" s="29"/>
      <c r="D24" s="62" t="s">
        <v>109</v>
      </c>
      <c r="E24" s="176"/>
      <c r="F24" s="169"/>
      <c r="G24" s="170"/>
      <c r="H24" s="169"/>
      <c r="I24" s="171"/>
      <c r="J24" s="169"/>
      <c r="K24" s="169"/>
      <c r="L24" s="169"/>
      <c r="M24" s="169"/>
      <c r="N24" s="169"/>
      <c r="O24" s="169"/>
      <c r="P24" s="169"/>
      <c r="Q24" s="169"/>
      <c r="R24" s="65">
        <f t="shared" si="1"/>
        <v>0</v>
      </c>
    </row>
    <row r="25" spans="2:18" ht="13.5" x14ac:dyDescent="0.15">
      <c r="B25" s="177" t="s">
        <v>116</v>
      </c>
      <c r="C25" s="158"/>
      <c r="D25" s="158"/>
      <c r="E25" s="159"/>
      <c r="F25" s="160">
        <f t="shared" ref="F25:Q25" si="9">F5-F15</f>
        <v>0</v>
      </c>
      <c r="G25" s="161">
        <f t="shared" si="9"/>
        <v>0</v>
      </c>
      <c r="H25" s="160">
        <f t="shared" si="9"/>
        <v>0</v>
      </c>
      <c r="I25" s="162">
        <f t="shared" si="9"/>
        <v>0</v>
      </c>
      <c r="J25" s="160">
        <f t="shared" si="9"/>
        <v>0</v>
      </c>
      <c r="K25" s="160">
        <f t="shared" si="9"/>
        <v>0</v>
      </c>
      <c r="L25" s="160">
        <f t="shared" si="9"/>
        <v>0</v>
      </c>
      <c r="M25" s="160">
        <f t="shared" si="9"/>
        <v>0</v>
      </c>
      <c r="N25" s="160">
        <f t="shared" si="9"/>
        <v>0</v>
      </c>
      <c r="O25" s="160">
        <f t="shared" si="9"/>
        <v>0</v>
      </c>
      <c r="P25" s="160">
        <f t="shared" si="9"/>
        <v>0</v>
      </c>
      <c r="Q25" s="160">
        <f t="shared" si="9"/>
        <v>0</v>
      </c>
      <c r="R25" s="17">
        <f t="shared" si="1"/>
        <v>0</v>
      </c>
    </row>
    <row r="26" spans="2:18" ht="13.5" x14ac:dyDescent="0.15">
      <c r="B26" s="157" t="s">
        <v>117</v>
      </c>
      <c r="C26" s="158"/>
      <c r="D26" s="158"/>
      <c r="E26" s="159"/>
      <c r="F26" s="160">
        <f>SUM(F27:F28)</f>
        <v>0</v>
      </c>
      <c r="G26" s="161">
        <f t="shared" ref="G26:Q26" si="10">SUM(G27:G28)</f>
        <v>0</v>
      </c>
      <c r="H26" s="160">
        <f t="shared" si="10"/>
        <v>0</v>
      </c>
      <c r="I26" s="162">
        <f t="shared" si="10"/>
        <v>0</v>
      </c>
      <c r="J26" s="160">
        <f t="shared" si="10"/>
        <v>0</v>
      </c>
      <c r="K26" s="160">
        <f t="shared" si="10"/>
        <v>0</v>
      </c>
      <c r="L26" s="160">
        <f t="shared" si="10"/>
        <v>0</v>
      </c>
      <c r="M26" s="160">
        <f t="shared" si="10"/>
        <v>0</v>
      </c>
      <c r="N26" s="160">
        <f t="shared" si="10"/>
        <v>0</v>
      </c>
      <c r="O26" s="160">
        <f t="shared" si="10"/>
        <v>0</v>
      </c>
      <c r="P26" s="160">
        <f t="shared" si="10"/>
        <v>0</v>
      </c>
      <c r="Q26" s="160">
        <f t="shared" si="10"/>
        <v>0</v>
      </c>
      <c r="R26" s="17">
        <f t="shared" si="1"/>
        <v>0</v>
      </c>
    </row>
    <row r="27" spans="2:18" ht="13.5" x14ac:dyDescent="0.15">
      <c r="B27" s="9"/>
      <c r="C27" s="26" t="s">
        <v>118</v>
      </c>
      <c r="D27" s="178"/>
      <c r="E27" s="175"/>
      <c r="F27" s="163"/>
      <c r="G27" s="164"/>
      <c r="H27" s="163"/>
      <c r="I27" s="165"/>
      <c r="J27" s="163"/>
      <c r="K27" s="163"/>
      <c r="L27" s="163"/>
      <c r="M27" s="163"/>
      <c r="N27" s="163"/>
      <c r="O27" s="163"/>
      <c r="P27" s="163"/>
      <c r="Q27" s="163"/>
      <c r="R27" s="36">
        <f t="shared" si="1"/>
        <v>0</v>
      </c>
    </row>
    <row r="28" spans="2:18" ht="13.5" x14ac:dyDescent="0.15">
      <c r="B28" s="29"/>
      <c r="C28" s="62" t="s">
        <v>119</v>
      </c>
      <c r="D28" s="179"/>
      <c r="E28" s="176"/>
      <c r="F28" s="169"/>
      <c r="G28" s="170"/>
      <c r="H28" s="169"/>
      <c r="I28" s="171"/>
      <c r="J28" s="169"/>
      <c r="K28" s="169"/>
      <c r="L28" s="169"/>
      <c r="M28" s="169"/>
      <c r="N28" s="169"/>
      <c r="O28" s="169"/>
      <c r="P28" s="169"/>
      <c r="Q28" s="169"/>
      <c r="R28" s="65">
        <f t="shared" si="1"/>
        <v>0</v>
      </c>
    </row>
    <row r="29" spans="2:18" ht="13.5" x14ac:dyDescent="0.15">
      <c r="B29" s="177" t="s">
        <v>120</v>
      </c>
      <c r="C29" s="158"/>
      <c r="D29" s="158"/>
      <c r="E29" s="159"/>
      <c r="F29" s="160">
        <f>F25-F26</f>
        <v>0</v>
      </c>
      <c r="G29" s="161">
        <f t="shared" ref="G29:Q29" si="11">G25-G26</f>
        <v>0</v>
      </c>
      <c r="H29" s="160">
        <f t="shared" si="11"/>
        <v>0</v>
      </c>
      <c r="I29" s="162">
        <f t="shared" si="11"/>
        <v>0</v>
      </c>
      <c r="J29" s="160">
        <f t="shared" si="11"/>
        <v>0</v>
      </c>
      <c r="K29" s="160">
        <f t="shared" si="11"/>
        <v>0</v>
      </c>
      <c r="L29" s="160">
        <f t="shared" si="11"/>
        <v>0</v>
      </c>
      <c r="M29" s="160">
        <f t="shared" si="11"/>
        <v>0</v>
      </c>
      <c r="N29" s="160">
        <f t="shared" si="11"/>
        <v>0</v>
      </c>
      <c r="O29" s="160">
        <f t="shared" si="11"/>
        <v>0</v>
      </c>
      <c r="P29" s="160">
        <f t="shared" si="11"/>
        <v>0</v>
      </c>
      <c r="Q29" s="160">
        <f t="shared" si="11"/>
        <v>0</v>
      </c>
      <c r="R29" s="17">
        <f t="shared" si="1"/>
        <v>0</v>
      </c>
    </row>
    <row r="30" spans="2:18" ht="13.5" x14ac:dyDescent="0.15">
      <c r="B30" s="10" t="s">
        <v>121</v>
      </c>
      <c r="C30" s="11"/>
      <c r="D30" s="11"/>
      <c r="E30" s="12"/>
      <c r="F30" s="172"/>
      <c r="G30" s="173"/>
      <c r="H30" s="172"/>
      <c r="I30" s="174"/>
      <c r="J30" s="172"/>
      <c r="K30" s="172"/>
      <c r="L30" s="172"/>
      <c r="M30" s="172"/>
      <c r="N30" s="172"/>
      <c r="O30" s="172"/>
      <c r="P30" s="172"/>
      <c r="Q30" s="172"/>
      <c r="R30" s="17">
        <f t="shared" si="1"/>
        <v>0</v>
      </c>
    </row>
    <row r="31" spans="2:18" ht="13.5" x14ac:dyDescent="0.15">
      <c r="B31" s="10" t="s">
        <v>122</v>
      </c>
      <c r="C31" s="11"/>
      <c r="D31" s="11"/>
      <c r="E31" s="12"/>
      <c r="F31" s="172"/>
      <c r="G31" s="173"/>
      <c r="H31" s="172"/>
      <c r="I31" s="174"/>
      <c r="J31" s="172"/>
      <c r="K31" s="172"/>
      <c r="L31" s="172"/>
      <c r="M31" s="172"/>
      <c r="N31" s="172"/>
      <c r="O31" s="172"/>
      <c r="P31" s="172"/>
      <c r="Q31" s="172"/>
      <c r="R31" s="17">
        <f t="shared" si="1"/>
        <v>0</v>
      </c>
    </row>
    <row r="32" spans="2:18" ht="13.5" x14ac:dyDescent="0.15">
      <c r="B32" s="177" t="s">
        <v>123</v>
      </c>
      <c r="C32" s="158"/>
      <c r="D32" s="158"/>
      <c r="E32" s="159"/>
      <c r="F32" s="160">
        <f>F29+F30-F31</f>
        <v>0</v>
      </c>
      <c r="G32" s="161">
        <f t="shared" ref="G32:Q32" si="12">G29+G30-G31</f>
        <v>0</v>
      </c>
      <c r="H32" s="160">
        <f t="shared" si="12"/>
        <v>0</v>
      </c>
      <c r="I32" s="162">
        <f t="shared" si="12"/>
        <v>0</v>
      </c>
      <c r="J32" s="160">
        <f t="shared" si="12"/>
        <v>0</v>
      </c>
      <c r="K32" s="160">
        <f t="shared" si="12"/>
        <v>0</v>
      </c>
      <c r="L32" s="160">
        <f t="shared" si="12"/>
        <v>0</v>
      </c>
      <c r="M32" s="160">
        <f t="shared" si="12"/>
        <v>0</v>
      </c>
      <c r="N32" s="160">
        <f t="shared" si="12"/>
        <v>0</v>
      </c>
      <c r="O32" s="160">
        <f t="shared" si="12"/>
        <v>0</v>
      </c>
      <c r="P32" s="160">
        <f t="shared" si="12"/>
        <v>0</v>
      </c>
      <c r="Q32" s="160">
        <f t="shared" si="12"/>
        <v>0</v>
      </c>
      <c r="R32" s="17">
        <f t="shared" si="1"/>
        <v>0</v>
      </c>
    </row>
    <row r="33" spans="2:18" ht="13.5" x14ac:dyDescent="0.15">
      <c r="B33" s="157" t="s">
        <v>124</v>
      </c>
      <c r="C33" s="158"/>
      <c r="D33" s="158"/>
      <c r="E33" s="159"/>
      <c r="F33" s="160">
        <f>SUM(F34:F39)</f>
        <v>0</v>
      </c>
      <c r="G33" s="161">
        <f t="shared" ref="G33:Q33" si="13">SUM(G34:G39)</f>
        <v>0</v>
      </c>
      <c r="H33" s="160">
        <f t="shared" si="13"/>
        <v>0</v>
      </c>
      <c r="I33" s="162">
        <f t="shared" si="13"/>
        <v>0</v>
      </c>
      <c r="J33" s="160">
        <f t="shared" si="13"/>
        <v>0</v>
      </c>
      <c r="K33" s="160">
        <f t="shared" si="13"/>
        <v>0</v>
      </c>
      <c r="L33" s="160">
        <f t="shared" si="13"/>
        <v>0</v>
      </c>
      <c r="M33" s="160">
        <f t="shared" si="13"/>
        <v>0</v>
      </c>
      <c r="N33" s="160">
        <f t="shared" si="13"/>
        <v>0</v>
      </c>
      <c r="O33" s="160">
        <f t="shared" si="13"/>
        <v>0</v>
      </c>
      <c r="P33" s="160">
        <f t="shared" si="13"/>
        <v>0</v>
      </c>
      <c r="Q33" s="160">
        <f t="shared" si="13"/>
        <v>0</v>
      </c>
      <c r="R33" s="17">
        <f t="shared" si="1"/>
        <v>0</v>
      </c>
    </row>
    <row r="34" spans="2:18" ht="13.5" x14ac:dyDescent="0.15">
      <c r="B34" s="9"/>
      <c r="C34" s="26" t="s">
        <v>125</v>
      </c>
      <c r="D34" s="178"/>
      <c r="E34" s="175"/>
      <c r="F34" s="163"/>
      <c r="G34" s="164"/>
      <c r="H34" s="163"/>
      <c r="I34" s="165"/>
      <c r="J34" s="163"/>
      <c r="K34" s="163"/>
      <c r="L34" s="163"/>
      <c r="M34" s="163"/>
      <c r="N34" s="163"/>
      <c r="O34" s="163"/>
      <c r="P34" s="163"/>
      <c r="Q34" s="163"/>
      <c r="R34" s="36">
        <f t="shared" si="1"/>
        <v>0</v>
      </c>
    </row>
    <row r="35" spans="2:18" ht="13.5" x14ac:dyDescent="0.15">
      <c r="B35" s="9"/>
      <c r="C35" s="25" t="s">
        <v>126</v>
      </c>
      <c r="D35" s="180"/>
      <c r="E35" s="181"/>
      <c r="F35" s="166"/>
      <c r="G35" s="167"/>
      <c r="H35" s="166"/>
      <c r="I35" s="168"/>
      <c r="J35" s="166"/>
      <c r="K35" s="166"/>
      <c r="L35" s="166"/>
      <c r="M35" s="166"/>
      <c r="N35" s="166"/>
      <c r="O35" s="166"/>
      <c r="P35" s="166"/>
      <c r="Q35" s="166"/>
      <c r="R35" s="39">
        <f t="shared" si="1"/>
        <v>0</v>
      </c>
    </row>
    <row r="36" spans="2:18" ht="13.5" x14ac:dyDescent="0.15">
      <c r="B36" s="9"/>
      <c r="C36" s="25" t="s">
        <v>127</v>
      </c>
      <c r="D36" s="180"/>
      <c r="E36" s="181"/>
      <c r="F36" s="166"/>
      <c r="G36" s="167"/>
      <c r="H36" s="166"/>
      <c r="I36" s="168"/>
      <c r="J36" s="166"/>
      <c r="K36" s="166"/>
      <c r="L36" s="166"/>
      <c r="M36" s="166"/>
      <c r="N36" s="166"/>
      <c r="O36" s="166"/>
      <c r="P36" s="166"/>
      <c r="Q36" s="166"/>
      <c r="R36" s="39">
        <f t="shared" si="1"/>
        <v>0</v>
      </c>
    </row>
    <row r="37" spans="2:18" ht="13.5" x14ac:dyDescent="0.15">
      <c r="B37" s="9"/>
      <c r="C37" s="25" t="s">
        <v>128</v>
      </c>
      <c r="D37" s="180"/>
      <c r="E37" s="181"/>
      <c r="F37" s="166"/>
      <c r="G37" s="167"/>
      <c r="H37" s="166"/>
      <c r="I37" s="168"/>
      <c r="J37" s="166"/>
      <c r="K37" s="166"/>
      <c r="L37" s="166"/>
      <c r="M37" s="166"/>
      <c r="N37" s="166"/>
      <c r="O37" s="166"/>
      <c r="P37" s="166"/>
      <c r="Q37" s="166"/>
      <c r="R37" s="39">
        <f t="shared" si="1"/>
        <v>0</v>
      </c>
    </row>
    <row r="38" spans="2:18" ht="13.5" x14ac:dyDescent="0.15">
      <c r="B38" s="9"/>
      <c r="C38" s="25" t="s">
        <v>416</v>
      </c>
      <c r="D38" s="180"/>
      <c r="E38" s="181"/>
      <c r="F38" s="166"/>
      <c r="G38" s="167"/>
      <c r="H38" s="166"/>
      <c r="I38" s="168"/>
      <c r="J38" s="166"/>
      <c r="K38" s="166"/>
      <c r="L38" s="166"/>
      <c r="M38" s="166"/>
      <c r="N38" s="166"/>
      <c r="O38" s="166"/>
      <c r="P38" s="166"/>
      <c r="Q38" s="166"/>
      <c r="R38" s="39">
        <f t="shared" si="1"/>
        <v>0</v>
      </c>
    </row>
    <row r="39" spans="2:18" ht="13.5" x14ac:dyDescent="0.15">
      <c r="B39" s="29"/>
      <c r="C39" s="62" t="s">
        <v>129</v>
      </c>
      <c r="D39" s="179"/>
      <c r="E39" s="176"/>
      <c r="F39" s="169"/>
      <c r="G39" s="170"/>
      <c r="H39" s="169"/>
      <c r="I39" s="171"/>
      <c r="J39" s="169"/>
      <c r="K39" s="169"/>
      <c r="L39" s="169"/>
      <c r="M39" s="169"/>
      <c r="N39" s="169"/>
      <c r="O39" s="169"/>
      <c r="P39" s="169"/>
      <c r="Q39" s="169"/>
      <c r="R39" s="65">
        <f t="shared" si="1"/>
        <v>0</v>
      </c>
    </row>
    <row r="40" spans="2:18" ht="13.5" x14ac:dyDescent="0.15">
      <c r="B40" s="177" t="s">
        <v>130</v>
      </c>
      <c r="C40" s="158"/>
      <c r="D40" s="158"/>
      <c r="E40" s="159"/>
      <c r="F40" s="160">
        <f>F32-F33</f>
        <v>0</v>
      </c>
      <c r="G40" s="161">
        <f t="shared" ref="G40:Q40" si="14">G32-G33</f>
        <v>0</v>
      </c>
      <c r="H40" s="160">
        <f t="shared" si="14"/>
        <v>0</v>
      </c>
      <c r="I40" s="162">
        <f t="shared" si="14"/>
        <v>0</v>
      </c>
      <c r="J40" s="160">
        <f t="shared" si="14"/>
        <v>0</v>
      </c>
      <c r="K40" s="160">
        <f t="shared" si="14"/>
        <v>0</v>
      </c>
      <c r="L40" s="160">
        <f t="shared" si="14"/>
        <v>0</v>
      </c>
      <c r="M40" s="160">
        <f t="shared" si="14"/>
        <v>0</v>
      </c>
      <c r="N40" s="160">
        <f t="shared" si="14"/>
        <v>0</v>
      </c>
      <c r="O40" s="160">
        <f t="shared" si="14"/>
        <v>0</v>
      </c>
      <c r="P40" s="160">
        <f t="shared" si="14"/>
        <v>0</v>
      </c>
      <c r="Q40" s="160">
        <f t="shared" si="14"/>
        <v>0</v>
      </c>
      <c r="R40" s="17">
        <f t="shared" si="1"/>
        <v>0</v>
      </c>
    </row>
    <row r="41" spans="2:18" ht="13.5" x14ac:dyDescent="0.15">
      <c r="B41" s="177" t="s">
        <v>131</v>
      </c>
      <c r="C41" s="158"/>
      <c r="D41" s="158"/>
      <c r="E41" s="159"/>
      <c r="F41" s="160"/>
      <c r="G41" s="161">
        <f>F41+G40</f>
        <v>0</v>
      </c>
      <c r="H41" s="160">
        <f>G41+H40</f>
        <v>0</v>
      </c>
      <c r="I41" s="162">
        <f t="shared" ref="I41:Q41" si="15">H41+I40</f>
        <v>0</v>
      </c>
      <c r="J41" s="160">
        <f t="shared" si="15"/>
        <v>0</v>
      </c>
      <c r="K41" s="160">
        <f t="shared" si="15"/>
        <v>0</v>
      </c>
      <c r="L41" s="160">
        <f t="shared" si="15"/>
        <v>0</v>
      </c>
      <c r="M41" s="160">
        <f t="shared" si="15"/>
        <v>0</v>
      </c>
      <c r="N41" s="160">
        <f t="shared" si="15"/>
        <v>0</v>
      </c>
      <c r="O41" s="160">
        <f t="shared" si="15"/>
        <v>0</v>
      </c>
      <c r="P41" s="160">
        <f t="shared" si="15"/>
        <v>0</v>
      </c>
      <c r="Q41" s="182">
        <f t="shared" si="15"/>
        <v>0</v>
      </c>
    </row>
    <row r="43" spans="2:18" ht="21.6" customHeight="1" x14ac:dyDescent="0.15">
      <c r="K43" s="278"/>
      <c r="L43" s="375"/>
      <c r="M43" s="375"/>
      <c r="N43" s="278"/>
      <c r="O43" s="210"/>
      <c r="P43" s="277" t="s">
        <v>1</v>
      </c>
      <c r="Q43" s="292"/>
      <c r="R43" s="293"/>
    </row>
    <row r="44" spans="2:18" ht="14.25" x14ac:dyDescent="0.15">
      <c r="B44" s="108" t="s">
        <v>133</v>
      </c>
    </row>
    <row r="45" spans="2:18" x14ac:dyDescent="0.15">
      <c r="B45" s="151"/>
      <c r="C45" s="152"/>
      <c r="D45" s="152"/>
      <c r="E45" s="153"/>
      <c r="F45" s="154" t="s">
        <v>318</v>
      </c>
      <c r="G45" s="155" t="s">
        <v>319</v>
      </c>
      <c r="H45" s="154" t="s">
        <v>320</v>
      </c>
      <c r="I45" s="156" t="s">
        <v>321</v>
      </c>
      <c r="J45" s="154" t="s">
        <v>322</v>
      </c>
      <c r="K45" s="154" t="s">
        <v>323</v>
      </c>
      <c r="L45" s="154" t="s">
        <v>324</v>
      </c>
      <c r="M45" s="154" t="s">
        <v>325</v>
      </c>
      <c r="N45" s="154" t="s">
        <v>326</v>
      </c>
      <c r="O45" s="154" t="s">
        <v>327</v>
      </c>
      <c r="P45" s="154" t="s">
        <v>328</v>
      </c>
      <c r="Q45" s="183" t="s">
        <v>329</v>
      </c>
    </row>
    <row r="46" spans="2:18" ht="13.5" x14ac:dyDescent="0.15">
      <c r="B46" s="10" t="s">
        <v>130</v>
      </c>
      <c r="C46" s="11"/>
      <c r="D46" s="11"/>
      <c r="E46" s="12"/>
      <c r="F46" s="172"/>
      <c r="G46" s="172"/>
      <c r="H46" s="172"/>
      <c r="I46" s="172"/>
      <c r="J46" s="172"/>
      <c r="K46" s="172"/>
      <c r="L46" s="172"/>
      <c r="M46" s="172"/>
      <c r="N46" s="172"/>
      <c r="O46" s="172"/>
      <c r="P46" s="172"/>
      <c r="Q46" s="184"/>
    </row>
    <row r="47" spans="2:18" ht="13.5" x14ac:dyDescent="0.15">
      <c r="B47" s="10" t="s">
        <v>134</v>
      </c>
      <c r="C47" s="11"/>
      <c r="D47" s="11"/>
      <c r="E47" s="12"/>
      <c r="F47" s="172"/>
      <c r="G47" s="172"/>
      <c r="H47" s="172"/>
      <c r="I47" s="172"/>
      <c r="J47" s="172"/>
      <c r="K47" s="172"/>
      <c r="L47" s="172"/>
      <c r="M47" s="172"/>
      <c r="N47" s="172"/>
      <c r="O47" s="172"/>
      <c r="P47" s="172"/>
      <c r="Q47" s="184"/>
    </row>
    <row r="48" spans="2:18" ht="13.5" x14ac:dyDescent="0.15">
      <c r="B48" s="10" t="s">
        <v>135</v>
      </c>
      <c r="C48" s="11"/>
      <c r="D48" s="11"/>
      <c r="E48" s="12"/>
      <c r="F48" s="172"/>
      <c r="G48" s="172"/>
      <c r="H48" s="172"/>
      <c r="I48" s="172"/>
      <c r="J48" s="172"/>
      <c r="K48" s="172"/>
      <c r="L48" s="172"/>
      <c r="M48" s="172"/>
      <c r="N48" s="172"/>
      <c r="O48" s="172"/>
      <c r="P48" s="172"/>
      <c r="Q48" s="184"/>
    </row>
    <row r="49" spans="2:18" ht="13.5" x14ac:dyDescent="0.15">
      <c r="B49" s="10" t="s">
        <v>136</v>
      </c>
      <c r="C49" s="11"/>
      <c r="D49" s="11"/>
      <c r="E49" s="12"/>
      <c r="F49" s="172"/>
      <c r="G49" s="172"/>
      <c r="H49" s="172"/>
      <c r="I49" s="172"/>
      <c r="J49" s="172"/>
      <c r="K49" s="172"/>
      <c r="L49" s="172"/>
      <c r="M49" s="172"/>
      <c r="N49" s="172"/>
      <c r="O49" s="172"/>
      <c r="P49" s="172"/>
      <c r="Q49" s="184"/>
    </row>
    <row r="50" spans="2:18" ht="13.5" x14ac:dyDescent="0.15">
      <c r="B50" s="10" t="s">
        <v>137</v>
      </c>
      <c r="C50" s="11"/>
      <c r="D50" s="11"/>
      <c r="E50" s="12"/>
      <c r="F50" s="172"/>
      <c r="G50" s="172"/>
      <c r="H50" s="172"/>
      <c r="I50" s="172"/>
      <c r="J50" s="172"/>
      <c r="K50" s="172"/>
      <c r="L50" s="172"/>
      <c r="M50" s="172"/>
      <c r="N50" s="172"/>
      <c r="O50" s="172"/>
      <c r="P50" s="172"/>
      <c r="Q50" s="184"/>
    </row>
    <row r="51" spans="2:18" ht="13.5" x14ac:dyDescent="0.15">
      <c r="B51" s="10" t="s">
        <v>138</v>
      </c>
      <c r="C51" s="11"/>
      <c r="D51" s="11"/>
      <c r="E51" s="12"/>
      <c r="F51" s="172"/>
      <c r="G51" s="172"/>
      <c r="H51" s="172"/>
      <c r="I51" s="172"/>
      <c r="J51" s="172"/>
      <c r="K51" s="172"/>
      <c r="L51" s="172"/>
      <c r="M51" s="172"/>
      <c r="N51" s="172"/>
      <c r="O51" s="172"/>
      <c r="P51" s="172"/>
      <c r="Q51" s="184"/>
    </row>
    <row r="53" spans="2:18" ht="14.25" x14ac:dyDescent="0.15">
      <c r="B53" s="108" t="s">
        <v>139</v>
      </c>
    </row>
    <row r="54" spans="2:18" x14ac:dyDescent="0.15">
      <c r="B54" s="151"/>
      <c r="C54" s="152"/>
      <c r="D54" s="152"/>
      <c r="E54" s="153"/>
      <c r="F54" s="154" t="s">
        <v>318</v>
      </c>
      <c r="G54" s="155" t="s">
        <v>319</v>
      </c>
      <c r="H54" s="154" t="s">
        <v>320</v>
      </c>
      <c r="I54" s="156" t="s">
        <v>321</v>
      </c>
      <c r="J54" s="154" t="s">
        <v>322</v>
      </c>
      <c r="K54" s="154" t="s">
        <v>323</v>
      </c>
      <c r="L54" s="154" t="s">
        <v>324</v>
      </c>
      <c r="M54" s="154" t="s">
        <v>325</v>
      </c>
      <c r="N54" s="154" t="s">
        <v>326</v>
      </c>
      <c r="O54" s="154" t="s">
        <v>327</v>
      </c>
      <c r="P54" s="154" t="s">
        <v>328</v>
      </c>
      <c r="Q54" s="154" t="s">
        <v>329</v>
      </c>
      <c r="R54" s="145" t="s">
        <v>42</v>
      </c>
    </row>
    <row r="55" spans="2:18" ht="13.5" x14ac:dyDescent="0.15">
      <c r="B55" s="157" t="s">
        <v>140</v>
      </c>
      <c r="C55" s="158"/>
      <c r="D55" s="158"/>
      <c r="E55" s="159"/>
      <c r="F55" s="160">
        <f t="shared" ref="F55:Q55" si="16">SUM(F56:F61,F64:F65)</f>
        <v>0</v>
      </c>
      <c r="G55" s="161">
        <f t="shared" si="16"/>
        <v>0</v>
      </c>
      <c r="H55" s="160">
        <f t="shared" si="16"/>
        <v>0</v>
      </c>
      <c r="I55" s="162">
        <f t="shared" si="16"/>
        <v>0</v>
      </c>
      <c r="J55" s="160">
        <f t="shared" si="16"/>
        <v>0</v>
      </c>
      <c r="K55" s="160">
        <f t="shared" si="16"/>
        <v>0</v>
      </c>
      <c r="L55" s="160">
        <f t="shared" si="16"/>
        <v>0</v>
      </c>
      <c r="M55" s="160">
        <f t="shared" si="16"/>
        <v>0</v>
      </c>
      <c r="N55" s="160">
        <f t="shared" si="16"/>
        <v>0</v>
      </c>
      <c r="O55" s="160">
        <f t="shared" si="16"/>
        <v>0</v>
      </c>
      <c r="P55" s="160">
        <f t="shared" si="16"/>
        <v>0</v>
      </c>
      <c r="Q55" s="160">
        <f t="shared" si="16"/>
        <v>0</v>
      </c>
      <c r="R55" s="17">
        <f t="shared" ref="R55:R81" si="17">SUM(F55:Q55)</f>
        <v>0</v>
      </c>
    </row>
    <row r="56" spans="2:18" ht="13.5" x14ac:dyDescent="0.15">
      <c r="B56" s="9"/>
      <c r="C56" s="26" t="s">
        <v>141</v>
      </c>
      <c r="D56" s="178"/>
      <c r="E56" s="175"/>
      <c r="F56" s="163"/>
      <c r="G56" s="164"/>
      <c r="H56" s="163"/>
      <c r="I56" s="165"/>
      <c r="J56" s="163"/>
      <c r="K56" s="163"/>
      <c r="L56" s="163"/>
      <c r="M56" s="163"/>
      <c r="N56" s="163"/>
      <c r="O56" s="163"/>
      <c r="P56" s="163"/>
      <c r="Q56" s="163"/>
      <c r="R56" s="36">
        <f t="shared" si="17"/>
        <v>0</v>
      </c>
    </row>
    <row r="57" spans="2:18" ht="13.5" x14ac:dyDescent="0.15">
      <c r="B57" s="9"/>
      <c r="C57" s="25" t="s">
        <v>142</v>
      </c>
      <c r="D57" s="180"/>
      <c r="E57" s="181"/>
      <c r="F57" s="166"/>
      <c r="G57" s="167"/>
      <c r="H57" s="166"/>
      <c r="I57" s="168"/>
      <c r="J57" s="166"/>
      <c r="K57" s="166"/>
      <c r="L57" s="166"/>
      <c r="M57" s="166"/>
      <c r="N57" s="166"/>
      <c r="O57" s="166"/>
      <c r="P57" s="166"/>
      <c r="Q57" s="166"/>
      <c r="R57" s="39">
        <f t="shared" si="17"/>
        <v>0</v>
      </c>
    </row>
    <row r="58" spans="2:18" ht="13.5" x14ac:dyDescent="0.15">
      <c r="B58" s="9"/>
      <c r="C58" s="25" t="s">
        <v>143</v>
      </c>
      <c r="D58" s="180"/>
      <c r="E58" s="181"/>
      <c r="F58" s="166"/>
      <c r="G58" s="167"/>
      <c r="H58" s="166"/>
      <c r="I58" s="168"/>
      <c r="J58" s="166"/>
      <c r="K58" s="166"/>
      <c r="L58" s="166"/>
      <c r="M58" s="166"/>
      <c r="N58" s="166"/>
      <c r="O58" s="166"/>
      <c r="P58" s="166"/>
      <c r="Q58" s="166"/>
      <c r="R58" s="39">
        <f t="shared" si="17"/>
        <v>0</v>
      </c>
    </row>
    <row r="59" spans="2:18" ht="13.5" x14ac:dyDescent="0.15">
      <c r="B59" s="9"/>
      <c r="C59" s="25" t="s">
        <v>148</v>
      </c>
      <c r="D59" s="180"/>
      <c r="E59" s="181"/>
      <c r="F59" s="166"/>
      <c r="G59" s="167"/>
      <c r="H59" s="166"/>
      <c r="I59" s="168"/>
      <c r="J59" s="166"/>
      <c r="K59" s="166"/>
      <c r="L59" s="166"/>
      <c r="M59" s="166"/>
      <c r="N59" s="166"/>
      <c r="O59" s="166"/>
      <c r="P59" s="166"/>
      <c r="Q59" s="166"/>
      <c r="R59" s="39">
        <f t="shared" si="17"/>
        <v>0</v>
      </c>
    </row>
    <row r="60" spans="2:18" ht="13.5" x14ac:dyDescent="0.15">
      <c r="B60" s="9"/>
      <c r="C60" s="62" t="s">
        <v>130</v>
      </c>
      <c r="D60" s="179"/>
      <c r="E60" s="176"/>
      <c r="F60" s="169"/>
      <c r="G60" s="170"/>
      <c r="H60" s="169"/>
      <c r="I60" s="171"/>
      <c r="J60" s="169"/>
      <c r="K60" s="169"/>
      <c r="L60" s="169"/>
      <c r="M60" s="169"/>
      <c r="N60" s="169"/>
      <c r="O60" s="169"/>
      <c r="P60" s="169"/>
      <c r="Q60" s="169"/>
      <c r="R60" s="65">
        <f t="shared" si="17"/>
        <v>0</v>
      </c>
    </row>
    <row r="61" spans="2:18" ht="13.5" x14ac:dyDescent="0.15">
      <c r="B61" s="9"/>
      <c r="C61" s="157" t="s">
        <v>111</v>
      </c>
      <c r="D61" s="158"/>
      <c r="E61" s="159"/>
      <c r="F61" s="160">
        <f t="shared" ref="F61:Q61" si="18">SUM(F62:F63)</f>
        <v>0</v>
      </c>
      <c r="G61" s="161">
        <f t="shared" si="18"/>
        <v>0</v>
      </c>
      <c r="H61" s="160">
        <f t="shared" si="18"/>
        <v>0</v>
      </c>
      <c r="I61" s="162">
        <f t="shared" si="18"/>
        <v>0</v>
      </c>
      <c r="J61" s="160">
        <f t="shared" si="18"/>
        <v>0</v>
      </c>
      <c r="K61" s="160">
        <f t="shared" si="18"/>
        <v>0</v>
      </c>
      <c r="L61" s="160">
        <f t="shared" si="18"/>
        <v>0</v>
      </c>
      <c r="M61" s="160">
        <f t="shared" si="18"/>
        <v>0</v>
      </c>
      <c r="N61" s="160">
        <f t="shared" si="18"/>
        <v>0</v>
      </c>
      <c r="O61" s="160">
        <f t="shared" si="18"/>
        <v>0</v>
      </c>
      <c r="P61" s="160">
        <f t="shared" si="18"/>
        <v>0</v>
      </c>
      <c r="Q61" s="160">
        <f t="shared" si="18"/>
        <v>0</v>
      </c>
      <c r="R61" s="17">
        <f t="shared" si="17"/>
        <v>0</v>
      </c>
    </row>
    <row r="62" spans="2:18" ht="13.5" x14ac:dyDescent="0.15">
      <c r="B62" s="9"/>
      <c r="C62" s="9"/>
      <c r="D62" s="26" t="s">
        <v>112</v>
      </c>
      <c r="E62" s="175"/>
      <c r="F62" s="163"/>
      <c r="G62" s="164"/>
      <c r="H62" s="163"/>
      <c r="I62" s="165"/>
      <c r="J62" s="163"/>
      <c r="K62" s="163"/>
      <c r="L62" s="163"/>
      <c r="M62" s="163"/>
      <c r="N62" s="163"/>
      <c r="O62" s="163"/>
      <c r="P62" s="163"/>
      <c r="Q62" s="163"/>
      <c r="R62" s="36">
        <f t="shared" si="17"/>
        <v>0</v>
      </c>
    </row>
    <row r="63" spans="2:18" ht="13.5" x14ac:dyDescent="0.15">
      <c r="B63" s="9"/>
      <c r="C63" s="29"/>
      <c r="D63" s="62" t="s">
        <v>144</v>
      </c>
      <c r="E63" s="176"/>
      <c r="F63" s="169"/>
      <c r="G63" s="170"/>
      <c r="H63" s="169"/>
      <c r="I63" s="171"/>
      <c r="J63" s="169"/>
      <c r="K63" s="169"/>
      <c r="L63" s="169"/>
      <c r="M63" s="169"/>
      <c r="N63" s="169"/>
      <c r="O63" s="169"/>
      <c r="P63" s="169"/>
      <c r="Q63" s="169"/>
      <c r="R63" s="65">
        <f t="shared" si="17"/>
        <v>0</v>
      </c>
    </row>
    <row r="64" spans="2:18" ht="13.5" x14ac:dyDescent="0.15">
      <c r="B64" s="9"/>
      <c r="C64" s="10" t="s">
        <v>21</v>
      </c>
      <c r="D64" s="11"/>
      <c r="E64" s="12"/>
      <c r="F64" s="172"/>
      <c r="G64" s="173"/>
      <c r="H64" s="172"/>
      <c r="I64" s="174"/>
      <c r="J64" s="172"/>
      <c r="K64" s="172"/>
      <c r="L64" s="172"/>
      <c r="M64" s="172"/>
      <c r="N64" s="172"/>
      <c r="O64" s="172"/>
      <c r="P64" s="172"/>
      <c r="Q64" s="172"/>
      <c r="R64" s="17">
        <f t="shared" si="17"/>
        <v>0</v>
      </c>
    </row>
    <row r="65" spans="2:18" ht="13.5" x14ac:dyDescent="0.15">
      <c r="B65" s="29"/>
      <c r="C65" s="10" t="s">
        <v>21</v>
      </c>
      <c r="D65" s="11"/>
      <c r="E65" s="12"/>
      <c r="F65" s="172"/>
      <c r="G65" s="173"/>
      <c r="H65" s="172"/>
      <c r="I65" s="174"/>
      <c r="J65" s="172"/>
      <c r="K65" s="172"/>
      <c r="L65" s="172"/>
      <c r="M65" s="172"/>
      <c r="N65" s="172"/>
      <c r="O65" s="172"/>
      <c r="P65" s="172"/>
      <c r="Q65" s="172"/>
      <c r="R65" s="17">
        <f t="shared" si="17"/>
        <v>0</v>
      </c>
    </row>
    <row r="66" spans="2:18" ht="13.5" x14ac:dyDescent="0.15">
      <c r="B66" s="157" t="s">
        <v>145</v>
      </c>
      <c r="C66" s="158"/>
      <c r="D66" s="158"/>
      <c r="E66" s="159"/>
      <c r="F66" s="160">
        <f t="shared" ref="F66:Q66" si="19">SUM(F67,F77)</f>
        <v>0</v>
      </c>
      <c r="G66" s="161">
        <f t="shared" si="19"/>
        <v>0</v>
      </c>
      <c r="H66" s="160">
        <f t="shared" si="19"/>
        <v>0</v>
      </c>
      <c r="I66" s="162">
        <f t="shared" si="19"/>
        <v>0</v>
      </c>
      <c r="J66" s="160">
        <f t="shared" si="19"/>
        <v>0</v>
      </c>
      <c r="K66" s="160">
        <f t="shared" si="19"/>
        <v>0</v>
      </c>
      <c r="L66" s="160">
        <f t="shared" si="19"/>
        <v>0</v>
      </c>
      <c r="M66" s="160">
        <f t="shared" si="19"/>
        <v>0</v>
      </c>
      <c r="N66" s="160">
        <f t="shared" si="19"/>
        <v>0</v>
      </c>
      <c r="O66" s="160">
        <f t="shared" si="19"/>
        <v>0</v>
      </c>
      <c r="P66" s="160">
        <f t="shared" si="19"/>
        <v>0</v>
      </c>
      <c r="Q66" s="160">
        <f t="shared" si="19"/>
        <v>0</v>
      </c>
      <c r="R66" s="17">
        <f t="shared" si="17"/>
        <v>0</v>
      </c>
    </row>
    <row r="67" spans="2:18" ht="13.5" x14ac:dyDescent="0.15">
      <c r="B67" s="9"/>
      <c r="C67" s="157" t="s">
        <v>146</v>
      </c>
      <c r="D67" s="158"/>
      <c r="E67" s="159"/>
      <c r="F67" s="160">
        <f t="shared" ref="F67:Q67" si="20">SUM(F68:F76)</f>
        <v>0</v>
      </c>
      <c r="G67" s="161">
        <f t="shared" si="20"/>
        <v>0</v>
      </c>
      <c r="H67" s="160">
        <f t="shared" si="20"/>
        <v>0</v>
      </c>
      <c r="I67" s="162">
        <f t="shared" si="20"/>
        <v>0</v>
      </c>
      <c r="J67" s="160">
        <f t="shared" si="20"/>
        <v>0</v>
      </c>
      <c r="K67" s="160">
        <f t="shared" si="20"/>
        <v>0</v>
      </c>
      <c r="L67" s="160">
        <f t="shared" si="20"/>
        <v>0</v>
      </c>
      <c r="M67" s="160">
        <f t="shared" si="20"/>
        <v>0</v>
      </c>
      <c r="N67" s="160">
        <f t="shared" si="20"/>
        <v>0</v>
      </c>
      <c r="O67" s="160">
        <f t="shared" si="20"/>
        <v>0</v>
      </c>
      <c r="P67" s="160">
        <f t="shared" si="20"/>
        <v>0</v>
      </c>
      <c r="Q67" s="160">
        <f t="shared" si="20"/>
        <v>0</v>
      </c>
      <c r="R67" s="17">
        <f t="shared" si="17"/>
        <v>0</v>
      </c>
    </row>
    <row r="68" spans="2:18" ht="13.5" x14ac:dyDescent="0.15">
      <c r="B68" s="9"/>
      <c r="C68" s="9"/>
      <c r="D68" s="26" t="s">
        <v>72</v>
      </c>
      <c r="E68" s="175"/>
      <c r="F68" s="163"/>
      <c r="G68" s="164"/>
      <c r="H68" s="163"/>
      <c r="I68" s="165"/>
      <c r="J68" s="163"/>
      <c r="K68" s="163"/>
      <c r="L68" s="163"/>
      <c r="M68" s="163"/>
      <c r="N68" s="163"/>
      <c r="O68" s="163"/>
      <c r="P68" s="163"/>
      <c r="Q68" s="163"/>
      <c r="R68" s="36">
        <f t="shared" si="17"/>
        <v>0</v>
      </c>
    </row>
    <row r="69" spans="2:18" ht="13.5" x14ac:dyDescent="0.15">
      <c r="B69" s="9"/>
      <c r="C69" s="9"/>
      <c r="D69" s="25" t="s">
        <v>73</v>
      </c>
      <c r="E69" s="181"/>
      <c r="F69" s="166"/>
      <c r="G69" s="167"/>
      <c r="H69" s="166"/>
      <c r="I69" s="168"/>
      <c r="J69" s="166"/>
      <c r="K69" s="166"/>
      <c r="L69" s="166"/>
      <c r="M69" s="166"/>
      <c r="N69" s="166"/>
      <c r="O69" s="166"/>
      <c r="P69" s="166"/>
      <c r="Q69" s="166"/>
      <c r="R69" s="39">
        <f t="shared" si="17"/>
        <v>0</v>
      </c>
    </row>
    <row r="70" spans="2:18" ht="13.5" x14ac:dyDescent="0.15">
      <c r="B70" s="9"/>
      <c r="C70" s="9"/>
      <c r="D70" s="25" t="s">
        <v>228</v>
      </c>
      <c r="E70" s="181"/>
      <c r="F70" s="166"/>
      <c r="G70" s="167"/>
      <c r="H70" s="166"/>
      <c r="I70" s="168"/>
      <c r="J70" s="166"/>
      <c r="K70" s="166"/>
      <c r="L70" s="166"/>
      <c r="M70" s="166"/>
      <c r="N70" s="166"/>
      <c r="O70" s="166"/>
      <c r="P70" s="166"/>
      <c r="Q70" s="166"/>
      <c r="R70" s="39">
        <f t="shared" si="17"/>
        <v>0</v>
      </c>
    </row>
    <row r="71" spans="2:18" ht="13.5" x14ac:dyDescent="0.15">
      <c r="B71" s="9"/>
      <c r="C71" s="9"/>
      <c r="D71" s="25" t="s">
        <v>227</v>
      </c>
      <c r="E71" s="181"/>
      <c r="F71" s="166"/>
      <c r="G71" s="167"/>
      <c r="H71" s="166"/>
      <c r="I71" s="168"/>
      <c r="J71" s="166"/>
      <c r="K71" s="166"/>
      <c r="L71" s="166"/>
      <c r="M71" s="166"/>
      <c r="N71" s="166"/>
      <c r="O71" s="166"/>
      <c r="P71" s="166"/>
      <c r="Q71" s="166"/>
      <c r="R71" s="39">
        <f t="shared" si="17"/>
        <v>0</v>
      </c>
    </row>
    <row r="72" spans="2:18" ht="13.5" x14ac:dyDescent="0.15">
      <c r="B72" s="9"/>
      <c r="C72" s="9"/>
      <c r="D72" s="25" t="s">
        <v>46</v>
      </c>
      <c r="E72" s="181"/>
      <c r="F72" s="166"/>
      <c r="G72" s="167"/>
      <c r="H72" s="166"/>
      <c r="I72" s="168"/>
      <c r="J72" s="166"/>
      <c r="K72" s="166"/>
      <c r="L72" s="166"/>
      <c r="M72" s="166"/>
      <c r="N72" s="166"/>
      <c r="O72" s="166"/>
      <c r="P72" s="166"/>
      <c r="Q72" s="166"/>
      <c r="R72" s="39">
        <f t="shared" si="17"/>
        <v>0</v>
      </c>
    </row>
    <row r="73" spans="2:18" ht="13.5" x14ac:dyDescent="0.15">
      <c r="B73" s="9"/>
      <c r="C73" s="9"/>
      <c r="D73" s="25" t="s">
        <v>229</v>
      </c>
      <c r="E73" s="181"/>
      <c r="F73" s="166"/>
      <c r="G73" s="167"/>
      <c r="H73" s="166"/>
      <c r="I73" s="168"/>
      <c r="J73" s="166"/>
      <c r="K73" s="166"/>
      <c r="L73" s="166"/>
      <c r="M73" s="166"/>
      <c r="N73" s="166"/>
      <c r="O73" s="166"/>
      <c r="P73" s="166"/>
      <c r="Q73" s="166"/>
      <c r="R73" s="39">
        <f t="shared" si="17"/>
        <v>0</v>
      </c>
    </row>
    <row r="74" spans="2:18" ht="13.5" x14ac:dyDescent="0.15">
      <c r="B74" s="9"/>
      <c r="C74" s="9"/>
      <c r="D74" s="25" t="s">
        <v>40</v>
      </c>
      <c r="E74" s="181"/>
      <c r="F74" s="166"/>
      <c r="G74" s="167"/>
      <c r="H74" s="166"/>
      <c r="I74" s="168"/>
      <c r="J74" s="166"/>
      <c r="K74" s="166"/>
      <c r="L74" s="166"/>
      <c r="M74" s="166"/>
      <c r="N74" s="166"/>
      <c r="O74" s="166"/>
      <c r="P74" s="166"/>
      <c r="Q74" s="166"/>
      <c r="R74" s="39">
        <f t="shared" si="17"/>
        <v>0</v>
      </c>
    </row>
    <row r="75" spans="2:18" ht="13.5" x14ac:dyDescent="0.15">
      <c r="B75" s="9"/>
      <c r="C75" s="9"/>
      <c r="D75" s="25" t="s">
        <v>40</v>
      </c>
      <c r="E75" s="181"/>
      <c r="F75" s="166"/>
      <c r="G75" s="167"/>
      <c r="H75" s="166"/>
      <c r="I75" s="168"/>
      <c r="J75" s="166"/>
      <c r="K75" s="166"/>
      <c r="L75" s="166"/>
      <c r="M75" s="166"/>
      <c r="N75" s="166"/>
      <c r="O75" s="166"/>
      <c r="P75" s="166"/>
      <c r="Q75" s="166"/>
      <c r="R75" s="39">
        <f t="shared" si="17"/>
        <v>0</v>
      </c>
    </row>
    <row r="76" spans="2:18" ht="13.5" x14ac:dyDescent="0.15">
      <c r="B76" s="9"/>
      <c r="C76" s="29"/>
      <c r="D76" s="62" t="s">
        <v>40</v>
      </c>
      <c r="E76" s="176"/>
      <c r="F76" s="169"/>
      <c r="G76" s="170"/>
      <c r="H76" s="169"/>
      <c r="I76" s="171"/>
      <c r="J76" s="169"/>
      <c r="K76" s="169"/>
      <c r="L76" s="169"/>
      <c r="M76" s="169"/>
      <c r="N76" s="169"/>
      <c r="O76" s="169"/>
      <c r="P76" s="169"/>
      <c r="Q76" s="169"/>
      <c r="R76" s="65">
        <f t="shared" si="17"/>
        <v>0</v>
      </c>
    </row>
    <row r="77" spans="2:18" ht="13.5" x14ac:dyDescent="0.15">
      <c r="B77" s="9"/>
      <c r="C77" s="185" t="s">
        <v>147</v>
      </c>
      <c r="D77" s="186"/>
      <c r="E77" s="186"/>
      <c r="F77" s="160">
        <f t="shared" ref="F77:Q77" si="21">SUM(F78:F80)</f>
        <v>0</v>
      </c>
      <c r="G77" s="161">
        <f t="shared" si="21"/>
        <v>0</v>
      </c>
      <c r="H77" s="160">
        <f t="shared" si="21"/>
        <v>0</v>
      </c>
      <c r="I77" s="162">
        <f t="shared" si="21"/>
        <v>0</v>
      </c>
      <c r="J77" s="160">
        <f t="shared" si="21"/>
        <v>0</v>
      </c>
      <c r="K77" s="160">
        <f t="shared" si="21"/>
        <v>0</v>
      </c>
      <c r="L77" s="160">
        <f t="shared" si="21"/>
        <v>0</v>
      </c>
      <c r="M77" s="160">
        <f t="shared" si="21"/>
        <v>0</v>
      </c>
      <c r="N77" s="160">
        <f t="shared" si="21"/>
        <v>0</v>
      </c>
      <c r="O77" s="160">
        <f t="shared" si="21"/>
        <v>0</v>
      </c>
      <c r="P77" s="160">
        <f t="shared" si="21"/>
        <v>0</v>
      </c>
      <c r="Q77" s="160">
        <f t="shared" si="21"/>
        <v>0</v>
      </c>
      <c r="R77" s="17">
        <f t="shared" si="17"/>
        <v>0</v>
      </c>
    </row>
    <row r="78" spans="2:18" ht="13.5" x14ac:dyDescent="0.15">
      <c r="B78" s="9"/>
      <c r="C78" s="9"/>
      <c r="D78" s="26" t="s">
        <v>142</v>
      </c>
      <c r="E78" s="175"/>
      <c r="F78" s="163"/>
      <c r="G78" s="164"/>
      <c r="H78" s="163"/>
      <c r="I78" s="165"/>
      <c r="J78" s="163"/>
      <c r="K78" s="163"/>
      <c r="L78" s="163"/>
      <c r="M78" s="163"/>
      <c r="N78" s="163"/>
      <c r="O78" s="163"/>
      <c r="P78" s="163"/>
      <c r="Q78" s="163"/>
      <c r="R78" s="36">
        <f t="shared" si="17"/>
        <v>0</v>
      </c>
    </row>
    <row r="79" spans="2:18" ht="13.5" x14ac:dyDescent="0.15">
      <c r="B79" s="9"/>
      <c r="C79" s="9"/>
      <c r="D79" s="25" t="s">
        <v>143</v>
      </c>
      <c r="E79" s="181"/>
      <c r="F79" s="166"/>
      <c r="G79" s="167"/>
      <c r="H79" s="166"/>
      <c r="I79" s="168"/>
      <c r="J79" s="166"/>
      <c r="K79" s="166"/>
      <c r="L79" s="166"/>
      <c r="M79" s="166"/>
      <c r="N79" s="166"/>
      <c r="O79" s="166"/>
      <c r="P79" s="166"/>
      <c r="Q79" s="166"/>
      <c r="R79" s="39">
        <f t="shared" si="17"/>
        <v>0</v>
      </c>
    </row>
    <row r="80" spans="2:18" ht="13.5" x14ac:dyDescent="0.15">
      <c r="B80" s="29"/>
      <c r="C80" s="29"/>
      <c r="D80" s="62" t="s">
        <v>149</v>
      </c>
      <c r="E80" s="176"/>
      <c r="F80" s="169"/>
      <c r="G80" s="170"/>
      <c r="H80" s="169"/>
      <c r="I80" s="171"/>
      <c r="J80" s="169"/>
      <c r="K80" s="169"/>
      <c r="L80" s="169"/>
      <c r="M80" s="169"/>
      <c r="N80" s="169"/>
      <c r="O80" s="169"/>
      <c r="P80" s="169"/>
      <c r="Q80" s="169"/>
      <c r="R80" s="65">
        <f t="shared" si="17"/>
        <v>0</v>
      </c>
    </row>
    <row r="81" spans="2:18" ht="13.5" x14ac:dyDescent="0.15">
      <c r="B81" s="177" t="s">
        <v>150</v>
      </c>
      <c r="C81" s="158"/>
      <c r="D81" s="158"/>
      <c r="E81" s="159"/>
      <c r="F81" s="160">
        <f t="shared" ref="F81:Q81" si="22">F55-F66</f>
        <v>0</v>
      </c>
      <c r="G81" s="161">
        <f t="shared" si="22"/>
        <v>0</v>
      </c>
      <c r="H81" s="160">
        <f t="shared" si="22"/>
        <v>0</v>
      </c>
      <c r="I81" s="162">
        <f t="shared" si="22"/>
        <v>0</v>
      </c>
      <c r="J81" s="160">
        <f t="shared" si="22"/>
        <v>0</v>
      </c>
      <c r="K81" s="160">
        <f t="shared" si="22"/>
        <v>0</v>
      </c>
      <c r="L81" s="160">
        <f t="shared" si="22"/>
        <v>0</v>
      </c>
      <c r="M81" s="160">
        <f t="shared" si="22"/>
        <v>0</v>
      </c>
      <c r="N81" s="160">
        <f t="shared" si="22"/>
        <v>0</v>
      </c>
      <c r="O81" s="160">
        <f t="shared" si="22"/>
        <v>0</v>
      </c>
      <c r="P81" s="160">
        <f t="shared" si="22"/>
        <v>0</v>
      </c>
      <c r="Q81" s="160">
        <f t="shared" si="22"/>
        <v>0</v>
      </c>
      <c r="R81" s="17">
        <f t="shared" si="17"/>
        <v>0</v>
      </c>
    </row>
    <row r="83" spans="2:18" ht="21.6" customHeight="1" x14ac:dyDescent="0.15">
      <c r="K83" s="278"/>
      <c r="L83" s="375"/>
      <c r="M83" s="375"/>
      <c r="N83" s="278"/>
      <c r="O83" s="210"/>
      <c r="P83" s="277" t="s">
        <v>1</v>
      </c>
      <c r="Q83" s="292"/>
      <c r="R83" s="293"/>
    </row>
    <row r="84" spans="2:18" ht="14.25" x14ac:dyDescent="0.15">
      <c r="B84" s="108" t="s">
        <v>151</v>
      </c>
    </row>
    <row r="85" spans="2:18" x14ac:dyDescent="0.15">
      <c r="B85" s="151"/>
      <c r="C85" s="152"/>
      <c r="D85" s="152"/>
      <c r="E85" s="153"/>
      <c r="F85" s="154" t="s">
        <v>318</v>
      </c>
      <c r="G85" s="155" t="s">
        <v>319</v>
      </c>
      <c r="H85" s="154" t="s">
        <v>320</v>
      </c>
      <c r="I85" s="156" t="s">
        <v>321</v>
      </c>
      <c r="J85" s="154" t="s">
        <v>322</v>
      </c>
      <c r="K85" s="154" t="s">
        <v>323</v>
      </c>
      <c r="L85" s="154" t="s">
        <v>324</v>
      </c>
      <c r="M85" s="154" t="s">
        <v>325</v>
      </c>
      <c r="N85" s="154" t="s">
        <v>326</v>
      </c>
      <c r="O85" s="154" t="s">
        <v>327</v>
      </c>
      <c r="P85" s="154" t="s">
        <v>328</v>
      </c>
      <c r="Q85" s="183" t="s">
        <v>329</v>
      </c>
    </row>
    <row r="86" spans="2:18" ht="14.25" x14ac:dyDescent="0.15">
      <c r="B86" s="157" t="s">
        <v>152</v>
      </c>
      <c r="C86" s="158"/>
      <c r="D86" s="158"/>
      <c r="E86" s="159"/>
      <c r="F86" s="187">
        <f t="shared" ref="F86:Q86" si="23">SUM(F87,F91,F95)</f>
        <v>0</v>
      </c>
      <c r="G86" s="188">
        <f t="shared" si="23"/>
        <v>0</v>
      </c>
      <c r="H86" s="187">
        <f t="shared" si="23"/>
        <v>0</v>
      </c>
      <c r="I86" s="189">
        <f t="shared" si="23"/>
        <v>0</v>
      </c>
      <c r="J86" s="187">
        <f t="shared" si="23"/>
        <v>0</v>
      </c>
      <c r="K86" s="187">
        <f t="shared" si="23"/>
        <v>0</v>
      </c>
      <c r="L86" s="187">
        <f t="shared" si="23"/>
        <v>0</v>
      </c>
      <c r="M86" s="187">
        <f t="shared" si="23"/>
        <v>0</v>
      </c>
      <c r="N86" s="187">
        <f t="shared" si="23"/>
        <v>0</v>
      </c>
      <c r="O86" s="187">
        <f t="shared" si="23"/>
        <v>0</v>
      </c>
      <c r="P86" s="187">
        <f t="shared" si="23"/>
        <v>0</v>
      </c>
      <c r="Q86" s="190">
        <f t="shared" si="23"/>
        <v>0</v>
      </c>
    </row>
    <row r="87" spans="2:18" ht="14.25" x14ac:dyDescent="0.15">
      <c r="B87" s="9"/>
      <c r="C87" s="157" t="s">
        <v>153</v>
      </c>
      <c r="D87" s="158"/>
      <c r="E87" s="159"/>
      <c r="F87" s="187">
        <f t="shared" ref="F87:Q87" si="24">SUM(F88:F90)</f>
        <v>0</v>
      </c>
      <c r="G87" s="188">
        <f t="shared" si="24"/>
        <v>0</v>
      </c>
      <c r="H87" s="187">
        <f t="shared" si="24"/>
        <v>0</v>
      </c>
      <c r="I87" s="189">
        <f t="shared" si="24"/>
        <v>0</v>
      </c>
      <c r="J87" s="187">
        <f t="shared" si="24"/>
        <v>0</v>
      </c>
      <c r="K87" s="187">
        <f t="shared" si="24"/>
        <v>0</v>
      </c>
      <c r="L87" s="187">
        <f t="shared" si="24"/>
        <v>0</v>
      </c>
      <c r="M87" s="187">
        <f t="shared" si="24"/>
        <v>0</v>
      </c>
      <c r="N87" s="187">
        <f t="shared" si="24"/>
        <v>0</v>
      </c>
      <c r="O87" s="187">
        <f t="shared" si="24"/>
        <v>0</v>
      </c>
      <c r="P87" s="187">
        <f t="shared" si="24"/>
        <v>0</v>
      </c>
      <c r="Q87" s="190">
        <f t="shared" si="24"/>
        <v>0</v>
      </c>
    </row>
    <row r="88" spans="2:18" ht="14.25" x14ac:dyDescent="0.15">
      <c r="B88" s="9"/>
      <c r="C88" s="9"/>
      <c r="D88" s="26" t="s">
        <v>26</v>
      </c>
      <c r="E88" s="175"/>
      <c r="F88" s="191"/>
      <c r="G88" s="192"/>
      <c r="H88" s="191"/>
      <c r="I88" s="193"/>
      <c r="J88" s="191"/>
      <c r="K88" s="191"/>
      <c r="L88" s="191"/>
      <c r="M88" s="191"/>
      <c r="N88" s="191"/>
      <c r="O88" s="191"/>
      <c r="P88" s="191"/>
      <c r="Q88" s="194"/>
    </row>
    <row r="89" spans="2:18" ht="14.25" x14ac:dyDescent="0.15">
      <c r="B89" s="9"/>
      <c r="C89" s="9"/>
      <c r="D89" s="25" t="s">
        <v>26</v>
      </c>
      <c r="E89" s="181"/>
      <c r="F89" s="195"/>
      <c r="G89" s="196"/>
      <c r="H89" s="195"/>
      <c r="I89" s="197"/>
      <c r="J89" s="195"/>
      <c r="K89" s="195"/>
      <c r="L89" s="195"/>
      <c r="M89" s="195"/>
      <c r="N89" s="195"/>
      <c r="O89" s="195"/>
      <c r="P89" s="195"/>
      <c r="Q89" s="198"/>
    </row>
    <row r="90" spans="2:18" ht="14.25" x14ac:dyDescent="0.15">
      <c r="B90" s="9"/>
      <c r="C90" s="29"/>
      <c r="D90" s="62" t="s">
        <v>26</v>
      </c>
      <c r="E90" s="176"/>
      <c r="F90" s="199"/>
      <c r="G90" s="200"/>
      <c r="H90" s="199"/>
      <c r="I90" s="201"/>
      <c r="J90" s="199"/>
      <c r="K90" s="199"/>
      <c r="L90" s="199"/>
      <c r="M90" s="199"/>
      <c r="N90" s="199"/>
      <c r="O90" s="199"/>
      <c r="P90" s="199"/>
      <c r="Q90" s="202"/>
    </row>
    <row r="91" spans="2:18" ht="14.25" x14ac:dyDescent="0.15">
      <c r="B91" s="9"/>
      <c r="C91" s="157" t="s">
        <v>154</v>
      </c>
      <c r="D91" s="158"/>
      <c r="E91" s="159"/>
      <c r="F91" s="187">
        <f t="shared" ref="F91:Q91" si="25">SUM(F92:F94)</f>
        <v>0</v>
      </c>
      <c r="G91" s="188">
        <f t="shared" si="25"/>
        <v>0</v>
      </c>
      <c r="H91" s="187">
        <f t="shared" si="25"/>
        <v>0</v>
      </c>
      <c r="I91" s="189">
        <f t="shared" si="25"/>
        <v>0</v>
      </c>
      <c r="J91" s="187">
        <f t="shared" si="25"/>
        <v>0</v>
      </c>
      <c r="K91" s="187">
        <f t="shared" si="25"/>
        <v>0</v>
      </c>
      <c r="L91" s="187">
        <f t="shared" si="25"/>
        <v>0</v>
      </c>
      <c r="M91" s="187">
        <f t="shared" si="25"/>
        <v>0</v>
      </c>
      <c r="N91" s="187">
        <f t="shared" si="25"/>
        <v>0</v>
      </c>
      <c r="O91" s="187">
        <f t="shared" si="25"/>
        <v>0</v>
      </c>
      <c r="P91" s="187">
        <f t="shared" si="25"/>
        <v>0</v>
      </c>
      <c r="Q91" s="190">
        <f t="shared" si="25"/>
        <v>0</v>
      </c>
    </row>
    <row r="92" spans="2:18" ht="14.25" x14ac:dyDescent="0.15">
      <c r="B92" s="9"/>
      <c r="C92" s="9"/>
      <c r="D92" s="26" t="s">
        <v>26</v>
      </c>
      <c r="E92" s="175"/>
      <c r="F92" s="191"/>
      <c r="G92" s="192"/>
      <c r="H92" s="191"/>
      <c r="I92" s="193"/>
      <c r="J92" s="191"/>
      <c r="K92" s="191"/>
      <c r="L92" s="191"/>
      <c r="M92" s="191"/>
      <c r="N92" s="191"/>
      <c r="O92" s="191"/>
      <c r="P92" s="191"/>
      <c r="Q92" s="194"/>
    </row>
    <row r="93" spans="2:18" ht="14.25" x14ac:dyDescent="0.15">
      <c r="B93" s="9"/>
      <c r="C93" s="9"/>
      <c r="D93" s="25" t="s">
        <v>26</v>
      </c>
      <c r="E93" s="181"/>
      <c r="F93" s="195"/>
      <c r="G93" s="196"/>
      <c r="H93" s="195"/>
      <c r="I93" s="197"/>
      <c r="J93" s="195"/>
      <c r="K93" s="195"/>
      <c r="L93" s="195"/>
      <c r="M93" s="195"/>
      <c r="N93" s="195"/>
      <c r="O93" s="195"/>
      <c r="P93" s="195"/>
      <c r="Q93" s="198"/>
    </row>
    <row r="94" spans="2:18" ht="14.25" x14ac:dyDescent="0.15">
      <c r="B94" s="9"/>
      <c r="C94" s="29"/>
      <c r="D94" s="62" t="s">
        <v>26</v>
      </c>
      <c r="E94" s="176"/>
      <c r="F94" s="199"/>
      <c r="G94" s="200"/>
      <c r="H94" s="199"/>
      <c r="I94" s="201"/>
      <c r="J94" s="199"/>
      <c r="K94" s="199"/>
      <c r="L94" s="199"/>
      <c r="M94" s="199"/>
      <c r="N94" s="199"/>
      <c r="O94" s="199"/>
      <c r="P94" s="199"/>
      <c r="Q94" s="202"/>
    </row>
    <row r="95" spans="2:18" ht="14.25" x14ac:dyDescent="0.15">
      <c r="B95" s="29"/>
      <c r="C95" s="10" t="s">
        <v>24</v>
      </c>
      <c r="D95" s="11"/>
      <c r="E95" s="12"/>
      <c r="F95" s="203"/>
      <c r="G95" s="204"/>
      <c r="H95" s="203"/>
      <c r="I95" s="205"/>
      <c r="J95" s="203"/>
      <c r="K95" s="203"/>
      <c r="L95" s="203"/>
      <c r="M95" s="203"/>
      <c r="N95" s="203"/>
      <c r="O95" s="203"/>
      <c r="P95" s="203"/>
      <c r="Q95" s="206"/>
    </row>
    <row r="96" spans="2:18" ht="14.25" x14ac:dyDescent="0.15">
      <c r="B96" s="157" t="s">
        <v>155</v>
      </c>
      <c r="C96" s="158"/>
      <c r="D96" s="158"/>
      <c r="E96" s="159"/>
      <c r="F96" s="187">
        <f t="shared" ref="F96:Q96" si="26">SUM(F97,F107)</f>
        <v>0</v>
      </c>
      <c r="G96" s="188">
        <f t="shared" si="26"/>
        <v>0</v>
      </c>
      <c r="H96" s="187">
        <f t="shared" si="26"/>
        <v>0</v>
      </c>
      <c r="I96" s="189">
        <f t="shared" si="26"/>
        <v>0</v>
      </c>
      <c r="J96" s="187">
        <f t="shared" si="26"/>
        <v>0</v>
      </c>
      <c r="K96" s="187">
        <f t="shared" si="26"/>
        <v>0</v>
      </c>
      <c r="L96" s="187">
        <f t="shared" si="26"/>
        <v>0</v>
      </c>
      <c r="M96" s="187">
        <f t="shared" si="26"/>
        <v>0</v>
      </c>
      <c r="N96" s="187">
        <f t="shared" si="26"/>
        <v>0</v>
      </c>
      <c r="O96" s="187">
        <f t="shared" si="26"/>
        <v>0</v>
      </c>
      <c r="P96" s="187">
        <f t="shared" si="26"/>
        <v>0</v>
      </c>
      <c r="Q96" s="190">
        <f t="shared" si="26"/>
        <v>0</v>
      </c>
    </row>
    <row r="97" spans="2:17" ht="14.25" x14ac:dyDescent="0.15">
      <c r="B97" s="9"/>
      <c r="C97" s="157" t="s">
        <v>158</v>
      </c>
      <c r="D97" s="158"/>
      <c r="E97" s="159"/>
      <c r="F97" s="187">
        <f t="shared" ref="F97:Q97" si="27">SUM(F98,F102,F106)</f>
        <v>0</v>
      </c>
      <c r="G97" s="188">
        <f t="shared" si="27"/>
        <v>0</v>
      </c>
      <c r="H97" s="187">
        <f t="shared" si="27"/>
        <v>0</v>
      </c>
      <c r="I97" s="189">
        <f t="shared" si="27"/>
        <v>0</v>
      </c>
      <c r="J97" s="187">
        <f t="shared" si="27"/>
        <v>0</v>
      </c>
      <c r="K97" s="187">
        <f t="shared" si="27"/>
        <v>0</v>
      </c>
      <c r="L97" s="187">
        <f t="shared" si="27"/>
        <v>0</v>
      </c>
      <c r="M97" s="187">
        <f t="shared" si="27"/>
        <v>0</v>
      </c>
      <c r="N97" s="187">
        <f t="shared" si="27"/>
        <v>0</v>
      </c>
      <c r="O97" s="187">
        <f t="shared" si="27"/>
        <v>0</v>
      </c>
      <c r="P97" s="187">
        <f t="shared" si="27"/>
        <v>0</v>
      </c>
      <c r="Q97" s="190">
        <f t="shared" si="27"/>
        <v>0</v>
      </c>
    </row>
    <row r="98" spans="2:17" ht="14.25" x14ac:dyDescent="0.15">
      <c r="B98" s="9"/>
      <c r="C98" s="9"/>
      <c r="D98" s="157" t="s">
        <v>156</v>
      </c>
      <c r="E98" s="159"/>
      <c r="F98" s="187">
        <f t="shared" ref="F98:Q98" si="28">SUM(F99:F101)</f>
        <v>0</v>
      </c>
      <c r="G98" s="188">
        <f t="shared" si="28"/>
        <v>0</v>
      </c>
      <c r="H98" s="187">
        <f t="shared" si="28"/>
        <v>0</v>
      </c>
      <c r="I98" s="189">
        <f t="shared" si="28"/>
        <v>0</v>
      </c>
      <c r="J98" s="187">
        <f t="shared" si="28"/>
        <v>0</v>
      </c>
      <c r="K98" s="187">
        <f t="shared" si="28"/>
        <v>0</v>
      </c>
      <c r="L98" s="187">
        <f t="shared" si="28"/>
        <v>0</v>
      </c>
      <c r="M98" s="187">
        <f t="shared" si="28"/>
        <v>0</v>
      </c>
      <c r="N98" s="187">
        <f t="shared" si="28"/>
        <v>0</v>
      </c>
      <c r="O98" s="187">
        <f t="shared" si="28"/>
        <v>0</v>
      </c>
      <c r="P98" s="187">
        <f t="shared" si="28"/>
        <v>0</v>
      </c>
      <c r="Q98" s="190">
        <f t="shared" si="28"/>
        <v>0</v>
      </c>
    </row>
    <row r="99" spans="2:17" ht="14.25" x14ac:dyDescent="0.15">
      <c r="B99" s="9"/>
      <c r="C99" s="9"/>
      <c r="D99" s="9"/>
      <c r="E99" s="18" t="s">
        <v>41</v>
      </c>
      <c r="F99" s="191"/>
      <c r="G99" s="192"/>
      <c r="H99" s="191"/>
      <c r="I99" s="193"/>
      <c r="J99" s="191"/>
      <c r="K99" s="191"/>
      <c r="L99" s="191"/>
      <c r="M99" s="191"/>
      <c r="N99" s="191"/>
      <c r="O99" s="191"/>
      <c r="P99" s="191"/>
      <c r="Q99" s="194"/>
    </row>
    <row r="100" spans="2:17" ht="14.25" x14ac:dyDescent="0.15">
      <c r="B100" s="9"/>
      <c r="C100" s="9"/>
      <c r="D100" s="9"/>
      <c r="E100" s="21" t="s">
        <v>41</v>
      </c>
      <c r="F100" s="195"/>
      <c r="G100" s="196"/>
      <c r="H100" s="195"/>
      <c r="I100" s="197"/>
      <c r="J100" s="195"/>
      <c r="K100" s="195"/>
      <c r="L100" s="195"/>
      <c r="M100" s="195"/>
      <c r="N100" s="195"/>
      <c r="O100" s="195"/>
      <c r="P100" s="195"/>
      <c r="Q100" s="198"/>
    </row>
    <row r="101" spans="2:17" ht="14.25" x14ac:dyDescent="0.15">
      <c r="B101" s="9"/>
      <c r="C101" s="9"/>
      <c r="D101" s="29"/>
      <c r="E101" s="6" t="s">
        <v>41</v>
      </c>
      <c r="F101" s="199"/>
      <c r="G101" s="200"/>
      <c r="H101" s="199"/>
      <c r="I101" s="201"/>
      <c r="J101" s="199"/>
      <c r="K101" s="199"/>
      <c r="L101" s="199"/>
      <c r="M101" s="199"/>
      <c r="N101" s="199"/>
      <c r="O101" s="199"/>
      <c r="P101" s="199"/>
      <c r="Q101" s="202"/>
    </row>
    <row r="102" spans="2:17" ht="14.25" x14ac:dyDescent="0.15">
      <c r="B102" s="9"/>
      <c r="C102" s="9"/>
      <c r="D102" s="157" t="s">
        <v>157</v>
      </c>
      <c r="E102" s="159"/>
      <c r="F102" s="187">
        <f t="shared" ref="F102:Q102" si="29">SUM(F103:F105)</f>
        <v>0</v>
      </c>
      <c r="G102" s="188">
        <f t="shared" si="29"/>
        <v>0</v>
      </c>
      <c r="H102" s="187">
        <f t="shared" si="29"/>
        <v>0</v>
      </c>
      <c r="I102" s="189">
        <f t="shared" si="29"/>
        <v>0</v>
      </c>
      <c r="J102" s="187">
        <f t="shared" si="29"/>
        <v>0</v>
      </c>
      <c r="K102" s="187">
        <f t="shared" si="29"/>
        <v>0</v>
      </c>
      <c r="L102" s="187">
        <f t="shared" si="29"/>
        <v>0</v>
      </c>
      <c r="M102" s="187">
        <f t="shared" si="29"/>
        <v>0</v>
      </c>
      <c r="N102" s="187">
        <f t="shared" si="29"/>
        <v>0</v>
      </c>
      <c r="O102" s="187">
        <f t="shared" si="29"/>
        <v>0</v>
      </c>
      <c r="P102" s="187">
        <f t="shared" si="29"/>
        <v>0</v>
      </c>
      <c r="Q102" s="190">
        <f t="shared" si="29"/>
        <v>0</v>
      </c>
    </row>
    <row r="103" spans="2:17" ht="14.25" x14ac:dyDescent="0.15">
      <c r="B103" s="9"/>
      <c r="C103" s="9"/>
      <c r="D103" s="9"/>
      <c r="E103" s="18" t="s">
        <v>41</v>
      </c>
      <c r="F103" s="191"/>
      <c r="G103" s="192"/>
      <c r="H103" s="191"/>
      <c r="I103" s="193"/>
      <c r="J103" s="191"/>
      <c r="K103" s="191"/>
      <c r="L103" s="191"/>
      <c r="M103" s="191"/>
      <c r="N103" s="191"/>
      <c r="O103" s="191"/>
      <c r="P103" s="191"/>
      <c r="Q103" s="194"/>
    </row>
    <row r="104" spans="2:17" ht="14.25" x14ac:dyDescent="0.15">
      <c r="B104" s="9"/>
      <c r="C104" s="9"/>
      <c r="D104" s="9"/>
      <c r="E104" s="21" t="s">
        <v>41</v>
      </c>
      <c r="F104" s="195"/>
      <c r="G104" s="196"/>
      <c r="H104" s="195"/>
      <c r="I104" s="197"/>
      <c r="J104" s="195"/>
      <c r="K104" s="195"/>
      <c r="L104" s="195"/>
      <c r="M104" s="195"/>
      <c r="N104" s="195"/>
      <c r="O104" s="195"/>
      <c r="P104" s="195"/>
      <c r="Q104" s="198"/>
    </row>
    <row r="105" spans="2:17" ht="14.25" x14ac:dyDescent="0.15">
      <c r="B105" s="9"/>
      <c r="C105" s="9"/>
      <c r="D105" s="29"/>
      <c r="E105" s="6" t="s">
        <v>41</v>
      </c>
      <c r="F105" s="199"/>
      <c r="G105" s="200"/>
      <c r="H105" s="199"/>
      <c r="I105" s="201"/>
      <c r="J105" s="199"/>
      <c r="K105" s="199"/>
      <c r="L105" s="199"/>
      <c r="M105" s="199"/>
      <c r="N105" s="199"/>
      <c r="O105" s="199"/>
      <c r="P105" s="199"/>
      <c r="Q105" s="202"/>
    </row>
    <row r="106" spans="2:17" ht="14.25" x14ac:dyDescent="0.15">
      <c r="B106" s="9"/>
      <c r="C106" s="29"/>
      <c r="D106" s="10" t="s">
        <v>26</v>
      </c>
      <c r="E106" s="12"/>
      <c r="F106" s="203"/>
      <c r="G106" s="204"/>
      <c r="H106" s="203"/>
      <c r="I106" s="205"/>
      <c r="J106" s="203"/>
      <c r="K106" s="203"/>
      <c r="L106" s="203"/>
      <c r="M106" s="203"/>
      <c r="N106" s="203"/>
      <c r="O106" s="203"/>
      <c r="P106" s="203"/>
      <c r="Q106" s="206"/>
    </row>
    <row r="107" spans="2:17" ht="14.25" x14ac:dyDescent="0.15">
      <c r="B107" s="9"/>
      <c r="C107" s="185" t="s">
        <v>159</v>
      </c>
      <c r="D107" s="186"/>
      <c r="E107" s="186"/>
      <c r="F107" s="187">
        <f t="shared" ref="F107:Q107" si="30">SUM(F108:F110)</f>
        <v>0</v>
      </c>
      <c r="G107" s="188">
        <f t="shared" si="30"/>
        <v>0</v>
      </c>
      <c r="H107" s="187">
        <f t="shared" si="30"/>
        <v>0</v>
      </c>
      <c r="I107" s="189">
        <f t="shared" si="30"/>
        <v>0</v>
      </c>
      <c r="J107" s="187">
        <f t="shared" si="30"/>
        <v>0</v>
      </c>
      <c r="K107" s="187">
        <f t="shared" si="30"/>
        <v>0</v>
      </c>
      <c r="L107" s="187">
        <f t="shared" si="30"/>
        <v>0</v>
      </c>
      <c r="M107" s="187">
        <f t="shared" si="30"/>
        <v>0</v>
      </c>
      <c r="N107" s="187">
        <f t="shared" si="30"/>
        <v>0</v>
      </c>
      <c r="O107" s="187">
        <f t="shared" si="30"/>
        <v>0</v>
      </c>
      <c r="P107" s="187">
        <f t="shared" si="30"/>
        <v>0</v>
      </c>
      <c r="Q107" s="190">
        <f t="shared" si="30"/>
        <v>0</v>
      </c>
    </row>
    <row r="108" spans="2:17" ht="14.25" x14ac:dyDescent="0.15">
      <c r="B108" s="9"/>
      <c r="C108" s="9"/>
      <c r="D108" s="26" t="s">
        <v>141</v>
      </c>
      <c r="E108" s="175"/>
      <c r="F108" s="191"/>
      <c r="G108" s="192"/>
      <c r="H108" s="191"/>
      <c r="I108" s="193"/>
      <c r="J108" s="191"/>
      <c r="K108" s="191"/>
      <c r="L108" s="191"/>
      <c r="M108" s="191"/>
      <c r="N108" s="191"/>
      <c r="O108" s="191"/>
      <c r="P108" s="191"/>
      <c r="Q108" s="194"/>
    </row>
    <row r="109" spans="2:17" ht="14.25" x14ac:dyDescent="0.15">
      <c r="B109" s="9"/>
      <c r="C109" s="9"/>
      <c r="D109" s="25" t="s">
        <v>160</v>
      </c>
      <c r="E109" s="181"/>
      <c r="F109" s="195"/>
      <c r="G109" s="196"/>
      <c r="H109" s="195"/>
      <c r="I109" s="197"/>
      <c r="J109" s="195"/>
      <c r="K109" s="195"/>
      <c r="L109" s="195"/>
      <c r="M109" s="195"/>
      <c r="N109" s="195"/>
      <c r="O109" s="195"/>
      <c r="P109" s="195"/>
      <c r="Q109" s="198"/>
    </row>
    <row r="110" spans="2:17" ht="14.25" x14ac:dyDescent="0.15">
      <c r="B110" s="29"/>
      <c r="C110" s="29"/>
      <c r="D110" s="62" t="s">
        <v>26</v>
      </c>
      <c r="E110" s="176"/>
      <c r="F110" s="199"/>
      <c r="G110" s="200"/>
      <c r="H110" s="199"/>
      <c r="I110" s="201"/>
      <c r="J110" s="199"/>
      <c r="K110" s="199"/>
      <c r="L110" s="199"/>
      <c r="M110" s="199"/>
      <c r="N110" s="199"/>
      <c r="O110" s="199"/>
      <c r="P110" s="199"/>
      <c r="Q110" s="202"/>
    </row>
    <row r="111" spans="2:17" ht="14.25" x14ac:dyDescent="0.15">
      <c r="B111" s="207"/>
      <c r="C111" s="207"/>
      <c r="D111" s="207"/>
      <c r="E111" s="207"/>
      <c r="F111" s="208"/>
      <c r="G111" s="208"/>
      <c r="H111" s="208"/>
      <c r="I111" s="208"/>
      <c r="J111" s="208"/>
      <c r="K111" s="208"/>
      <c r="L111" s="208"/>
      <c r="M111" s="208"/>
      <c r="N111" s="208"/>
      <c r="O111" s="208"/>
      <c r="P111" s="208"/>
      <c r="Q111" s="208"/>
    </row>
    <row r="112" spans="2:17" x14ac:dyDescent="0.15">
      <c r="B112" s="1" t="s">
        <v>161</v>
      </c>
    </row>
    <row r="113" spans="2:18" x14ac:dyDescent="0.15">
      <c r="B113" s="1" t="s">
        <v>83</v>
      </c>
    </row>
    <row r="114" spans="2:18" x14ac:dyDescent="0.15">
      <c r="B114" s="1" t="s">
        <v>195</v>
      </c>
    </row>
    <row r="115" spans="2:18" x14ac:dyDescent="0.15">
      <c r="B115" s="1" t="s">
        <v>242</v>
      </c>
    </row>
    <row r="116" spans="2:18" x14ac:dyDescent="0.15">
      <c r="B116" s="1" t="s">
        <v>84</v>
      </c>
    </row>
    <row r="117" spans="2:18" x14ac:dyDescent="0.15">
      <c r="B117" s="1" t="s">
        <v>244</v>
      </c>
    </row>
    <row r="118" spans="2:18" ht="21.6" customHeight="1" x14ac:dyDescent="0.15">
      <c r="K118" s="209"/>
      <c r="L118" s="375"/>
      <c r="M118" s="375"/>
      <c r="N118" s="209"/>
      <c r="O118" s="210"/>
      <c r="P118" s="144" t="s">
        <v>1</v>
      </c>
      <c r="Q118" s="292"/>
      <c r="R118" s="293"/>
    </row>
  </sheetData>
  <customSheetViews>
    <customSheetView guid="{1E432D73-D559-4735-96E9-E42C2997E3E5}" scale="60" showPageBreaks="1" showGridLines="0" printArea="1" view="pageBreakPreview">
      <selection activeCell="I83" sqref="I83"/>
      <rowBreaks count="1" manualBreakCount="1">
        <brk id="72" max="16383" man="1"/>
      </rowBreaks>
      <pageMargins left="0.70866141732283472" right="0.70866141732283472" top="0.74803149606299213" bottom="0.74803149606299213" header="0.31496062992125984" footer="0.31496062992125984"/>
    </customSheetView>
  </customSheetViews>
  <mergeCells count="8">
    <mergeCell ref="B1:R1"/>
    <mergeCell ref="B2:R2"/>
    <mergeCell ref="L118:M118"/>
    <mergeCell ref="Q118:R118"/>
    <mergeCell ref="L83:M83"/>
    <mergeCell ref="Q83:R83"/>
    <mergeCell ref="L43:M43"/>
    <mergeCell ref="Q43:R43"/>
  </mergeCells>
  <phoneticPr fontId="2"/>
  <printOptions horizontalCentered="1"/>
  <pageMargins left="0.39370078740157483" right="0.39370078740157483" top="0.15748031496062992" bottom="0.19685039370078741" header="0.11811023622047245" footer="0.11811023622047245"/>
  <pageSetup paperSize="9" scale="79" fitToHeight="0" orientation="landscape" r:id="rId1"/>
  <rowBreaks count="2" manualBreakCount="2">
    <brk id="43" max="18" man="1"/>
    <brk id="83"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7"/>
  <sheetViews>
    <sheetView tabSelected="1" view="pageBreakPreview" topLeftCell="A7" zoomScaleNormal="85" zoomScaleSheetLayoutView="100" workbookViewId="0">
      <selection activeCell="E37" sqref="E37"/>
    </sheetView>
  </sheetViews>
  <sheetFormatPr defaultColWidth="8.85546875" defaultRowHeight="12" x14ac:dyDescent="0.15"/>
  <cols>
    <col min="1" max="2" width="1.7109375" style="5" customWidth="1"/>
    <col min="3" max="3" width="2.7109375" style="5" customWidth="1"/>
    <col min="4" max="4" width="32.42578125" style="5" customWidth="1"/>
    <col min="5" max="5" width="17.7109375" style="5" customWidth="1"/>
    <col min="6" max="6" width="3.7109375" style="5" bestFit="1" customWidth="1"/>
    <col min="7" max="7" width="17.7109375" style="5" customWidth="1"/>
    <col min="8" max="8" width="3.7109375" style="5" bestFit="1" customWidth="1"/>
    <col min="9" max="9" width="17.85546875" style="5" customWidth="1"/>
    <col min="10" max="10" width="3.7109375" style="5" bestFit="1" customWidth="1"/>
    <col min="11" max="11" width="1.7109375" style="5" customWidth="1"/>
    <col min="12" max="16384" width="8.85546875" style="5"/>
  </cols>
  <sheetData>
    <row r="1" spans="2:10" x14ac:dyDescent="0.15">
      <c r="C1" s="287" t="s">
        <v>213</v>
      </c>
      <c r="D1" s="287"/>
      <c r="E1" s="287"/>
      <c r="F1" s="287"/>
      <c r="G1" s="287"/>
      <c r="H1" s="287"/>
      <c r="I1" s="287"/>
      <c r="J1" s="287"/>
    </row>
    <row r="3" spans="2:10" ht="19.5" x14ac:dyDescent="0.15">
      <c r="C3" s="288" t="s">
        <v>281</v>
      </c>
      <c r="D3" s="288"/>
      <c r="E3" s="288"/>
      <c r="F3" s="288"/>
      <c r="G3" s="288"/>
      <c r="H3" s="288"/>
      <c r="I3" s="288"/>
      <c r="J3" s="288"/>
    </row>
    <row r="5" spans="2:10" ht="21" customHeight="1" x14ac:dyDescent="0.15">
      <c r="B5" s="291" t="s">
        <v>4</v>
      </c>
      <c r="C5" s="289"/>
      <c r="D5" s="290"/>
      <c r="E5" s="295" t="s">
        <v>7</v>
      </c>
      <c r="F5" s="295"/>
      <c r="G5" s="289" t="s">
        <v>185</v>
      </c>
      <c r="H5" s="290"/>
      <c r="I5" s="295" t="s">
        <v>8</v>
      </c>
      <c r="J5" s="295"/>
    </row>
    <row r="6" spans="2:10" ht="21" customHeight="1" x14ac:dyDescent="0.15">
      <c r="B6" s="2" t="s">
        <v>389</v>
      </c>
      <c r="D6" s="71"/>
      <c r="E6" s="72">
        <f>SUM(E7,E11,E14)</f>
        <v>0</v>
      </c>
      <c r="F6" s="73" t="s">
        <v>5</v>
      </c>
      <c r="G6" s="74">
        <f>SUM(G7,G11,G14)</f>
        <v>0</v>
      </c>
      <c r="H6" s="73" t="s">
        <v>5</v>
      </c>
      <c r="I6" s="72">
        <f>E6+G6</f>
        <v>0</v>
      </c>
      <c r="J6" s="73" t="s">
        <v>5</v>
      </c>
    </row>
    <row r="7" spans="2:10" ht="21" customHeight="1" x14ac:dyDescent="0.15">
      <c r="B7" s="75"/>
      <c r="C7" s="296" t="s">
        <v>9</v>
      </c>
      <c r="D7" s="297"/>
      <c r="E7" s="72">
        <f>SUM(E8:E10)</f>
        <v>0</v>
      </c>
      <c r="F7" s="73" t="s">
        <v>5</v>
      </c>
      <c r="G7" s="74">
        <f>G8</f>
        <v>0</v>
      </c>
      <c r="H7" s="73" t="s">
        <v>5</v>
      </c>
      <c r="I7" s="72">
        <f>E7+G7</f>
        <v>0</v>
      </c>
      <c r="J7" s="73" t="s">
        <v>5</v>
      </c>
    </row>
    <row r="8" spans="2:10" ht="21" customHeight="1" x14ac:dyDescent="0.15">
      <c r="B8" s="75"/>
      <c r="C8" s="76"/>
      <c r="D8" s="77" t="s">
        <v>2</v>
      </c>
      <c r="E8" s="78"/>
      <c r="F8" s="79" t="s">
        <v>5</v>
      </c>
      <c r="G8" s="80"/>
      <c r="H8" s="79" t="s">
        <v>5</v>
      </c>
      <c r="I8" s="81">
        <f>E8+G8</f>
        <v>0</v>
      </c>
      <c r="J8" s="79" t="s">
        <v>5</v>
      </c>
    </row>
    <row r="9" spans="2:10" ht="21" customHeight="1" x14ac:dyDescent="0.15">
      <c r="B9" s="75"/>
      <c r="C9" s="76"/>
      <c r="D9" s="82" t="s">
        <v>3</v>
      </c>
      <c r="E9" s="83"/>
      <c r="F9" s="84" t="s">
        <v>5</v>
      </c>
      <c r="G9" s="90"/>
      <c r="H9" s="84" t="s">
        <v>5</v>
      </c>
      <c r="I9" s="85">
        <f>E9+G9</f>
        <v>0</v>
      </c>
      <c r="J9" s="84" t="s">
        <v>5</v>
      </c>
    </row>
    <row r="10" spans="2:10" ht="21" customHeight="1" x14ac:dyDescent="0.15">
      <c r="B10" s="75"/>
      <c r="C10" s="86"/>
      <c r="D10" s="87" t="s">
        <v>186</v>
      </c>
      <c r="E10" s="88"/>
      <c r="F10" s="89" t="s">
        <v>5</v>
      </c>
      <c r="G10" s="90"/>
      <c r="H10" s="89" t="s">
        <v>5</v>
      </c>
      <c r="I10" s="91">
        <f>E10</f>
        <v>0</v>
      </c>
      <c r="J10" s="89" t="s">
        <v>5</v>
      </c>
    </row>
    <row r="11" spans="2:10" ht="21" customHeight="1" x14ac:dyDescent="0.15">
      <c r="B11" s="75"/>
      <c r="C11" s="296" t="s">
        <v>390</v>
      </c>
      <c r="D11" s="297"/>
      <c r="E11" s="72">
        <f>SUM(E12:E13)</f>
        <v>0</v>
      </c>
      <c r="F11" s="73" t="s">
        <v>5</v>
      </c>
      <c r="G11" s="92"/>
      <c r="H11" s="73" t="s">
        <v>5</v>
      </c>
      <c r="I11" s="72">
        <f>E11+G11</f>
        <v>0</v>
      </c>
      <c r="J11" s="73" t="s">
        <v>5</v>
      </c>
    </row>
    <row r="12" spans="2:10" ht="21" customHeight="1" x14ac:dyDescent="0.15">
      <c r="B12" s="75"/>
      <c r="C12" s="76"/>
      <c r="D12" s="77" t="s">
        <v>391</v>
      </c>
      <c r="E12" s="78"/>
      <c r="F12" s="79"/>
      <c r="G12" s="134"/>
      <c r="H12" s="79" t="s">
        <v>5</v>
      </c>
      <c r="I12" s="81">
        <f t="shared" ref="I12:I13" si="0">E12+G12</f>
        <v>0</v>
      </c>
      <c r="J12" s="79" t="s">
        <v>5</v>
      </c>
    </row>
    <row r="13" spans="2:10" ht="21" customHeight="1" x14ac:dyDescent="0.15">
      <c r="B13" s="75"/>
      <c r="C13" s="86"/>
      <c r="D13" s="87" t="s">
        <v>392</v>
      </c>
      <c r="E13" s="88"/>
      <c r="F13" s="89"/>
      <c r="G13" s="135"/>
      <c r="H13" s="89" t="s">
        <v>5</v>
      </c>
      <c r="I13" s="81">
        <f t="shared" si="0"/>
        <v>0</v>
      </c>
      <c r="J13" s="89" t="s">
        <v>5</v>
      </c>
    </row>
    <row r="14" spans="2:10" ht="21" customHeight="1" x14ac:dyDescent="0.15">
      <c r="B14" s="93"/>
      <c r="C14" s="294" t="s">
        <v>393</v>
      </c>
      <c r="D14" s="294"/>
      <c r="E14" s="94"/>
      <c r="F14" s="73"/>
      <c r="G14" s="92"/>
      <c r="H14" s="73" t="s">
        <v>5</v>
      </c>
      <c r="I14" s="72">
        <f>E14+G14</f>
        <v>0</v>
      </c>
      <c r="J14" s="73" t="s">
        <v>5</v>
      </c>
    </row>
    <row r="15" spans="2:10" ht="13.5" x14ac:dyDescent="0.15">
      <c r="E15" s="95"/>
    </row>
    <row r="16" spans="2:10" ht="21" customHeight="1" x14ac:dyDescent="0.15">
      <c r="B16" s="2" t="s">
        <v>444</v>
      </c>
      <c r="C16" s="376"/>
      <c r="D16" s="51"/>
      <c r="E16" s="377">
        <f>SUM(E17:E18)</f>
        <v>0</v>
      </c>
      <c r="F16" s="73" t="s">
        <v>6</v>
      </c>
    </row>
    <row r="17" spans="2:6" ht="21" customHeight="1" x14ac:dyDescent="0.15">
      <c r="B17" s="9"/>
      <c r="C17" s="378" t="s">
        <v>445</v>
      </c>
      <c r="D17" s="379"/>
      <c r="E17" s="380"/>
      <c r="F17" s="79" t="s">
        <v>6</v>
      </c>
    </row>
    <row r="18" spans="2:6" ht="21" customHeight="1" x14ac:dyDescent="0.15">
      <c r="B18" s="29"/>
      <c r="C18" s="381" t="s">
        <v>446</v>
      </c>
      <c r="D18" s="382"/>
      <c r="E18" s="383"/>
      <c r="F18" s="89" t="s">
        <v>6</v>
      </c>
    </row>
    <row r="20" spans="2:6" x14ac:dyDescent="0.15">
      <c r="C20" s="1" t="s">
        <v>10</v>
      </c>
    </row>
    <row r="21" spans="2:6" x14ac:dyDescent="0.15">
      <c r="C21" s="1" t="s">
        <v>25</v>
      </c>
    </row>
    <row r="22" spans="2:6" x14ac:dyDescent="0.15">
      <c r="C22" s="1" t="s">
        <v>407</v>
      </c>
    </row>
    <row r="23" spans="2:6" x14ac:dyDescent="0.15">
      <c r="C23" s="1" t="s">
        <v>394</v>
      </c>
    </row>
    <row r="24" spans="2:6" x14ac:dyDescent="0.15">
      <c r="C24" s="1" t="s">
        <v>439</v>
      </c>
    </row>
    <row r="25" spans="2:6" x14ac:dyDescent="0.15">
      <c r="C25" s="1" t="s">
        <v>395</v>
      </c>
    </row>
    <row r="26" spans="2:6" x14ac:dyDescent="0.15">
      <c r="C26" s="7" t="s">
        <v>447</v>
      </c>
    </row>
    <row r="27" spans="2:6" x14ac:dyDescent="0.15">
      <c r="C27" s="384" t="s">
        <v>452</v>
      </c>
    </row>
    <row r="28" spans="2:6" x14ac:dyDescent="0.15">
      <c r="C28" s="7" t="s">
        <v>448</v>
      </c>
    </row>
    <row r="29" spans="2:6" x14ac:dyDescent="0.15">
      <c r="C29" s="7" t="s">
        <v>449</v>
      </c>
    </row>
    <row r="30" spans="2:6" s="1" customFormat="1" x14ac:dyDescent="0.15">
      <c r="C30" s="7" t="s">
        <v>450</v>
      </c>
    </row>
    <row r="31" spans="2:6" s="1" customFormat="1" x14ac:dyDescent="0.15">
      <c r="C31" s="1" t="s">
        <v>276</v>
      </c>
    </row>
    <row r="32" spans="2:6" s="1" customFormat="1" x14ac:dyDescent="0.15">
      <c r="C32" s="1" t="s">
        <v>451</v>
      </c>
    </row>
    <row r="33" spans="7:10" s="1" customFormat="1" x14ac:dyDescent="0.15"/>
    <row r="34" spans="7:10" s="1" customFormat="1" ht="22.5" customHeight="1" x14ac:dyDescent="0.15">
      <c r="G34" s="292" t="s">
        <v>1</v>
      </c>
      <c r="H34" s="293"/>
      <c r="I34" s="292"/>
      <c r="J34" s="293"/>
    </row>
    <row r="35" spans="7:10" s="1" customFormat="1" x14ac:dyDescent="0.15"/>
    <row r="36" spans="7:10" s="1" customFormat="1" x14ac:dyDescent="0.15"/>
    <row r="37" spans="7:10" s="1" customFormat="1" x14ac:dyDescent="0.15"/>
  </sheetData>
  <customSheetViews>
    <customSheetView guid="{1E432D73-D559-4735-96E9-E42C2997E3E5}" showPageBreaks="1" showGridLines="0" printArea="1" view="pageBreakPreview" topLeftCell="A16">
      <selection activeCell="B29" sqref="B29"/>
      <pageMargins left="0.25" right="0.25" top="0.75" bottom="0.75" header="0.3" footer="0.3"/>
    </customSheetView>
  </customSheetViews>
  <mergeCells count="11">
    <mergeCell ref="C1:J1"/>
    <mergeCell ref="C3:J3"/>
    <mergeCell ref="G5:H5"/>
    <mergeCell ref="B5:D5"/>
    <mergeCell ref="G34:H34"/>
    <mergeCell ref="I34:J34"/>
    <mergeCell ref="C14:D14"/>
    <mergeCell ref="E5:F5"/>
    <mergeCell ref="I5:J5"/>
    <mergeCell ref="C7:D7"/>
    <mergeCell ref="C11:D11"/>
  </mergeCells>
  <phoneticPr fontId="2"/>
  <pageMargins left="0.62992125984251968" right="0.23622047244094491"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72"/>
  <sheetViews>
    <sheetView view="pageBreakPreview" topLeftCell="A16" zoomScale="115" zoomScaleNormal="100" zoomScaleSheetLayoutView="115" workbookViewId="0">
      <selection activeCell="G66" sqref="G66"/>
    </sheetView>
  </sheetViews>
  <sheetFormatPr defaultColWidth="9.140625" defaultRowHeight="12" x14ac:dyDescent="0.15"/>
  <cols>
    <col min="1" max="1" width="1.7109375" style="1" customWidth="1"/>
    <col min="2" max="4" width="2.7109375" style="1" customWidth="1"/>
    <col min="5" max="5" width="25.140625" style="1" customWidth="1"/>
    <col min="6" max="7" width="15.7109375" style="1" customWidth="1"/>
    <col min="8" max="8" width="23.28515625" style="1" customWidth="1"/>
    <col min="9" max="9" width="1.7109375" style="1" customWidth="1"/>
    <col min="10" max="16384" width="9.140625" style="1"/>
  </cols>
  <sheetData>
    <row r="1" spans="2:8" x14ac:dyDescent="0.15">
      <c r="B1" s="287" t="s">
        <v>214</v>
      </c>
      <c r="C1" s="287"/>
      <c r="D1" s="287"/>
      <c r="E1" s="287"/>
      <c r="F1" s="287"/>
      <c r="G1" s="287"/>
      <c r="H1" s="287"/>
    </row>
    <row r="2" spans="2:8" ht="6" customHeight="1" x14ac:dyDescent="0.15"/>
    <row r="3" spans="2:8" ht="19.5" x14ac:dyDescent="0.15">
      <c r="B3" s="288" t="s">
        <v>36</v>
      </c>
      <c r="C3" s="288"/>
      <c r="D3" s="288"/>
      <c r="E3" s="288"/>
      <c r="F3" s="288"/>
      <c r="G3" s="288"/>
      <c r="H3" s="288"/>
    </row>
    <row r="4" spans="2:8" ht="13.5" customHeight="1" x14ac:dyDescent="0.15">
      <c r="B4" s="311" t="s">
        <v>22</v>
      </c>
      <c r="C4" s="311"/>
      <c r="D4" s="311"/>
      <c r="E4" s="311"/>
      <c r="F4" s="311"/>
      <c r="G4" s="311"/>
      <c r="H4" s="311"/>
    </row>
    <row r="5" spans="2:8" ht="26.45" customHeight="1" x14ac:dyDescent="0.15">
      <c r="B5" s="310" t="s">
        <v>4</v>
      </c>
      <c r="C5" s="310"/>
      <c r="D5" s="310"/>
      <c r="E5" s="310"/>
      <c r="F5" s="143" t="s">
        <v>7</v>
      </c>
      <c r="G5" s="312" t="s">
        <v>33</v>
      </c>
      <c r="H5" s="313"/>
    </row>
    <row r="6" spans="2:8" ht="14.1" customHeight="1" x14ac:dyDescent="0.15">
      <c r="B6" s="8" t="s">
        <v>267</v>
      </c>
      <c r="C6" s="11"/>
      <c r="D6" s="11"/>
      <c r="E6" s="11"/>
      <c r="F6" s="17">
        <f>SUM(F7:F11)</f>
        <v>0</v>
      </c>
      <c r="G6" s="302"/>
      <c r="H6" s="303"/>
    </row>
    <row r="7" spans="2:8" ht="14.1" customHeight="1" x14ac:dyDescent="0.15">
      <c r="B7" s="9"/>
      <c r="C7" s="10" t="s">
        <v>282</v>
      </c>
      <c r="D7" s="11"/>
      <c r="E7" s="12"/>
      <c r="F7" s="13"/>
      <c r="G7" s="302"/>
      <c r="H7" s="303"/>
    </row>
    <row r="8" spans="2:8" ht="14.1" customHeight="1" x14ac:dyDescent="0.15">
      <c r="B8" s="9"/>
      <c r="C8" s="10" t="s">
        <v>215</v>
      </c>
      <c r="D8" s="11"/>
      <c r="E8" s="12"/>
      <c r="F8" s="13"/>
      <c r="G8" s="302"/>
      <c r="H8" s="303"/>
    </row>
    <row r="9" spans="2:8" ht="14.1" customHeight="1" x14ac:dyDescent="0.15">
      <c r="B9" s="9"/>
      <c r="C9" s="10" t="s">
        <v>193</v>
      </c>
      <c r="D9" s="11"/>
      <c r="E9" s="12"/>
      <c r="F9" s="13"/>
      <c r="G9" s="302"/>
      <c r="H9" s="303"/>
    </row>
    <row r="10" spans="2:8" ht="14.1" customHeight="1" x14ac:dyDescent="0.15">
      <c r="B10" s="9"/>
      <c r="C10" s="10" t="s">
        <v>387</v>
      </c>
      <c r="D10" s="11"/>
      <c r="E10" s="12"/>
      <c r="F10" s="13"/>
      <c r="G10" s="302"/>
      <c r="H10" s="303"/>
    </row>
    <row r="11" spans="2:8" ht="14.1" customHeight="1" x14ac:dyDescent="0.15">
      <c r="B11" s="29"/>
      <c r="C11" s="10" t="s">
        <v>21</v>
      </c>
      <c r="D11" s="11"/>
      <c r="E11" s="12"/>
      <c r="F11" s="13"/>
      <c r="G11" s="302"/>
      <c r="H11" s="303"/>
    </row>
    <row r="12" spans="2:8" ht="14.1" customHeight="1" x14ac:dyDescent="0.15">
      <c r="B12" s="8" t="s">
        <v>194</v>
      </c>
      <c r="C12" s="11"/>
      <c r="D12" s="11"/>
      <c r="E12" s="11"/>
      <c r="F12" s="17">
        <f>SUM(F13:F18)</f>
        <v>0</v>
      </c>
      <c r="G12" s="302"/>
      <c r="H12" s="303"/>
    </row>
    <row r="13" spans="2:8" ht="14.1" customHeight="1" x14ac:dyDescent="0.15">
      <c r="B13" s="9"/>
      <c r="C13" s="10" t="s">
        <v>231</v>
      </c>
      <c r="D13" s="11"/>
      <c r="E13" s="12"/>
      <c r="F13" s="13"/>
      <c r="G13" s="302"/>
      <c r="H13" s="303"/>
    </row>
    <row r="14" spans="2:8" ht="14.1" customHeight="1" x14ac:dyDescent="0.15">
      <c r="B14" s="9"/>
      <c r="C14" s="10" t="s">
        <v>232</v>
      </c>
      <c r="D14" s="11"/>
      <c r="E14" s="12"/>
      <c r="F14" s="13"/>
      <c r="G14" s="302"/>
      <c r="H14" s="303"/>
    </row>
    <row r="15" spans="2:8" ht="14.1" customHeight="1" x14ac:dyDescent="0.15">
      <c r="B15" s="9"/>
      <c r="C15" s="10" t="s">
        <v>258</v>
      </c>
      <c r="D15" s="11"/>
      <c r="E15" s="12"/>
      <c r="F15" s="13"/>
      <c r="G15" s="141"/>
      <c r="H15" s="142"/>
    </row>
    <row r="16" spans="2:8" ht="14.1" customHeight="1" x14ac:dyDescent="0.15">
      <c r="B16" s="9"/>
      <c r="C16" s="10" t="s">
        <v>257</v>
      </c>
      <c r="D16" s="11"/>
      <c r="E16" s="12"/>
      <c r="F16" s="13"/>
      <c r="G16" s="302"/>
      <c r="H16" s="303"/>
    </row>
    <row r="17" spans="2:8" ht="14.1" customHeight="1" x14ac:dyDescent="0.15">
      <c r="B17" s="9"/>
      <c r="C17" s="10" t="s">
        <v>216</v>
      </c>
      <c r="D17" s="11"/>
      <c r="E17" s="12"/>
      <c r="F17" s="13"/>
      <c r="G17" s="302"/>
      <c r="H17" s="303"/>
    </row>
    <row r="18" spans="2:8" ht="14.1" customHeight="1" x14ac:dyDescent="0.15">
      <c r="B18" s="29"/>
      <c r="C18" s="10" t="s">
        <v>21</v>
      </c>
      <c r="D18" s="11"/>
      <c r="E18" s="12"/>
      <c r="F18" s="13"/>
      <c r="G18" s="302"/>
      <c r="H18" s="303"/>
    </row>
    <row r="19" spans="2:8" ht="14.1" customHeight="1" x14ac:dyDescent="0.15">
      <c r="B19" s="8" t="s">
        <v>388</v>
      </c>
      <c r="C19" s="11"/>
      <c r="D19" s="11"/>
      <c r="E19" s="11"/>
      <c r="F19" s="17">
        <f>SUM(F20,F30,F39)</f>
        <v>0</v>
      </c>
      <c r="G19" s="302"/>
      <c r="H19" s="303"/>
    </row>
    <row r="20" spans="2:8" ht="14.1" customHeight="1" x14ac:dyDescent="0.15">
      <c r="B20" s="14"/>
      <c r="C20" s="8" t="s">
        <v>270</v>
      </c>
      <c r="D20" s="51"/>
      <c r="E20" s="12"/>
      <c r="F20" s="17">
        <f>SUM(F21,F26)</f>
        <v>0</v>
      </c>
      <c r="G20" s="302"/>
      <c r="H20" s="303"/>
    </row>
    <row r="21" spans="2:8" ht="14.1" customHeight="1" x14ac:dyDescent="0.15">
      <c r="B21" s="9"/>
      <c r="C21" s="14"/>
      <c r="D21" s="8" t="s">
        <v>34</v>
      </c>
      <c r="E21" s="12"/>
      <c r="F21" s="17">
        <f>SUM(F22:F25)</f>
        <v>0</v>
      </c>
      <c r="G21" s="302"/>
      <c r="H21" s="303"/>
    </row>
    <row r="22" spans="2:8" ht="14.1" customHeight="1" x14ac:dyDescent="0.15">
      <c r="B22" s="9"/>
      <c r="C22" s="9"/>
      <c r="D22" s="9"/>
      <c r="E22" s="18" t="s">
        <v>12</v>
      </c>
      <c r="F22" s="20"/>
      <c r="G22" s="304"/>
      <c r="H22" s="305"/>
    </row>
    <row r="23" spans="2:8" ht="14.1" customHeight="1" x14ac:dyDescent="0.15">
      <c r="B23" s="9"/>
      <c r="C23" s="9"/>
      <c r="D23" s="9"/>
      <c r="E23" s="21" t="s">
        <v>13</v>
      </c>
      <c r="F23" s="22"/>
      <c r="G23" s="306"/>
      <c r="H23" s="307"/>
    </row>
    <row r="24" spans="2:8" ht="14.1" customHeight="1" x14ac:dyDescent="0.15">
      <c r="B24" s="9"/>
      <c r="C24" s="9"/>
      <c r="D24" s="9"/>
      <c r="E24" s="21" t="s">
        <v>14</v>
      </c>
      <c r="F24" s="22"/>
      <c r="G24" s="306"/>
      <c r="H24" s="307"/>
    </row>
    <row r="25" spans="2:8" ht="14.1" customHeight="1" x14ac:dyDescent="0.15">
      <c r="B25" s="9"/>
      <c r="C25" s="9"/>
      <c r="D25" s="9"/>
      <c r="E25" s="21" t="s">
        <v>162</v>
      </c>
      <c r="F25" s="22"/>
      <c r="G25" s="306"/>
      <c r="H25" s="307"/>
    </row>
    <row r="26" spans="2:8" ht="14.1" customHeight="1" x14ac:dyDescent="0.15">
      <c r="B26" s="9"/>
      <c r="C26" s="9"/>
      <c r="D26" s="8" t="s">
        <v>35</v>
      </c>
      <c r="E26" s="12"/>
      <c r="F26" s="17">
        <f>SUM(F27:F29)</f>
        <v>0</v>
      </c>
      <c r="G26" s="302"/>
      <c r="H26" s="303"/>
    </row>
    <row r="27" spans="2:8" ht="14.1" customHeight="1" x14ac:dyDescent="0.15">
      <c r="B27" s="9"/>
      <c r="C27" s="9"/>
      <c r="D27" s="9"/>
      <c r="E27" s="18" t="s">
        <v>15</v>
      </c>
      <c r="F27" s="20"/>
      <c r="G27" s="304"/>
      <c r="H27" s="305"/>
    </row>
    <row r="28" spans="2:8" ht="14.1" customHeight="1" x14ac:dyDescent="0.15">
      <c r="B28" s="9"/>
      <c r="C28" s="9"/>
      <c r="D28" s="9"/>
      <c r="E28" s="21" t="s">
        <v>16</v>
      </c>
      <c r="F28" s="22"/>
      <c r="G28" s="306"/>
      <c r="H28" s="307"/>
    </row>
    <row r="29" spans="2:8" ht="14.1" customHeight="1" x14ac:dyDescent="0.15">
      <c r="B29" s="9"/>
      <c r="C29" s="9"/>
      <c r="D29" s="9"/>
      <c r="E29" s="6" t="s">
        <v>17</v>
      </c>
      <c r="F29" s="54"/>
      <c r="G29" s="314"/>
      <c r="H29" s="315"/>
    </row>
    <row r="30" spans="2:8" ht="14.1" customHeight="1" x14ac:dyDescent="0.15">
      <c r="B30" s="14"/>
      <c r="C30" s="8" t="s">
        <v>396</v>
      </c>
      <c r="D30" s="11"/>
      <c r="E30" s="12"/>
      <c r="F30" s="17">
        <f>SUM(F31,F35)</f>
        <v>0</v>
      </c>
      <c r="G30" s="302"/>
      <c r="H30" s="303"/>
    </row>
    <row r="31" spans="2:8" ht="14.1" customHeight="1" x14ac:dyDescent="0.15">
      <c r="B31" s="9"/>
      <c r="C31" s="14"/>
      <c r="D31" s="8" t="s">
        <v>34</v>
      </c>
      <c r="E31" s="239"/>
      <c r="F31" s="17">
        <f>SUM(F32:F34)</f>
        <v>0</v>
      </c>
      <c r="G31" s="302"/>
      <c r="H31" s="303"/>
    </row>
    <row r="32" spans="2:8" ht="14.1" customHeight="1" x14ac:dyDescent="0.15">
      <c r="B32" s="9"/>
      <c r="C32" s="9"/>
      <c r="D32" s="9"/>
      <c r="E32" s="18" t="s">
        <v>12</v>
      </c>
      <c r="F32" s="20"/>
      <c r="G32" s="304"/>
      <c r="H32" s="305"/>
    </row>
    <row r="33" spans="2:8" ht="14.1" customHeight="1" x14ac:dyDescent="0.15">
      <c r="B33" s="9"/>
      <c r="C33" s="9"/>
      <c r="D33" s="9"/>
      <c r="E33" s="21" t="s">
        <v>13</v>
      </c>
      <c r="F33" s="22"/>
      <c r="G33" s="306"/>
      <c r="H33" s="307"/>
    </row>
    <row r="34" spans="2:8" ht="14.1" customHeight="1" x14ac:dyDescent="0.15">
      <c r="B34" s="9"/>
      <c r="C34" s="9"/>
      <c r="D34" s="9"/>
      <c r="E34" s="21" t="s">
        <v>14</v>
      </c>
      <c r="F34" s="22"/>
      <c r="G34" s="306"/>
      <c r="H34" s="307"/>
    </row>
    <row r="35" spans="2:8" ht="14.1" customHeight="1" x14ac:dyDescent="0.15">
      <c r="B35" s="9"/>
      <c r="C35" s="9"/>
      <c r="D35" s="8" t="s">
        <v>35</v>
      </c>
      <c r="E35" s="239"/>
      <c r="F35" s="17">
        <f>SUM(F36:F38)</f>
        <v>0</v>
      </c>
      <c r="G35" s="302"/>
      <c r="H35" s="303"/>
    </row>
    <row r="36" spans="2:8" ht="14.1" customHeight="1" x14ac:dyDescent="0.15">
      <c r="B36" s="9"/>
      <c r="C36" s="9"/>
      <c r="D36" s="9"/>
      <c r="E36" s="18" t="s">
        <v>15</v>
      </c>
      <c r="F36" s="20"/>
      <c r="G36" s="304"/>
      <c r="H36" s="305"/>
    </row>
    <row r="37" spans="2:8" ht="14.1" customHeight="1" x14ac:dyDescent="0.15">
      <c r="B37" s="9"/>
      <c r="C37" s="9"/>
      <c r="D37" s="9"/>
      <c r="E37" s="21" t="s">
        <v>16</v>
      </c>
      <c r="F37" s="22"/>
      <c r="G37" s="306"/>
      <c r="H37" s="307"/>
    </row>
    <row r="38" spans="2:8" ht="14.1" customHeight="1" x14ac:dyDescent="0.15">
      <c r="B38" s="9"/>
      <c r="C38" s="9"/>
      <c r="D38" s="9"/>
      <c r="E38" s="6" t="s">
        <v>17</v>
      </c>
      <c r="F38" s="54"/>
      <c r="G38" s="314"/>
      <c r="H38" s="315"/>
    </row>
    <row r="39" spans="2:8" ht="14.1" customHeight="1" x14ac:dyDescent="0.15">
      <c r="B39" s="14"/>
      <c r="C39" s="8" t="s">
        <v>401</v>
      </c>
      <c r="D39" s="11"/>
      <c r="E39" s="239"/>
      <c r="F39" s="17">
        <f>SUM(F40,F41)</f>
        <v>0</v>
      </c>
      <c r="G39" s="302"/>
      <c r="H39" s="303"/>
    </row>
    <row r="40" spans="2:8" ht="14.1" customHeight="1" x14ac:dyDescent="0.15">
      <c r="B40" s="9"/>
      <c r="C40" s="14"/>
      <c r="D40" s="8" t="s">
        <v>34</v>
      </c>
      <c r="E40" s="239"/>
      <c r="F40" s="279"/>
      <c r="G40" s="302"/>
      <c r="H40" s="303"/>
    </row>
    <row r="41" spans="2:8" ht="14.1" customHeight="1" x14ac:dyDescent="0.15">
      <c r="B41" s="9"/>
      <c r="C41" s="9"/>
      <c r="D41" s="8" t="s">
        <v>35</v>
      </c>
      <c r="E41" s="239"/>
      <c r="F41" s="17">
        <f>SUM(F42:F44)</f>
        <v>0</v>
      </c>
      <c r="G41" s="302"/>
      <c r="H41" s="303"/>
    </row>
    <row r="42" spans="2:8" ht="14.1" customHeight="1" x14ac:dyDescent="0.15">
      <c r="B42" s="9"/>
      <c r="C42" s="9"/>
      <c r="D42" s="9"/>
      <c r="E42" s="18" t="s">
        <v>15</v>
      </c>
      <c r="F42" s="20"/>
      <c r="G42" s="304"/>
      <c r="H42" s="305"/>
    </row>
    <row r="43" spans="2:8" ht="14.1" customHeight="1" x14ac:dyDescent="0.15">
      <c r="B43" s="9"/>
      <c r="C43" s="9"/>
      <c r="D43" s="9"/>
      <c r="E43" s="21" t="s">
        <v>16</v>
      </c>
      <c r="F43" s="22"/>
      <c r="G43" s="306"/>
      <c r="H43" s="307"/>
    </row>
    <row r="44" spans="2:8" ht="14.1" customHeight="1" x14ac:dyDescent="0.15">
      <c r="B44" s="9"/>
      <c r="C44" s="9"/>
      <c r="D44" s="9"/>
      <c r="E44" s="6" t="s">
        <v>17</v>
      </c>
      <c r="F44" s="54"/>
      <c r="G44" s="314"/>
      <c r="H44" s="315"/>
    </row>
    <row r="45" spans="2:8" ht="14.1" customHeight="1" x14ac:dyDescent="0.15">
      <c r="B45" s="8" t="s">
        <v>359</v>
      </c>
      <c r="C45" s="11"/>
      <c r="D45" s="11"/>
      <c r="E45" s="11"/>
      <c r="F45" s="17">
        <f>SUM(F46)</f>
        <v>0</v>
      </c>
      <c r="G45" s="302"/>
      <c r="H45" s="303"/>
    </row>
    <row r="46" spans="2:8" ht="14.1" customHeight="1" x14ac:dyDescent="0.15">
      <c r="B46" s="9"/>
      <c r="C46" s="8" t="s">
        <v>201</v>
      </c>
      <c r="D46" s="11"/>
      <c r="E46" s="12"/>
      <c r="F46" s="17">
        <f>SUM(F47,F51)</f>
        <v>0</v>
      </c>
      <c r="G46" s="300"/>
      <c r="H46" s="301"/>
    </row>
    <row r="47" spans="2:8" ht="14.1" customHeight="1" x14ac:dyDescent="0.15">
      <c r="B47" s="9"/>
      <c r="C47" s="14"/>
      <c r="D47" s="8" t="s">
        <v>34</v>
      </c>
      <c r="E47" s="12"/>
      <c r="F47" s="17">
        <f>SUM(F48:F50)</f>
        <v>0</v>
      </c>
      <c r="G47" s="302"/>
      <c r="H47" s="303"/>
    </row>
    <row r="48" spans="2:8" ht="14.1" customHeight="1" x14ac:dyDescent="0.15">
      <c r="B48" s="9"/>
      <c r="C48" s="9"/>
      <c r="D48" s="9"/>
      <c r="E48" s="18" t="s">
        <v>283</v>
      </c>
      <c r="F48" s="20"/>
      <c r="G48" s="304"/>
      <c r="H48" s="305"/>
    </row>
    <row r="49" spans="2:8" ht="14.1" customHeight="1" x14ac:dyDescent="0.15">
      <c r="B49" s="9"/>
      <c r="C49" s="9"/>
      <c r="D49" s="9"/>
      <c r="E49" s="21" t="s">
        <v>284</v>
      </c>
      <c r="F49" s="22"/>
      <c r="G49" s="306"/>
      <c r="H49" s="307"/>
    </row>
    <row r="50" spans="2:8" ht="14.1" customHeight="1" x14ac:dyDescent="0.15">
      <c r="B50" s="9"/>
      <c r="C50" s="9"/>
      <c r="D50" s="14"/>
      <c r="E50" s="6" t="s">
        <v>292</v>
      </c>
      <c r="F50" s="110"/>
      <c r="G50" s="111"/>
      <c r="H50" s="112"/>
    </row>
    <row r="51" spans="2:8" ht="14.1" customHeight="1" x14ac:dyDescent="0.15">
      <c r="B51" s="9"/>
      <c r="C51" s="9"/>
      <c r="D51" s="8" t="s">
        <v>35</v>
      </c>
      <c r="E51" s="12"/>
      <c r="F51" s="17">
        <f>SUM(F52:F54)</f>
        <v>0</v>
      </c>
      <c r="G51" s="302"/>
      <c r="H51" s="303"/>
    </row>
    <row r="52" spans="2:8" ht="14.1" customHeight="1" x14ac:dyDescent="0.15">
      <c r="B52" s="9"/>
      <c r="C52" s="9"/>
      <c r="D52" s="9"/>
      <c r="E52" s="18" t="s">
        <v>15</v>
      </c>
      <c r="F52" s="20"/>
      <c r="G52" s="304"/>
      <c r="H52" s="305"/>
    </row>
    <row r="53" spans="2:8" ht="14.1" customHeight="1" x14ac:dyDescent="0.15">
      <c r="B53" s="9"/>
      <c r="C53" s="9"/>
      <c r="D53" s="9"/>
      <c r="E53" s="21" t="s">
        <v>16</v>
      </c>
      <c r="F53" s="22"/>
      <c r="G53" s="306"/>
      <c r="H53" s="307"/>
    </row>
    <row r="54" spans="2:8" ht="14.1" customHeight="1" x14ac:dyDescent="0.15">
      <c r="B54" s="9"/>
      <c r="C54" s="9"/>
      <c r="D54" s="9"/>
      <c r="E54" s="49" t="s">
        <v>17</v>
      </c>
      <c r="F54" s="50"/>
      <c r="G54" s="308"/>
      <c r="H54" s="309"/>
    </row>
    <row r="55" spans="2:8" ht="14.1" customHeight="1" x14ac:dyDescent="0.15">
      <c r="B55" s="8" t="s">
        <v>202</v>
      </c>
      <c r="C55" s="11"/>
      <c r="D55" s="11"/>
      <c r="E55" s="11"/>
      <c r="F55" s="17">
        <f>SUM(F56)</f>
        <v>0</v>
      </c>
      <c r="G55" s="302"/>
      <c r="H55" s="303"/>
    </row>
    <row r="56" spans="2:8" ht="14.1" customHeight="1" x14ac:dyDescent="0.15">
      <c r="B56" s="9"/>
      <c r="C56" s="10" t="s">
        <v>46</v>
      </c>
      <c r="D56" s="11"/>
      <c r="E56" s="12"/>
      <c r="F56" s="13"/>
      <c r="G56" s="302"/>
      <c r="H56" s="303"/>
    </row>
    <row r="57" spans="2:8" ht="14.1" customHeight="1" x14ac:dyDescent="0.15">
      <c r="B57" s="8" t="s">
        <v>203</v>
      </c>
      <c r="C57" s="11"/>
      <c r="D57" s="11"/>
      <c r="E57" s="11"/>
      <c r="F57" s="17">
        <f>SUM(F58:F58)</f>
        <v>0</v>
      </c>
      <c r="G57" s="302"/>
      <c r="H57" s="303"/>
    </row>
    <row r="58" spans="2:8" ht="14.1" customHeight="1" x14ac:dyDescent="0.15">
      <c r="B58" s="9"/>
      <c r="C58" s="281" t="s">
        <v>221</v>
      </c>
      <c r="D58" s="11"/>
      <c r="E58" s="282"/>
      <c r="F58" s="13"/>
      <c r="G58" s="302"/>
      <c r="H58" s="303"/>
    </row>
    <row r="59" spans="2:8" ht="14.1" customHeight="1" x14ac:dyDescent="0.15">
      <c r="B59" s="8" t="s">
        <v>442</v>
      </c>
      <c r="C59" s="11"/>
      <c r="D59" s="11"/>
      <c r="E59" s="11"/>
      <c r="F59" s="17">
        <f>SUM(F60:F60)</f>
        <v>0</v>
      </c>
      <c r="G59" s="302"/>
      <c r="H59" s="303"/>
    </row>
    <row r="60" spans="2:8" ht="14.1" customHeight="1" thickBot="1" x14ac:dyDescent="0.2">
      <c r="B60" s="9"/>
      <c r="C60" s="10" t="s">
        <v>443</v>
      </c>
      <c r="D60" s="11"/>
      <c r="E60" s="12"/>
      <c r="F60" s="13"/>
      <c r="G60" s="302"/>
      <c r="H60" s="303"/>
    </row>
    <row r="61" spans="2:8" ht="14.1" customHeight="1" thickBot="1" x14ac:dyDescent="0.2">
      <c r="B61" s="30" t="s">
        <v>19</v>
      </c>
      <c r="C61" s="31"/>
      <c r="D61" s="31"/>
      <c r="E61" s="99"/>
      <c r="F61" s="44">
        <f>SUM(F6,F12,F19,F45,F55,F59,F57)</f>
        <v>0</v>
      </c>
      <c r="G61" s="298"/>
      <c r="H61" s="299"/>
    </row>
    <row r="62" spans="2:8" s="47" customFormat="1" ht="13.5" x14ac:dyDescent="0.15">
      <c r="B62" s="7"/>
      <c r="C62" s="7"/>
      <c r="D62" s="7"/>
      <c r="E62" s="7"/>
      <c r="F62" s="46"/>
      <c r="G62" s="46"/>
      <c r="H62" s="100"/>
    </row>
    <row r="63" spans="2:8" x14ac:dyDescent="0.15">
      <c r="B63" s="1" t="s">
        <v>184</v>
      </c>
    </row>
    <row r="64" spans="2:8" x14ac:dyDescent="0.15">
      <c r="B64" s="1" t="s">
        <v>32</v>
      </c>
    </row>
    <row r="65" spans="2:8" x14ac:dyDescent="0.15">
      <c r="B65" s="1" t="s">
        <v>441</v>
      </c>
    </row>
    <row r="66" spans="2:8" x14ac:dyDescent="0.15">
      <c r="B66" s="1" t="s">
        <v>352</v>
      </c>
    </row>
    <row r="67" spans="2:8" x14ac:dyDescent="0.15">
      <c r="B67" s="1" t="s">
        <v>233</v>
      </c>
    </row>
    <row r="68" spans="2:8" x14ac:dyDescent="0.15">
      <c r="B68" s="1" t="s">
        <v>234</v>
      </c>
    </row>
    <row r="69" spans="2:8" x14ac:dyDescent="0.15">
      <c r="C69" s="1" t="s">
        <v>163</v>
      </c>
    </row>
    <row r="70" spans="2:8" x14ac:dyDescent="0.15">
      <c r="B70" s="1" t="s">
        <v>397</v>
      </c>
    </row>
    <row r="71" spans="2:8" ht="8.25" customHeight="1" x14ac:dyDescent="0.15"/>
    <row r="72" spans="2:8" ht="21" customHeight="1" x14ac:dyDescent="0.15">
      <c r="G72" s="144" t="s">
        <v>1</v>
      </c>
      <c r="H72" s="15"/>
    </row>
  </sheetData>
  <customSheetViews>
    <customSheetView guid="{1E432D73-D559-4735-96E9-E42C2997E3E5}" showPageBreaks="1" showGridLines="0" printArea="1" view="pageBreakPreview">
      <selection activeCell="C35" sqref="C35"/>
      <pageMargins left="0.7" right="0.7" top="0.75" bottom="0.75" header="0.3" footer="0.3"/>
    </customSheetView>
  </customSheetViews>
  <mergeCells count="59">
    <mergeCell ref="G42:H42"/>
    <mergeCell ref="G43:H43"/>
    <mergeCell ref="G44:H44"/>
    <mergeCell ref="G40:H40"/>
    <mergeCell ref="G41:H41"/>
    <mergeCell ref="G36:H36"/>
    <mergeCell ref="G37:H37"/>
    <mergeCell ref="G38:H38"/>
    <mergeCell ref="G24:H24"/>
    <mergeCell ref="G39:H39"/>
    <mergeCell ref="G31:H31"/>
    <mergeCell ref="G32:H32"/>
    <mergeCell ref="G33:H33"/>
    <mergeCell ref="G34:H34"/>
    <mergeCell ref="G35:H35"/>
    <mergeCell ref="G28:H28"/>
    <mergeCell ref="G29:H29"/>
    <mergeCell ref="G30:H30"/>
    <mergeCell ref="B5:E5"/>
    <mergeCell ref="B1:H1"/>
    <mergeCell ref="B3:H3"/>
    <mergeCell ref="B4:H4"/>
    <mergeCell ref="G5:H5"/>
    <mergeCell ref="G12:H12"/>
    <mergeCell ref="G13:H13"/>
    <mergeCell ref="G14:H14"/>
    <mergeCell ref="G16:H16"/>
    <mergeCell ref="G6:H6"/>
    <mergeCell ref="G7:H7"/>
    <mergeCell ref="G9:H9"/>
    <mergeCell ref="G10:H10"/>
    <mergeCell ref="G11:H11"/>
    <mergeCell ref="G8:H8"/>
    <mergeCell ref="G17:H17"/>
    <mergeCell ref="G18:H18"/>
    <mergeCell ref="G19:H19"/>
    <mergeCell ref="G20:H20"/>
    <mergeCell ref="G21:H21"/>
    <mergeCell ref="G22:H22"/>
    <mergeCell ref="G23:H23"/>
    <mergeCell ref="G25:H25"/>
    <mergeCell ref="G26:H26"/>
    <mergeCell ref="G27:H27"/>
    <mergeCell ref="G61:H61"/>
    <mergeCell ref="G46:H46"/>
    <mergeCell ref="G45:H45"/>
    <mergeCell ref="G55:H55"/>
    <mergeCell ref="G56:H56"/>
    <mergeCell ref="G59:H59"/>
    <mergeCell ref="G60:H60"/>
    <mergeCell ref="G51:H51"/>
    <mergeCell ref="G52:H52"/>
    <mergeCell ref="G53:H53"/>
    <mergeCell ref="G54:H54"/>
    <mergeCell ref="G47:H47"/>
    <mergeCell ref="G48:H48"/>
    <mergeCell ref="G49:H49"/>
    <mergeCell ref="G57:H57"/>
    <mergeCell ref="G58:H58"/>
  </mergeCells>
  <phoneticPr fontId="2"/>
  <pageMargins left="0.70866141732283472" right="0.70866141732283472" top="0.74803149606299213" bottom="0.55118110236220474" header="0.31496062992125984" footer="0.31496062992125984"/>
  <pageSetup paperSize="9" orientation="portrait" r:id="rId1"/>
  <rowBreaks count="1" manualBreakCount="1">
    <brk id="4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5"/>
  <sheetViews>
    <sheetView topLeftCell="A82" zoomScale="115" zoomScaleNormal="115" workbookViewId="0">
      <selection activeCell="F73" sqref="F73:G73"/>
    </sheetView>
  </sheetViews>
  <sheetFormatPr defaultColWidth="8.85546875" defaultRowHeight="12" x14ac:dyDescent="0.15"/>
  <cols>
    <col min="1" max="1" width="1.7109375" style="5" customWidth="1"/>
    <col min="2" max="3" width="2.7109375" style="5" customWidth="1"/>
    <col min="4" max="4" width="26.7109375" style="5" customWidth="1"/>
    <col min="5" max="6" width="16.5703125" style="5" customWidth="1"/>
    <col min="7" max="7" width="28.85546875" style="5" customWidth="1"/>
    <col min="8" max="8" width="1.7109375" style="5" customWidth="1"/>
    <col min="9" max="16384" width="8.85546875" style="5"/>
  </cols>
  <sheetData>
    <row r="1" spans="1:8" x14ac:dyDescent="0.15">
      <c r="B1" s="287" t="s">
        <v>218</v>
      </c>
      <c r="C1" s="327"/>
      <c r="D1" s="327"/>
      <c r="E1" s="327"/>
      <c r="F1" s="327"/>
      <c r="G1" s="327"/>
    </row>
    <row r="2" spans="1:8" ht="6.75" customHeight="1" x14ac:dyDescent="0.15"/>
    <row r="3" spans="1:8" ht="18.75" customHeight="1" x14ac:dyDescent="0.15">
      <c r="B3" s="288" t="s">
        <v>167</v>
      </c>
      <c r="C3" s="288"/>
      <c r="D3" s="288"/>
      <c r="E3" s="288"/>
      <c r="F3" s="288"/>
      <c r="G3" s="288"/>
    </row>
    <row r="4" spans="1:8" ht="14.1" customHeight="1" x14ac:dyDescent="0.15">
      <c r="A4" s="23"/>
      <c r="B4" s="311" t="s">
        <v>22</v>
      </c>
      <c r="C4" s="311"/>
      <c r="D4" s="311"/>
      <c r="E4" s="311"/>
      <c r="F4" s="311"/>
      <c r="G4" s="311"/>
      <c r="H4" s="23"/>
    </row>
    <row r="5" spans="1:8" ht="14.1" customHeight="1" x14ac:dyDescent="0.15">
      <c r="A5" s="23"/>
      <c r="B5" s="310" t="s">
        <v>4</v>
      </c>
      <c r="C5" s="310"/>
      <c r="D5" s="310"/>
      <c r="E5" s="143" t="s">
        <v>7</v>
      </c>
      <c r="F5" s="312" t="s">
        <v>20</v>
      </c>
      <c r="G5" s="313"/>
    </row>
    <row r="6" spans="1:8" ht="13.5" customHeight="1" x14ac:dyDescent="0.15">
      <c r="A6" s="23"/>
      <c r="B6" s="8" t="s">
        <v>273</v>
      </c>
      <c r="C6" s="11"/>
      <c r="D6" s="11"/>
      <c r="E6" s="17">
        <f>+E7+E24+E44+E56+E82</f>
        <v>0</v>
      </c>
      <c r="F6" s="302"/>
      <c r="G6" s="303"/>
    </row>
    <row r="7" spans="1:8" ht="13.5" customHeight="1" x14ac:dyDescent="0.15">
      <c r="A7" s="23"/>
      <c r="B7" s="9"/>
      <c r="C7" s="8" t="s">
        <v>169</v>
      </c>
      <c r="D7" s="11"/>
      <c r="E7" s="17">
        <f>SUM(E8:E23)</f>
        <v>0</v>
      </c>
      <c r="F7" s="302"/>
      <c r="G7" s="303"/>
    </row>
    <row r="8" spans="1:8" ht="13.5" customHeight="1" x14ac:dyDescent="0.15">
      <c r="A8" s="23"/>
      <c r="B8" s="9"/>
      <c r="C8" s="9"/>
      <c r="D8" s="26" t="s">
        <v>435</v>
      </c>
      <c r="E8" s="20"/>
      <c r="F8" s="304"/>
      <c r="G8" s="305"/>
    </row>
    <row r="9" spans="1:8" ht="13.5" customHeight="1" x14ac:dyDescent="0.15">
      <c r="A9" s="23"/>
      <c r="B9" s="9"/>
      <c r="C9" s="9"/>
      <c r="D9" s="32" t="s">
        <v>417</v>
      </c>
      <c r="E9" s="105"/>
      <c r="F9" s="306"/>
      <c r="G9" s="307"/>
    </row>
    <row r="10" spans="1:8" ht="13.5" customHeight="1" x14ac:dyDescent="0.15">
      <c r="A10" s="23"/>
      <c r="B10" s="9"/>
      <c r="C10" s="9"/>
      <c r="D10" s="32" t="s">
        <v>418</v>
      </c>
      <c r="E10" s="105"/>
      <c r="F10" s="306"/>
      <c r="G10" s="307"/>
    </row>
    <row r="11" spans="1:8" ht="13.5" customHeight="1" x14ac:dyDescent="0.15">
      <c r="A11" s="23"/>
      <c r="B11" s="9"/>
      <c r="C11" s="9"/>
      <c r="D11" s="32" t="s">
        <v>419</v>
      </c>
      <c r="E11" s="105"/>
      <c r="F11" s="306"/>
      <c r="G11" s="307"/>
    </row>
    <row r="12" spans="1:8" ht="13.5" customHeight="1" x14ac:dyDescent="0.15">
      <c r="A12" s="23"/>
      <c r="B12" s="9"/>
      <c r="C12" s="9"/>
      <c r="D12" s="32" t="s">
        <v>420</v>
      </c>
      <c r="E12" s="105"/>
      <c r="F12" s="306"/>
      <c r="G12" s="307"/>
    </row>
    <row r="13" spans="1:8" ht="13.5" customHeight="1" x14ac:dyDescent="0.15">
      <c r="A13" s="23"/>
      <c r="B13" s="9"/>
      <c r="C13" s="9"/>
      <c r="D13" s="32" t="s">
        <v>421</v>
      </c>
      <c r="E13" s="105"/>
      <c r="F13" s="306"/>
      <c r="G13" s="307"/>
    </row>
    <row r="14" spans="1:8" ht="13.5" customHeight="1" x14ac:dyDescent="0.15">
      <c r="A14" s="23"/>
      <c r="B14" s="9"/>
      <c r="C14" s="9"/>
      <c r="D14" s="25" t="s">
        <v>422</v>
      </c>
      <c r="E14" s="22"/>
      <c r="F14" s="306"/>
      <c r="G14" s="307"/>
    </row>
    <row r="15" spans="1:8" ht="13.5" customHeight="1" x14ac:dyDescent="0.15">
      <c r="A15" s="23"/>
      <c r="B15" s="9"/>
      <c r="C15" s="9"/>
      <c r="D15" s="25" t="s">
        <v>423</v>
      </c>
      <c r="E15" s="22"/>
      <c r="F15" s="306"/>
      <c r="G15" s="307"/>
    </row>
    <row r="16" spans="1:8" ht="13.5" customHeight="1" x14ac:dyDescent="0.15">
      <c r="A16" s="23"/>
      <c r="B16" s="9"/>
      <c r="C16" s="9"/>
      <c r="D16" s="25" t="s">
        <v>424</v>
      </c>
      <c r="E16" s="22"/>
      <c r="F16" s="306"/>
      <c r="G16" s="307"/>
    </row>
    <row r="17" spans="1:7" ht="13.5" customHeight="1" x14ac:dyDescent="0.15">
      <c r="A17" s="23"/>
      <c r="B17" s="9"/>
      <c r="C17" s="9"/>
      <c r="D17" s="25" t="s">
        <v>425</v>
      </c>
      <c r="E17" s="22"/>
      <c r="F17" s="306"/>
      <c r="G17" s="307"/>
    </row>
    <row r="18" spans="1:7" ht="13.5" customHeight="1" x14ac:dyDescent="0.15">
      <c r="A18" s="23"/>
      <c r="B18" s="9"/>
      <c r="C18" s="9"/>
      <c r="D18" s="25" t="s">
        <v>426</v>
      </c>
      <c r="E18" s="22"/>
      <c r="F18" s="306"/>
      <c r="G18" s="307"/>
    </row>
    <row r="19" spans="1:7" ht="13.5" customHeight="1" x14ac:dyDescent="0.15">
      <c r="A19" s="23"/>
      <c r="B19" s="9"/>
      <c r="C19" s="9"/>
      <c r="D19" s="25" t="s">
        <v>427</v>
      </c>
      <c r="E19" s="22"/>
      <c r="F19" s="306"/>
      <c r="G19" s="307"/>
    </row>
    <row r="20" spans="1:7" ht="13.5" customHeight="1" x14ac:dyDescent="0.15">
      <c r="A20" s="23"/>
      <c r="B20" s="9"/>
      <c r="C20" s="9"/>
      <c r="D20" s="25" t="s">
        <v>428</v>
      </c>
      <c r="E20" s="22"/>
      <c r="F20" s="306"/>
      <c r="G20" s="307"/>
    </row>
    <row r="21" spans="1:7" ht="13.5" customHeight="1" x14ac:dyDescent="0.15">
      <c r="A21" s="23"/>
      <c r="B21" s="9"/>
      <c r="C21" s="9"/>
      <c r="D21" s="25" t="s">
        <v>429</v>
      </c>
      <c r="E21" s="22"/>
      <c r="F21" s="306"/>
      <c r="G21" s="307"/>
    </row>
    <row r="22" spans="1:7" ht="13.5" customHeight="1" x14ac:dyDescent="0.15">
      <c r="A22" s="23"/>
      <c r="B22" s="9"/>
      <c r="C22" s="9"/>
      <c r="D22" s="269" t="s">
        <v>430</v>
      </c>
      <c r="E22" s="50"/>
      <c r="F22" s="306"/>
      <c r="G22" s="307"/>
    </row>
    <row r="23" spans="1:7" ht="13.5" customHeight="1" x14ac:dyDescent="0.15">
      <c r="A23" s="23"/>
      <c r="B23" s="9"/>
      <c r="C23" s="9"/>
      <c r="D23" s="62" t="s">
        <v>21</v>
      </c>
      <c r="E23" s="54"/>
      <c r="F23" s="314"/>
      <c r="G23" s="315"/>
    </row>
    <row r="24" spans="1:7" ht="13.5" customHeight="1" x14ac:dyDescent="0.15">
      <c r="A24" s="23"/>
      <c r="B24" s="9"/>
      <c r="C24" s="8" t="s">
        <v>171</v>
      </c>
      <c r="D24" s="11"/>
      <c r="E24" s="17">
        <f>SUM(E25:E43)</f>
        <v>0</v>
      </c>
      <c r="F24" s="302"/>
      <c r="G24" s="303"/>
    </row>
    <row r="25" spans="1:7" ht="13.5" customHeight="1" x14ac:dyDescent="0.15">
      <c r="A25" s="23"/>
      <c r="B25" s="9"/>
      <c r="C25" s="9"/>
      <c r="D25" s="26" t="s">
        <v>172</v>
      </c>
      <c r="E25" s="20"/>
      <c r="F25" s="304"/>
      <c r="G25" s="305"/>
    </row>
    <row r="26" spans="1:7" ht="13.5" customHeight="1" x14ac:dyDescent="0.15">
      <c r="A26" s="23"/>
      <c r="B26" s="9"/>
      <c r="C26" s="9"/>
      <c r="D26" s="24" t="s">
        <v>246</v>
      </c>
      <c r="E26" s="22"/>
      <c r="F26" s="306"/>
      <c r="G26" s="307"/>
    </row>
    <row r="27" spans="1:7" ht="13.5" customHeight="1" x14ac:dyDescent="0.15">
      <c r="A27" s="23"/>
      <c r="B27" s="9"/>
      <c r="C27" s="9"/>
      <c r="D27" s="24" t="s">
        <v>247</v>
      </c>
      <c r="E27" s="22"/>
      <c r="F27" s="306"/>
      <c r="G27" s="307"/>
    </row>
    <row r="28" spans="1:7" ht="13.5" customHeight="1" x14ac:dyDescent="0.15">
      <c r="A28" s="23"/>
      <c r="B28" s="9"/>
      <c r="C28" s="9"/>
      <c r="D28" s="24" t="s">
        <v>248</v>
      </c>
      <c r="E28" s="22"/>
      <c r="F28" s="306"/>
      <c r="G28" s="307"/>
    </row>
    <row r="29" spans="1:7" ht="13.5" customHeight="1" x14ac:dyDescent="0.15">
      <c r="A29" s="23"/>
      <c r="B29" s="9"/>
      <c r="C29" s="9"/>
      <c r="D29" s="24" t="s">
        <v>249</v>
      </c>
      <c r="E29" s="22"/>
      <c r="F29" s="306"/>
      <c r="G29" s="307"/>
    </row>
    <row r="30" spans="1:7" ht="13.5" customHeight="1" x14ac:dyDescent="0.15">
      <c r="A30" s="23"/>
      <c r="B30" s="9"/>
      <c r="C30" s="9"/>
      <c r="D30" s="25" t="s">
        <v>250</v>
      </c>
      <c r="E30" s="22"/>
      <c r="F30" s="306"/>
      <c r="G30" s="307"/>
    </row>
    <row r="31" spans="1:7" ht="13.5" customHeight="1" x14ac:dyDescent="0.15">
      <c r="A31" s="23"/>
      <c r="B31" s="9"/>
      <c r="C31" s="9"/>
      <c r="D31" s="25" t="s">
        <v>251</v>
      </c>
      <c r="E31" s="22"/>
      <c r="F31" s="306"/>
      <c r="G31" s="307"/>
    </row>
    <row r="32" spans="1:7" ht="13.5" customHeight="1" x14ac:dyDescent="0.15">
      <c r="A32" s="23"/>
      <c r="B32" s="9"/>
      <c r="C32" s="9"/>
      <c r="D32" s="25" t="s">
        <v>252</v>
      </c>
      <c r="E32" s="22"/>
      <c r="F32" s="306"/>
      <c r="G32" s="307"/>
    </row>
    <row r="33" spans="1:7" ht="13.5" customHeight="1" x14ac:dyDescent="0.15">
      <c r="A33" s="23"/>
      <c r="B33" s="9"/>
      <c r="C33" s="9"/>
      <c r="D33" s="25" t="s">
        <v>173</v>
      </c>
      <c r="E33" s="22"/>
      <c r="F33" s="306"/>
      <c r="G33" s="307"/>
    </row>
    <row r="34" spans="1:7" ht="13.5" customHeight="1" x14ac:dyDescent="0.15">
      <c r="A34" s="23"/>
      <c r="B34" s="9"/>
      <c r="C34" s="9"/>
      <c r="D34" s="25" t="s">
        <v>174</v>
      </c>
      <c r="E34" s="22"/>
      <c r="F34" s="306"/>
      <c r="G34" s="307"/>
    </row>
    <row r="35" spans="1:7" ht="13.5" customHeight="1" x14ac:dyDescent="0.15">
      <c r="A35" s="23"/>
      <c r="B35" s="9"/>
      <c r="C35" s="9"/>
      <c r="D35" s="25" t="s">
        <v>175</v>
      </c>
      <c r="E35" s="22"/>
      <c r="F35" s="306"/>
      <c r="G35" s="307"/>
    </row>
    <row r="36" spans="1:7" ht="13.5" customHeight="1" x14ac:dyDescent="0.15">
      <c r="A36" s="23"/>
      <c r="B36" s="9"/>
      <c r="C36" s="9"/>
      <c r="D36" s="25" t="s">
        <v>176</v>
      </c>
      <c r="E36" s="22"/>
      <c r="F36" s="306"/>
      <c r="G36" s="307"/>
    </row>
    <row r="37" spans="1:7" ht="13.5" customHeight="1" x14ac:dyDescent="0.15">
      <c r="A37" s="23"/>
      <c r="B37" s="9"/>
      <c r="C37" s="9"/>
      <c r="D37" s="25" t="s">
        <v>223</v>
      </c>
      <c r="E37" s="22"/>
      <c r="F37" s="306"/>
      <c r="G37" s="307"/>
    </row>
    <row r="38" spans="1:7" ht="13.5" customHeight="1" x14ac:dyDescent="0.15">
      <c r="A38" s="23"/>
      <c r="B38" s="9"/>
      <c r="C38" s="9"/>
      <c r="D38" s="25" t="s">
        <v>222</v>
      </c>
      <c r="E38" s="22"/>
      <c r="F38" s="306"/>
      <c r="G38" s="307"/>
    </row>
    <row r="39" spans="1:7" ht="13.5" customHeight="1" x14ac:dyDescent="0.15">
      <c r="A39" s="23"/>
      <c r="B39" s="9"/>
      <c r="C39" s="9"/>
      <c r="D39" s="269" t="s">
        <v>285</v>
      </c>
      <c r="E39" s="50"/>
      <c r="F39" s="306"/>
      <c r="G39" s="307"/>
    </row>
    <row r="40" spans="1:7" ht="13.5" customHeight="1" x14ac:dyDescent="0.15">
      <c r="A40" s="23"/>
      <c r="B40" s="9"/>
      <c r="C40" s="9"/>
      <c r="D40" s="269" t="s">
        <v>286</v>
      </c>
      <c r="E40" s="50"/>
      <c r="F40" s="306"/>
      <c r="G40" s="307"/>
    </row>
    <row r="41" spans="1:7" ht="13.5" customHeight="1" x14ac:dyDescent="0.15">
      <c r="A41" s="23"/>
      <c r="B41" s="9"/>
      <c r="C41" s="9"/>
      <c r="D41" s="269" t="s">
        <v>398</v>
      </c>
      <c r="E41" s="50"/>
      <c r="F41" s="306"/>
      <c r="G41" s="307"/>
    </row>
    <row r="42" spans="1:7" ht="13.5" customHeight="1" x14ac:dyDescent="0.15">
      <c r="A42" s="23"/>
      <c r="B42" s="9"/>
      <c r="C42" s="9"/>
      <c r="D42" s="269" t="s">
        <v>399</v>
      </c>
      <c r="E42" s="50"/>
      <c r="F42" s="306"/>
      <c r="G42" s="307"/>
    </row>
    <row r="43" spans="1:7" ht="13.5" customHeight="1" x14ac:dyDescent="0.15">
      <c r="A43" s="23"/>
      <c r="B43" s="9"/>
      <c r="C43" s="9"/>
      <c r="D43" s="62" t="s">
        <v>21</v>
      </c>
      <c r="E43" s="54"/>
      <c r="F43" s="314"/>
      <c r="G43" s="315"/>
    </row>
    <row r="44" spans="1:7" ht="13.5" customHeight="1" x14ac:dyDescent="0.15">
      <c r="A44" s="23"/>
      <c r="B44" s="9"/>
      <c r="C44" s="8" t="s">
        <v>177</v>
      </c>
      <c r="D44" s="11"/>
      <c r="E44" s="17">
        <f>SUM(E45:E55)</f>
        <v>0</v>
      </c>
      <c r="F44" s="302"/>
      <c r="G44" s="303"/>
    </row>
    <row r="45" spans="1:7" ht="13.5" customHeight="1" x14ac:dyDescent="0.15">
      <c r="A45" s="23"/>
      <c r="B45" s="9"/>
      <c r="C45" s="9"/>
      <c r="D45" s="26" t="s">
        <v>178</v>
      </c>
      <c r="E45" s="20"/>
      <c r="F45" s="304"/>
      <c r="G45" s="305"/>
    </row>
    <row r="46" spans="1:7" ht="13.5" customHeight="1" x14ac:dyDescent="0.15">
      <c r="A46" s="23"/>
      <c r="B46" s="9"/>
      <c r="C46" s="9"/>
      <c r="D46" s="25" t="s">
        <v>179</v>
      </c>
      <c r="E46" s="22"/>
      <c r="F46" s="306"/>
      <c r="G46" s="307"/>
    </row>
    <row r="47" spans="1:7" ht="13.5" customHeight="1" x14ac:dyDescent="0.15">
      <c r="A47" s="23"/>
      <c r="B47" s="9"/>
      <c r="C47" s="9"/>
      <c r="D47" s="25" t="s">
        <v>253</v>
      </c>
      <c r="E47" s="22"/>
      <c r="F47" s="306"/>
      <c r="G47" s="307"/>
    </row>
    <row r="48" spans="1:7" ht="13.5" customHeight="1" x14ac:dyDescent="0.15">
      <c r="A48" s="23"/>
      <c r="B48" s="9"/>
      <c r="C48" s="9"/>
      <c r="D48" s="25" t="s">
        <v>287</v>
      </c>
      <c r="E48" s="22"/>
      <c r="F48" s="306"/>
      <c r="G48" s="307"/>
    </row>
    <row r="49" spans="1:8" ht="13.5" customHeight="1" x14ac:dyDescent="0.15">
      <c r="A49" s="23"/>
      <c r="B49" s="9"/>
      <c r="C49" s="9"/>
      <c r="D49" s="25" t="s">
        <v>254</v>
      </c>
      <c r="E49" s="22"/>
      <c r="F49" s="306"/>
      <c r="G49" s="307"/>
    </row>
    <row r="50" spans="1:8" ht="13.5" customHeight="1" x14ac:dyDescent="0.15">
      <c r="A50" s="23"/>
      <c r="B50" s="9"/>
      <c r="C50" s="9"/>
      <c r="D50" s="25" t="s">
        <v>255</v>
      </c>
      <c r="E50" s="22"/>
      <c r="F50" s="306"/>
      <c r="G50" s="307"/>
    </row>
    <row r="51" spans="1:8" ht="13.5" customHeight="1" x14ac:dyDescent="0.15">
      <c r="A51" s="23"/>
      <c r="B51" s="9"/>
      <c r="C51" s="9"/>
      <c r="D51" s="25" t="s">
        <v>256</v>
      </c>
      <c r="E51" s="22"/>
      <c r="F51" s="306"/>
      <c r="G51" s="307"/>
    </row>
    <row r="52" spans="1:8" ht="13.5" customHeight="1" x14ac:dyDescent="0.15">
      <c r="A52" s="23"/>
      <c r="B52" s="9"/>
      <c r="C52" s="9"/>
      <c r="D52" s="25" t="s">
        <v>180</v>
      </c>
      <c r="E52" s="22"/>
      <c r="F52" s="306"/>
      <c r="G52" s="307"/>
    </row>
    <row r="53" spans="1:8" ht="11.25" customHeight="1" x14ac:dyDescent="0.15">
      <c r="A53" s="23"/>
      <c r="B53" s="9"/>
      <c r="C53" s="9"/>
      <c r="D53" s="14" t="s">
        <v>181</v>
      </c>
      <c r="E53" s="105"/>
      <c r="F53" s="306"/>
      <c r="G53" s="307"/>
    </row>
    <row r="54" spans="1:8" ht="14.1" customHeight="1" x14ac:dyDescent="0.15">
      <c r="A54" s="23"/>
      <c r="B54" s="9"/>
      <c r="C54" s="9"/>
      <c r="D54" s="21" t="s">
        <v>272</v>
      </c>
      <c r="E54" s="110"/>
      <c r="F54" s="306"/>
      <c r="G54" s="307"/>
    </row>
    <row r="55" spans="1:8" ht="13.5" customHeight="1" x14ac:dyDescent="0.15">
      <c r="A55" s="23"/>
      <c r="B55" s="9"/>
      <c r="C55" s="29"/>
      <c r="D55" s="62" t="s">
        <v>21</v>
      </c>
      <c r="E55" s="54"/>
      <c r="F55" s="314"/>
      <c r="G55" s="315"/>
    </row>
    <row r="56" spans="1:8" ht="14.1" customHeight="1" x14ac:dyDescent="0.15">
      <c r="A56" s="23"/>
      <c r="B56" s="9"/>
      <c r="C56" s="8" t="s">
        <v>400</v>
      </c>
      <c r="D56" s="11"/>
      <c r="E56" s="17">
        <f>SUM(E57:E58)</f>
        <v>0</v>
      </c>
      <c r="F56" s="302"/>
      <c r="G56" s="303"/>
    </row>
    <row r="57" spans="1:8" ht="14.1" customHeight="1" x14ac:dyDescent="0.15">
      <c r="A57" s="23"/>
      <c r="B57" s="9"/>
      <c r="C57" s="29"/>
      <c r="D57" s="276" t="s">
        <v>182</v>
      </c>
      <c r="E57" s="13"/>
      <c r="F57" s="302"/>
      <c r="G57" s="303"/>
    </row>
    <row r="58" spans="1:8" ht="14.1" customHeight="1" x14ac:dyDescent="0.15">
      <c r="A58" s="23"/>
      <c r="B58" s="29"/>
      <c r="C58" s="29"/>
      <c r="D58" s="62" t="s">
        <v>21</v>
      </c>
      <c r="E58" s="13"/>
      <c r="F58" s="302"/>
      <c r="G58" s="303"/>
    </row>
    <row r="59" spans="1:8" s="101" customFormat="1" ht="14.1" customHeight="1" x14ac:dyDescent="0.15">
      <c r="A59" s="23"/>
      <c r="B59" s="7"/>
      <c r="C59" s="7"/>
      <c r="D59" s="7"/>
      <c r="E59" s="46"/>
      <c r="F59" s="100"/>
      <c r="G59" s="100"/>
      <c r="H59" s="23"/>
    </row>
    <row r="60" spans="1:8" ht="14.1" customHeight="1" x14ac:dyDescent="0.15">
      <c r="A60" s="23"/>
      <c r="B60" s="311" t="s">
        <v>22</v>
      </c>
      <c r="C60" s="311"/>
      <c r="D60" s="311"/>
      <c r="E60" s="311"/>
      <c r="F60" s="311"/>
      <c r="G60" s="311"/>
      <c r="H60" s="23"/>
    </row>
    <row r="61" spans="1:8" ht="13.5" customHeight="1" x14ac:dyDescent="0.15">
      <c r="A61" s="23"/>
      <c r="B61" s="310" t="s">
        <v>4</v>
      </c>
      <c r="C61" s="310"/>
      <c r="D61" s="310"/>
      <c r="E61" s="143" t="s">
        <v>7</v>
      </c>
      <c r="F61" s="312" t="s">
        <v>20</v>
      </c>
      <c r="G61" s="313"/>
    </row>
    <row r="62" spans="1:8" ht="14.1" customHeight="1" x14ac:dyDescent="0.15">
      <c r="A62" s="23"/>
      <c r="B62" s="8" t="s">
        <v>288</v>
      </c>
      <c r="C62" s="103"/>
      <c r="D62" s="104"/>
      <c r="E62" s="48">
        <f>SUM(E63,E69,E77)</f>
        <v>0</v>
      </c>
      <c r="F62" s="302"/>
      <c r="G62" s="303"/>
    </row>
    <row r="63" spans="1:8" ht="14.1" customHeight="1" x14ac:dyDescent="0.15">
      <c r="A63" s="23"/>
      <c r="B63" s="52"/>
      <c r="C63" s="8" t="s">
        <v>431</v>
      </c>
      <c r="D63" s="53"/>
      <c r="E63" s="17">
        <f>SUM(E64:E68)</f>
        <v>0</v>
      </c>
      <c r="F63" s="302"/>
      <c r="G63" s="303"/>
    </row>
    <row r="64" spans="1:8" ht="14.1" customHeight="1" x14ac:dyDescent="0.15">
      <c r="A64" s="23"/>
      <c r="B64" s="52"/>
      <c r="C64" s="14"/>
      <c r="D64" s="18" t="s">
        <v>434</v>
      </c>
      <c r="E64" s="20"/>
      <c r="F64" s="304"/>
      <c r="G64" s="305"/>
    </row>
    <row r="65" spans="1:7" ht="14.1" customHeight="1" x14ac:dyDescent="0.15">
      <c r="A65" s="23"/>
      <c r="B65" s="52"/>
      <c r="C65" s="14"/>
      <c r="D65" s="9" t="s">
        <v>436</v>
      </c>
      <c r="E65" s="110"/>
      <c r="F65" s="306"/>
      <c r="G65" s="307"/>
    </row>
    <row r="66" spans="1:7" ht="14.1" customHeight="1" x14ac:dyDescent="0.15">
      <c r="A66" s="23"/>
      <c r="B66" s="52"/>
      <c r="C66" s="14"/>
      <c r="D66" s="21" t="s">
        <v>437</v>
      </c>
      <c r="E66" s="22"/>
      <c r="F66" s="306"/>
      <c r="G66" s="307"/>
    </row>
    <row r="67" spans="1:7" ht="14.1" customHeight="1" x14ac:dyDescent="0.15">
      <c r="A67" s="23"/>
      <c r="B67" s="52"/>
      <c r="C67" s="14"/>
      <c r="D67" s="9" t="s">
        <v>430</v>
      </c>
      <c r="E67" s="110"/>
      <c r="F67" s="306"/>
      <c r="G67" s="307"/>
    </row>
    <row r="68" spans="1:7" ht="14.1" customHeight="1" x14ac:dyDescent="0.15">
      <c r="A68" s="23"/>
      <c r="B68" s="52"/>
      <c r="C68" s="29"/>
      <c r="D68" s="6" t="s">
        <v>21</v>
      </c>
      <c r="E68" s="54"/>
      <c r="F68" s="314"/>
      <c r="G68" s="315"/>
    </row>
    <row r="69" spans="1:7" ht="14.1" customHeight="1" x14ac:dyDescent="0.15">
      <c r="A69" s="23"/>
      <c r="B69" s="52"/>
      <c r="C69" s="8" t="s">
        <v>432</v>
      </c>
      <c r="D69" s="53"/>
      <c r="E69" s="17">
        <f>SUM(E70:E76)</f>
        <v>0</v>
      </c>
      <c r="F69" s="302"/>
      <c r="G69" s="303"/>
    </row>
    <row r="70" spans="1:7" ht="14.1" customHeight="1" x14ac:dyDescent="0.15">
      <c r="A70" s="23"/>
      <c r="B70" s="52"/>
      <c r="C70" s="14"/>
      <c r="D70" s="26" t="s">
        <v>172</v>
      </c>
      <c r="E70" s="20"/>
      <c r="F70" s="304"/>
      <c r="G70" s="305"/>
    </row>
    <row r="71" spans="1:7" ht="14.1" customHeight="1" x14ac:dyDescent="0.15">
      <c r="A71" s="23"/>
      <c r="B71" s="52"/>
      <c r="C71" s="14"/>
      <c r="D71" s="24" t="s">
        <v>246</v>
      </c>
      <c r="E71" s="110"/>
      <c r="F71" s="306"/>
      <c r="G71" s="307"/>
    </row>
    <row r="72" spans="1:7" ht="13.5" customHeight="1" x14ac:dyDescent="0.15">
      <c r="A72" s="23"/>
      <c r="B72" s="9"/>
      <c r="C72" s="9"/>
      <c r="D72" s="24" t="s">
        <v>247</v>
      </c>
      <c r="E72" s="22"/>
      <c r="F72" s="306"/>
      <c r="G72" s="307"/>
    </row>
    <row r="73" spans="1:7" ht="14.1" customHeight="1" x14ac:dyDescent="0.15">
      <c r="A73" s="23"/>
      <c r="B73" s="52"/>
      <c r="C73" s="14"/>
      <c r="D73" s="25" t="s">
        <v>251</v>
      </c>
      <c r="E73" s="110"/>
      <c r="F73" s="306"/>
      <c r="G73" s="307"/>
    </row>
    <row r="74" spans="1:7" ht="14.1" customHeight="1" x14ac:dyDescent="0.15">
      <c r="A74" s="23"/>
      <c r="B74" s="52"/>
      <c r="C74" s="14"/>
      <c r="D74" s="25" t="s">
        <v>252</v>
      </c>
      <c r="E74" s="110"/>
      <c r="F74" s="306"/>
      <c r="G74" s="307"/>
    </row>
    <row r="75" spans="1:7" ht="13.5" customHeight="1" x14ac:dyDescent="0.15">
      <c r="A75" s="23"/>
      <c r="B75" s="9"/>
      <c r="C75" s="9"/>
      <c r="D75" s="25" t="s">
        <v>175</v>
      </c>
      <c r="E75" s="22"/>
      <c r="F75" s="306"/>
      <c r="G75" s="307"/>
    </row>
    <row r="76" spans="1:7" ht="14.1" customHeight="1" x14ac:dyDescent="0.15">
      <c r="A76" s="23"/>
      <c r="B76" s="52"/>
      <c r="C76" s="29"/>
      <c r="D76" s="6" t="s">
        <v>21</v>
      </c>
      <c r="E76" s="54"/>
      <c r="F76" s="314"/>
      <c r="G76" s="315"/>
    </row>
    <row r="77" spans="1:7" ht="14.1" customHeight="1" x14ac:dyDescent="0.15">
      <c r="A77" s="23"/>
      <c r="B77" s="52"/>
      <c r="C77" s="8" t="s">
        <v>433</v>
      </c>
      <c r="D77" s="53"/>
      <c r="E77" s="17">
        <f>SUM(E78:E81)</f>
        <v>0</v>
      </c>
      <c r="F77" s="302"/>
      <c r="G77" s="303"/>
    </row>
    <row r="78" spans="1:7" ht="14.1" customHeight="1" x14ac:dyDescent="0.15">
      <c r="A78" s="23"/>
      <c r="B78" s="52"/>
      <c r="C78" s="14"/>
      <c r="D78" s="18" t="s">
        <v>178</v>
      </c>
      <c r="E78" s="20"/>
      <c r="F78" s="304"/>
      <c r="G78" s="305"/>
    </row>
    <row r="79" spans="1:7" ht="13.5" customHeight="1" x14ac:dyDescent="0.15">
      <c r="A79" s="23"/>
      <c r="B79" s="9"/>
      <c r="C79" s="9"/>
      <c r="D79" s="25" t="s">
        <v>179</v>
      </c>
      <c r="E79" s="22"/>
      <c r="F79" s="316"/>
      <c r="G79" s="317"/>
    </row>
    <row r="80" spans="1:7" ht="14.1" customHeight="1" x14ac:dyDescent="0.15">
      <c r="A80" s="23"/>
      <c r="B80" s="52"/>
      <c r="C80" s="14"/>
      <c r="D80" s="9" t="s">
        <v>256</v>
      </c>
      <c r="E80" s="110"/>
      <c r="F80" s="320" t="s">
        <v>438</v>
      </c>
      <c r="G80" s="321"/>
    </row>
    <row r="81" spans="1:7" ht="14.1" customHeight="1" x14ac:dyDescent="0.15">
      <c r="A81" s="23"/>
      <c r="B81" s="52"/>
      <c r="C81" s="9"/>
      <c r="D81" s="49" t="s">
        <v>21</v>
      </c>
      <c r="E81" s="54"/>
      <c r="F81" s="314"/>
      <c r="G81" s="315"/>
    </row>
    <row r="82" spans="1:7" ht="14.1" customHeight="1" x14ac:dyDescent="0.15">
      <c r="A82" s="23"/>
      <c r="B82" s="322" t="s">
        <v>401</v>
      </c>
      <c r="C82" s="323"/>
      <c r="D82" s="324"/>
      <c r="E82" s="17">
        <f>SUM(E83:E86)</f>
        <v>0</v>
      </c>
      <c r="F82" s="302"/>
      <c r="G82" s="303"/>
    </row>
    <row r="83" spans="1:7" ht="14.1" customHeight="1" x14ac:dyDescent="0.15">
      <c r="A83" s="23"/>
      <c r="B83" s="14"/>
      <c r="C83" s="280"/>
      <c r="D83" s="18" t="s">
        <v>183</v>
      </c>
      <c r="E83" s="22"/>
      <c r="F83" s="318"/>
      <c r="G83" s="319"/>
    </row>
    <row r="84" spans="1:7" ht="14.1" customHeight="1" x14ac:dyDescent="0.15">
      <c r="A84" s="23"/>
      <c r="B84" s="14"/>
      <c r="C84" s="27"/>
      <c r="D84" s="25" t="s">
        <v>264</v>
      </c>
      <c r="E84" s="22"/>
      <c r="F84" s="320"/>
      <c r="G84" s="321"/>
    </row>
    <row r="85" spans="1:7" ht="14.1" customHeight="1" x14ac:dyDescent="0.15">
      <c r="A85" s="23"/>
      <c r="B85" s="14"/>
      <c r="C85" s="27"/>
      <c r="D85" s="25" t="s">
        <v>265</v>
      </c>
      <c r="E85" s="22"/>
      <c r="F85" s="320" t="s">
        <v>266</v>
      </c>
      <c r="G85" s="321"/>
    </row>
    <row r="86" spans="1:7" ht="14.1" customHeight="1" x14ac:dyDescent="0.15">
      <c r="A86" s="23"/>
      <c r="B86" s="16"/>
      <c r="C86" s="102"/>
      <c r="D86" s="62" t="s">
        <v>21</v>
      </c>
      <c r="E86" s="54"/>
      <c r="F86" s="314"/>
      <c r="G86" s="315"/>
    </row>
    <row r="87" spans="1:7" ht="13.5" customHeight="1" x14ac:dyDescent="0.15">
      <c r="A87" s="23"/>
      <c r="B87" s="8" t="s">
        <v>168</v>
      </c>
      <c r="C87" s="11"/>
      <c r="D87" s="11"/>
      <c r="E87" s="17">
        <f>SUM(E88,E94,E98)</f>
        <v>0</v>
      </c>
      <c r="F87" s="302"/>
      <c r="G87" s="303"/>
    </row>
    <row r="88" spans="1:7" ht="13.5" customHeight="1" x14ac:dyDescent="0.15">
      <c r="A88" s="23"/>
      <c r="B88" s="9"/>
      <c r="C88" s="8" t="s">
        <v>289</v>
      </c>
      <c r="D88" s="11"/>
      <c r="E88" s="17">
        <f>SUM(E89:E93)</f>
        <v>0</v>
      </c>
      <c r="F88" s="302"/>
      <c r="G88" s="303"/>
    </row>
    <row r="89" spans="1:7" ht="13.5" customHeight="1" x14ac:dyDescent="0.15">
      <c r="A89" s="23"/>
      <c r="B89" s="9"/>
      <c r="C89" s="9"/>
      <c r="D89" s="26" t="s">
        <v>170</v>
      </c>
      <c r="E89" s="20"/>
      <c r="F89" s="304"/>
      <c r="G89" s="305"/>
    </row>
    <row r="90" spans="1:7" ht="13.5" customHeight="1" x14ac:dyDescent="0.15">
      <c r="A90" s="23"/>
      <c r="B90" s="9"/>
      <c r="C90" s="9"/>
      <c r="D90" s="25" t="s">
        <v>260</v>
      </c>
      <c r="E90" s="22"/>
      <c r="F90" s="306"/>
      <c r="G90" s="307"/>
    </row>
    <row r="91" spans="1:7" ht="13.5" customHeight="1" x14ac:dyDescent="0.15">
      <c r="A91" s="23"/>
      <c r="B91" s="9"/>
      <c r="C91" s="9"/>
      <c r="D91" s="25" t="s">
        <v>261</v>
      </c>
      <c r="E91" s="22"/>
      <c r="F91" s="306"/>
      <c r="G91" s="307"/>
    </row>
    <row r="92" spans="1:7" ht="13.5" customHeight="1" x14ac:dyDescent="0.15">
      <c r="A92" s="23"/>
      <c r="B92" s="9"/>
      <c r="C92" s="9"/>
      <c r="D92" s="25" t="s">
        <v>259</v>
      </c>
      <c r="E92" s="22"/>
      <c r="F92" s="306"/>
      <c r="G92" s="307"/>
    </row>
    <row r="93" spans="1:7" ht="13.5" customHeight="1" x14ac:dyDescent="0.15">
      <c r="A93" s="23"/>
      <c r="B93" s="9"/>
      <c r="C93" s="9"/>
      <c r="D93" s="62" t="s">
        <v>21</v>
      </c>
      <c r="E93" s="54"/>
      <c r="F93" s="314"/>
      <c r="G93" s="315"/>
    </row>
    <row r="94" spans="1:7" ht="13.5" customHeight="1" x14ac:dyDescent="0.15">
      <c r="A94" s="23"/>
      <c r="B94" s="9"/>
      <c r="C94" s="8" t="s">
        <v>290</v>
      </c>
      <c r="D94" s="11"/>
      <c r="E94" s="17">
        <f>SUM(E95:E97)</f>
        <v>0</v>
      </c>
      <c r="F94" s="325"/>
      <c r="G94" s="326"/>
    </row>
    <row r="95" spans="1:7" ht="13.5" customHeight="1" x14ac:dyDescent="0.15">
      <c r="A95" s="23"/>
      <c r="B95" s="9"/>
      <c r="C95" s="9"/>
      <c r="D95" s="26" t="s">
        <v>170</v>
      </c>
      <c r="E95" s="20"/>
      <c r="F95" s="304"/>
      <c r="G95" s="305"/>
    </row>
    <row r="96" spans="1:7" ht="13.5" customHeight="1" x14ac:dyDescent="0.15">
      <c r="A96" s="23"/>
      <c r="B96" s="9"/>
      <c r="C96" s="9"/>
      <c r="D96" s="32" t="s">
        <v>263</v>
      </c>
      <c r="E96" s="105"/>
      <c r="F96" s="306"/>
      <c r="G96" s="307"/>
    </row>
    <row r="97" spans="1:8" ht="13.5" customHeight="1" x14ac:dyDescent="0.15">
      <c r="A97" s="23"/>
      <c r="B97" s="9"/>
      <c r="C97" s="9"/>
      <c r="D97" s="62" t="s">
        <v>21</v>
      </c>
      <c r="E97" s="22"/>
      <c r="F97" s="306"/>
      <c r="G97" s="307"/>
    </row>
    <row r="98" spans="1:8" ht="13.5" customHeight="1" x14ac:dyDescent="0.15">
      <c r="A98" s="23"/>
      <c r="B98" s="9"/>
      <c r="C98" s="8" t="s">
        <v>291</v>
      </c>
      <c r="D98" s="11"/>
      <c r="E98" s="17">
        <f>SUM(E99:E101)</f>
        <v>0</v>
      </c>
      <c r="F98" s="302"/>
      <c r="G98" s="303"/>
    </row>
    <row r="99" spans="1:8" ht="13.5" customHeight="1" x14ac:dyDescent="0.15">
      <c r="A99" s="23"/>
      <c r="B99" s="9"/>
      <c r="C99" s="9"/>
      <c r="D99" s="26" t="s">
        <v>170</v>
      </c>
      <c r="E99" s="20"/>
      <c r="F99" s="304"/>
      <c r="G99" s="305"/>
    </row>
    <row r="100" spans="1:8" ht="13.5" customHeight="1" x14ac:dyDescent="0.15">
      <c r="A100" s="23"/>
      <c r="B100" s="9"/>
      <c r="C100" s="9"/>
      <c r="D100" s="32" t="s">
        <v>262</v>
      </c>
      <c r="E100" s="105"/>
      <c r="F100" s="306"/>
      <c r="G100" s="307"/>
    </row>
    <row r="101" spans="1:8" ht="13.5" customHeight="1" x14ac:dyDescent="0.15">
      <c r="A101" s="23"/>
      <c r="B101" s="29"/>
      <c r="C101" s="29"/>
      <c r="D101" s="62" t="s">
        <v>21</v>
      </c>
      <c r="E101" s="54"/>
      <c r="F101" s="314"/>
      <c r="G101" s="315"/>
    </row>
    <row r="102" spans="1:8" ht="14.1" customHeight="1" x14ac:dyDescent="0.15">
      <c r="A102" s="23"/>
      <c r="B102" s="8" t="s">
        <v>274</v>
      </c>
      <c r="C102" s="28"/>
      <c r="D102" s="12"/>
      <c r="E102" s="17">
        <f>SUM(E103:E104)</f>
        <v>0</v>
      </c>
      <c r="F102" s="302"/>
      <c r="G102" s="303"/>
    </row>
    <row r="103" spans="1:8" ht="14.1" customHeight="1" x14ac:dyDescent="0.15">
      <c r="A103" s="23"/>
      <c r="B103" s="14"/>
      <c r="C103" s="10" t="s">
        <v>275</v>
      </c>
      <c r="D103" s="11"/>
      <c r="E103" s="13"/>
      <c r="F103" s="302"/>
      <c r="G103" s="303"/>
    </row>
    <row r="104" spans="1:8" ht="14.1" customHeight="1" x14ac:dyDescent="0.15">
      <c r="A104" s="23"/>
      <c r="B104" s="14"/>
      <c r="C104" s="10" t="s">
        <v>21</v>
      </c>
      <c r="D104" s="11"/>
      <c r="E104" s="13"/>
      <c r="F104" s="141"/>
      <c r="G104" s="142"/>
    </row>
    <row r="105" spans="1:8" ht="13.5" customHeight="1" x14ac:dyDescent="0.15">
      <c r="A105" s="23"/>
      <c r="B105" s="51"/>
      <c r="C105" s="51"/>
      <c r="D105" s="51"/>
      <c r="E105" s="106"/>
      <c r="F105" s="107"/>
      <c r="G105" s="107"/>
    </row>
    <row r="106" spans="1:8" x14ac:dyDescent="0.15">
      <c r="A106" s="23"/>
      <c r="B106" s="1" t="s">
        <v>184</v>
      </c>
      <c r="C106" s="23"/>
      <c r="D106" s="23"/>
      <c r="E106" s="23"/>
      <c r="F106" s="23"/>
      <c r="G106" s="23"/>
      <c r="H106" s="23"/>
    </row>
    <row r="107" spans="1:8" x14ac:dyDescent="0.15">
      <c r="A107" s="23"/>
      <c r="B107" s="1" t="s">
        <v>25</v>
      </c>
      <c r="C107" s="23"/>
      <c r="D107" s="23"/>
      <c r="E107" s="23"/>
      <c r="F107" s="23"/>
      <c r="G107" s="23"/>
      <c r="H107" s="23"/>
    </row>
    <row r="108" spans="1:8" s="1" customFormat="1" x14ac:dyDescent="0.15">
      <c r="B108" s="1" t="s">
        <v>268</v>
      </c>
    </row>
    <row r="109" spans="1:8" s="1" customFormat="1" x14ac:dyDescent="0.15">
      <c r="B109" s="1" t="s">
        <v>233</v>
      </c>
    </row>
    <row r="110" spans="1:8" s="1" customFormat="1" x14ac:dyDescent="0.15">
      <c r="B110" s="1" t="s">
        <v>234</v>
      </c>
    </row>
    <row r="111" spans="1:8" s="1" customFormat="1" x14ac:dyDescent="0.15">
      <c r="C111" s="1" t="s">
        <v>163</v>
      </c>
    </row>
    <row r="112" spans="1:8" s="1" customFormat="1" x14ac:dyDescent="0.15">
      <c r="B112" s="1" t="s">
        <v>293</v>
      </c>
    </row>
    <row r="113" spans="6:7" s="1" customFormat="1" ht="9.75" customHeight="1" x14ac:dyDescent="0.15"/>
    <row r="114" spans="6:7" s="1" customFormat="1" ht="21" customHeight="1" x14ac:dyDescent="0.15">
      <c r="F114" s="139" t="s">
        <v>1</v>
      </c>
      <c r="G114" s="144"/>
    </row>
    <row r="115" spans="6:7" s="1" customFormat="1" x14ac:dyDescent="0.15"/>
  </sheetData>
  <mergeCells count="104">
    <mergeCell ref="B1:G1"/>
    <mergeCell ref="B3:G3"/>
    <mergeCell ref="F5:G5"/>
    <mergeCell ref="F6:G6"/>
    <mergeCell ref="F7:G7"/>
    <mergeCell ref="F37:G37"/>
    <mergeCell ref="F24:G24"/>
    <mergeCell ref="F33:G33"/>
    <mergeCell ref="F34:G34"/>
    <mergeCell ref="F35:G35"/>
    <mergeCell ref="F8:G8"/>
    <mergeCell ref="F14:G14"/>
    <mergeCell ref="F15:G15"/>
    <mergeCell ref="F16:G16"/>
    <mergeCell ref="F17:G17"/>
    <mergeCell ref="F25:G25"/>
    <mergeCell ref="F26:G26"/>
    <mergeCell ref="F30:G30"/>
    <mergeCell ref="F18:G18"/>
    <mergeCell ref="F19:G19"/>
    <mergeCell ref="F21:G21"/>
    <mergeCell ref="F23:G23"/>
    <mergeCell ref="F36:G36"/>
    <mergeCell ref="B4:G4"/>
    <mergeCell ref="F102:G102"/>
    <mergeCell ref="F103:G103"/>
    <mergeCell ref="F87:G87"/>
    <mergeCell ref="F99:G99"/>
    <mergeCell ref="F101:G101"/>
    <mergeCell ref="F94:G94"/>
    <mergeCell ref="F95:G95"/>
    <mergeCell ref="F97:G97"/>
    <mergeCell ref="F93:G93"/>
    <mergeCell ref="F88:G88"/>
    <mergeCell ref="F89:G89"/>
    <mergeCell ref="F90:G90"/>
    <mergeCell ref="F91:G91"/>
    <mergeCell ref="F96:G96"/>
    <mergeCell ref="F100:G100"/>
    <mergeCell ref="F92:G92"/>
    <mergeCell ref="F98:G98"/>
    <mergeCell ref="F83:G83"/>
    <mergeCell ref="F84:G84"/>
    <mergeCell ref="F86:G86"/>
    <mergeCell ref="F85:G85"/>
    <mergeCell ref="F58:G58"/>
    <mergeCell ref="F52:G52"/>
    <mergeCell ref="F46:G46"/>
    <mergeCell ref="F49:G49"/>
    <mergeCell ref="F82:G82"/>
    <mergeCell ref="F56:G56"/>
    <mergeCell ref="F53:G53"/>
    <mergeCell ref="F55:G55"/>
    <mergeCell ref="F63:G63"/>
    <mergeCell ref="F64:G64"/>
    <mergeCell ref="B60:G60"/>
    <mergeCell ref="B82:D82"/>
    <mergeCell ref="F74:G74"/>
    <mergeCell ref="F65:G65"/>
    <mergeCell ref="F66:G66"/>
    <mergeCell ref="F67:G67"/>
    <mergeCell ref="F62:G62"/>
    <mergeCell ref="F77:G77"/>
    <mergeCell ref="F78:G78"/>
    <mergeCell ref="F80:G80"/>
    <mergeCell ref="B5:D5"/>
    <mergeCell ref="F68:G68"/>
    <mergeCell ref="F38:G38"/>
    <mergeCell ref="F43:G43"/>
    <mergeCell ref="F44:G44"/>
    <mergeCell ref="F45:G45"/>
    <mergeCell ref="F39:G39"/>
    <mergeCell ref="F40:G40"/>
    <mergeCell ref="F81:G81"/>
    <mergeCell ref="F69:G69"/>
    <mergeCell ref="F70:G70"/>
    <mergeCell ref="F76:G76"/>
    <mergeCell ref="B61:D61"/>
    <mergeCell ref="F61:G61"/>
    <mergeCell ref="F20:G20"/>
    <mergeCell ref="F22:G22"/>
    <mergeCell ref="F47:G47"/>
    <mergeCell ref="F48:G48"/>
    <mergeCell ref="F50:G50"/>
    <mergeCell ref="F51:G51"/>
    <mergeCell ref="F54:G54"/>
    <mergeCell ref="F57:G57"/>
    <mergeCell ref="F75:G75"/>
    <mergeCell ref="F79:G79"/>
    <mergeCell ref="F71:G71"/>
    <mergeCell ref="F72:G72"/>
    <mergeCell ref="F73:G73"/>
    <mergeCell ref="F9:G9"/>
    <mergeCell ref="F10:G10"/>
    <mergeCell ref="F11:G11"/>
    <mergeCell ref="F12:G12"/>
    <mergeCell ref="F13:G13"/>
    <mergeCell ref="F41:G41"/>
    <mergeCell ref="F42:G42"/>
    <mergeCell ref="F27:G27"/>
    <mergeCell ref="F28:G28"/>
    <mergeCell ref="F29:G29"/>
    <mergeCell ref="F31:G31"/>
    <mergeCell ref="F32:G32"/>
  </mergeCells>
  <phoneticPr fontId="2"/>
  <pageMargins left="0.70866141732283472" right="0.70866141732283472" top="0.74803149606299213" bottom="0.74803149606299213" header="0.31496062992125984" footer="0.31496062992125984"/>
  <pageSetup paperSize="9" orientation="portrait" r:id="rId1"/>
  <rowBreaks count="1" manualBreakCount="1">
    <brk id="59"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7"/>
  <sheetViews>
    <sheetView workbookViewId="0">
      <selection activeCell="D45" sqref="D45"/>
    </sheetView>
  </sheetViews>
  <sheetFormatPr defaultColWidth="9.140625" defaultRowHeight="12" x14ac:dyDescent="0.15"/>
  <cols>
    <col min="1" max="1" width="1.7109375" style="1" customWidth="1"/>
    <col min="2" max="3" width="2.7109375" style="1" customWidth="1"/>
    <col min="4" max="4" width="21.140625" style="1" customWidth="1"/>
    <col min="5" max="6" width="16.7109375" style="1" customWidth="1"/>
    <col min="7" max="8" width="17" style="1" customWidth="1"/>
    <col min="9" max="9" width="1.7109375" style="1" customWidth="1"/>
    <col min="10" max="16384" width="9.140625" style="1"/>
  </cols>
  <sheetData>
    <row r="1" spans="2:8" x14ac:dyDescent="0.15">
      <c r="B1" s="287" t="s">
        <v>402</v>
      </c>
      <c r="C1" s="287"/>
      <c r="D1" s="287"/>
      <c r="E1" s="287"/>
      <c r="F1" s="287"/>
      <c r="G1" s="287"/>
      <c r="H1" s="287"/>
    </row>
    <row r="3" spans="2:8" ht="19.5" x14ac:dyDescent="0.15">
      <c r="B3" s="288" t="s">
        <v>37</v>
      </c>
      <c r="C3" s="288"/>
      <c r="D3" s="288"/>
      <c r="E3" s="288"/>
      <c r="F3" s="288"/>
      <c r="G3" s="288"/>
      <c r="H3" s="288"/>
    </row>
    <row r="4" spans="2:8" ht="12.75" thickBot="1" x14ac:dyDescent="0.2">
      <c r="B4" s="246"/>
      <c r="C4" s="246"/>
      <c r="D4" s="246"/>
      <c r="E4" s="246"/>
      <c r="F4" s="246"/>
      <c r="G4" s="246"/>
      <c r="H4" s="246"/>
    </row>
    <row r="5" spans="2:8" ht="22.5" customHeight="1" thickBot="1" x14ac:dyDescent="0.2">
      <c r="C5" s="247"/>
      <c r="D5" s="146" t="s">
        <v>235</v>
      </c>
      <c r="E5" s="248" t="s">
        <v>385</v>
      </c>
      <c r="F5" s="249" t="s">
        <v>224</v>
      </c>
      <c r="G5" s="248" t="s">
        <v>277</v>
      </c>
      <c r="H5" s="246"/>
    </row>
    <row r="6" spans="2:8" ht="14.1" customHeight="1" x14ac:dyDescent="0.15">
      <c r="H6" s="137" t="s">
        <v>22</v>
      </c>
    </row>
    <row r="7" spans="2:8" ht="14.1" customHeight="1" x14ac:dyDescent="0.15">
      <c r="B7" s="250"/>
      <c r="C7" s="251"/>
      <c r="D7" s="252"/>
      <c r="E7" s="147" t="s">
        <v>27</v>
      </c>
      <c r="F7" s="147" t="s">
        <v>28</v>
      </c>
      <c r="G7" s="328" t="s">
        <v>20</v>
      </c>
      <c r="H7" s="328"/>
    </row>
    <row r="8" spans="2:8" s="207" customFormat="1" ht="14.1" customHeight="1" x14ac:dyDescent="0.15">
      <c r="B8" s="2" t="s">
        <v>30</v>
      </c>
      <c r="C8" s="253"/>
      <c r="D8" s="71"/>
      <c r="E8" s="17">
        <f>SUM(E9:E10)</f>
        <v>0</v>
      </c>
      <c r="F8" s="17">
        <f>SUM(F9:F10)</f>
        <v>0</v>
      </c>
      <c r="G8" s="329"/>
      <c r="H8" s="330"/>
    </row>
    <row r="9" spans="2:8" s="207" customFormat="1" ht="14.1" customHeight="1" x14ac:dyDescent="0.15">
      <c r="B9" s="9"/>
      <c r="C9" s="254" t="s">
        <v>26</v>
      </c>
      <c r="D9" s="255"/>
      <c r="E9" s="20"/>
      <c r="F9" s="20"/>
      <c r="G9" s="331"/>
      <c r="H9" s="332"/>
    </row>
    <row r="10" spans="2:8" s="207" customFormat="1" ht="14.1" customHeight="1" x14ac:dyDescent="0.15">
      <c r="B10" s="29"/>
      <c r="C10" s="256" t="s">
        <v>26</v>
      </c>
      <c r="D10" s="257"/>
      <c r="E10" s="54"/>
      <c r="F10" s="54"/>
      <c r="G10" s="333"/>
      <c r="H10" s="334"/>
    </row>
    <row r="11" spans="2:8" s="207" customFormat="1" ht="14.1" customHeight="1" x14ac:dyDescent="0.15">
      <c r="B11" s="8" t="s">
        <v>31</v>
      </c>
      <c r="C11" s="253"/>
      <c r="D11" s="71"/>
      <c r="E11" s="17">
        <f>SUM(E12:E13)</f>
        <v>0</v>
      </c>
      <c r="F11" s="17">
        <f>SUM(F12:F13)</f>
        <v>0</v>
      </c>
      <c r="G11" s="329"/>
      <c r="H11" s="330"/>
    </row>
    <row r="12" spans="2:8" s="207" customFormat="1" ht="14.1" customHeight="1" x14ac:dyDescent="0.15">
      <c r="B12" s="9"/>
      <c r="C12" s="254" t="s">
        <v>26</v>
      </c>
      <c r="D12" s="255"/>
      <c r="E12" s="20"/>
      <c r="F12" s="20"/>
      <c r="G12" s="331"/>
      <c r="H12" s="332"/>
    </row>
    <row r="13" spans="2:8" s="207" customFormat="1" ht="14.1" customHeight="1" x14ac:dyDescent="0.15">
      <c r="B13" s="258"/>
      <c r="C13" s="256" t="s">
        <v>26</v>
      </c>
      <c r="D13" s="257"/>
      <c r="E13" s="54"/>
      <c r="F13" s="54"/>
      <c r="G13" s="333"/>
      <c r="H13" s="334"/>
    </row>
    <row r="14" spans="2:8" s="207" customFormat="1" ht="14.1" customHeight="1" x14ac:dyDescent="0.15">
      <c r="B14" s="8" t="s">
        <v>204</v>
      </c>
      <c r="C14" s="253"/>
      <c r="D14" s="71"/>
      <c r="E14" s="17">
        <f>SUM(E15:E16)</f>
        <v>0</v>
      </c>
      <c r="F14" s="17">
        <f>SUM(F15:F16)</f>
        <v>0</v>
      </c>
      <c r="G14" s="329"/>
      <c r="H14" s="330"/>
    </row>
    <row r="15" spans="2:8" s="207" customFormat="1" ht="14.1" customHeight="1" x14ac:dyDescent="0.15">
      <c r="B15" s="9"/>
      <c r="C15" s="254" t="s">
        <v>26</v>
      </c>
      <c r="D15" s="255"/>
      <c r="E15" s="20"/>
      <c r="F15" s="20"/>
      <c r="G15" s="331"/>
      <c r="H15" s="332"/>
    </row>
    <row r="16" spans="2:8" s="207" customFormat="1" ht="14.1" customHeight="1" x14ac:dyDescent="0.15">
      <c r="B16" s="258"/>
      <c r="C16" s="256" t="s">
        <v>26</v>
      </c>
      <c r="D16" s="257"/>
      <c r="E16" s="54"/>
      <c r="F16" s="54"/>
      <c r="G16" s="333"/>
      <c r="H16" s="334"/>
    </row>
    <row r="17" spans="2:8" s="207" customFormat="1" ht="14.1" customHeight="1" x14ac:dyDescent="0.15">
      <c r="B17" s="8" t="s">
        <v>205</v>
      </c>
      <c r="C17" s="11"/>
      <c r="D17" s="12"/>
      <c r="E17" s="17">
        <f>SUM(E18:E19)</f>
        <v>0</v>
      </c>
      <c r="F17" s="17">
        <f>SUM(F18:F19)</f>
        <v>0</v>
      </c>
      <c r="G17" s="329"/>
      <c r="H17" s="330"/>
    </row>
    <row r="18" spans="2:8" s="207" customFormat="1" ht="14.1" customHeight="1" x14ac:dyDescent="0.15">
      <c r="B18" s="9"/>
      <c r="C18" s="254" t="s">
        <v>26</v>
      </c>
      <c r="D18" s="255"/>
      <c r="E18" s="20"/>
      <c r="F18" s="20"/>
      <c r="G18" s="341"/>
      <c r="H18" s="342"/>
    </row>
    <row r="19" spans="2:8" s="207" customFormat="1" ht="14.1" customHeight="1" x14ac:dyDescent="0.15">
      <c r="B19" s="9"/>
      <c r="C19" s="256" t="s">
        <v>26</v>
      </c>
      <c r="D19" s="257"/>
      <c r="E19" s="22"/>
      <c r="F19" s="22"/>
      <c r="G19" s="341"/>
      <c r="H19" s="342"/>
    </row>
    <row r="20" spans="2:8" s="207" customFormat="1" ht="14.1" customHeight="1" x14ac:dyDescent="0.15">
      <c r="B20" s="8" t="s">
        <v>206</v>
      </c>
      <c r="C20" s="11"/>
      <c r="D20" s="12"/>
      <c r="E20" s="17">
        <f>SUM(E21:E22)</f>
        <v>0</v>
      </c>
      <c r="F20" s="17">
        <f>SUM(F21:F22)</f>
        <v>0</v>
      </c>
      <c r="G20" s="329"/>
      <c r="H20" s="330"/>
    </row>
    <row r="21" spans="2:8" s="207" customFormat="1" ht="14.1" customHeight="1" x14ac:dyDescent="0.15">
      <c r="B21" s="9"/>
      <c r="C21" s="254" t="s">
        <v>26</v>
      </c>
      <c r="D21" s="175"/>
      <c r="E21" s="20"/>
      <c r="F21" s="20"/>
      <c r="G21" s="331"/>
      <c r="H21" s="332"/>
    </row>
    <row r="22" spans="2:8" s="207" customFormat="1" ht="14.1" customHeight="1" x14ac:dyDescent="0.15">
      <c r="B22" s="29"/>
      <c r="C22" s="256" t="s">
        <v>26</v>
      </c>
      <c r="D22" s="176"/>
      <c r="E22" s="54"/>
      <c r="F22" s="54"/>
      <c r="G22" s="333"/>
      <c r="H22" s="334"/>
    </row>
    <row r="23" spans="2:8" s="207" customFormat="1" ht="14.1" customHeight="1" x14ac:dyDescent="0.15">
      <c r="B23" s="8" t="s">
        <v>207</v>
      </c>
      <c r="C23" s="11"/>
      <c r="D23" s="12"/>
      <c r="E23" s="17">
        <f>SUM(E24:E25)</f>
        <v>0</v>
      </c>
      <c r="F23" s="17">
        <f>SUM(F24:F25)</f>
        <v>0</v>
      </c>
      <c r="G23" s="329"/>
      <c r="H23" s="330"/>
    </row>
    <row r="24" spans="2:8" s="207" customFormat="1" ht="14.1" customHeight="1" x14ac:dyDescent="0.15">
      <c r="B24" s="9"/>
      <c r="C24" s="254" t="s">
        <v>26</v>
      </c>
      <c r="D24" s="175"/>
      <c r="E24" s="20"/>
      <c r="F24" s="20"/>
      <c r="G24" s="331"/>
      <c r="H24" s="332"/>
    </row>
    <row r="25" spans="2:8" s="207" customFormat="1" ht="14.1" customHeight="1" x14ac:dyDescent="0.15">
      <c r="B25" s="29"/>
      <c r="C25" s="256" t="s">
        <v>26</v>
      </c>
      <c r="D25" s="176"/>
      <c r="E25" s="54"/>
      <c r="F25" s="54"/>
      <c r="G25" s="333"/>
      <c r="H25" s="334"/>
    </row>
    <row r="26" spans="2:8" s="207" customFormat="1" ht="14.1" customHeight="1" x14ac:dyDescent="0.15">
      <c r="B26" s="8" t="s">
        <v>208</v>
      </c>
      <c r="C26" s="11"/>
      <c r="D26" s="12"/>
      <c r="E26" s="17">
        <f>SUM(E27:E28)</f>
        <v>0</v>
      </c>
      <c r="F26" s="17">
        <f>SUM(F27:F28)</f>
        <v>0</v>
      </c>
      <c r="G26" s="329"/>
      <c r="H26" s="330"/>
    </row>
    <row r="27" spans="2:8" s="207" customFormat="1" ht="14.1" customHeight="1" x14ac:dyDescent="0.15">
      <c r="B27" s="9"/>
      <c r="C27" s="254" t="s">
        <v>26</v>
      </c>
      <c r="D27" s="255"/>
      <c r="E27" s="20"/>
      <c r="F27" s="20"/>
      <c r="G27" s="331"/>
      <c r="H27" s="332"/>
    </row>
    <row r="28" spans="2:8" s="207" customFormat="1" ht="14.1" customHeight="1" x14ac:dyDescent="0.15">
      <c r="B28" s="29"/>
      <c r="C28" s="256" t="s">
        <v>26</v>
      </c>
      <c r="D28" s="257"/>
      <c r="E28" s="54"/>
      <c r="F28" s="54"/>
      <c r="G28" s="333"/>
      <c r="H28" s="334"/>
    </row>
    <row r="29" spans="2:8" s="207" customFormat="1" ht="14.1" customHeight="1" x14ac:dyDescent="0.15">
      <c r="B29" s="8" t="s">
        <v>209</v>
      </c>
      <c r="C29" s="11"/>
      <c r="D29" s="12"/>
      <c r="E29" s="17">
        <f>SUM(E30:E31)</f>
        <v>0</v>
      </c>
      <c r="F29" s="17">
        <f>SUM(F30:F31)</f>
        <v>0</v>
      </c>
      <c r="G29" s="329"/>
      <c r="H29" s="330"/>
    </row>
    <row r="30" spans="2:8" ht="14.1" customHeight="1" x14ac:dyDescent="0.15">
      <c r="B30" s="9"/>
      <c r="C30" s="254" t="s">
        <v>26</v>
      </c>
      <c r="D30" s="175"/>
      <c r="E30" s="20"/>
      <c r="F30" s="20"/>
      <c r="G30" s="331"/>
      <c r="H30" s="332"/>
    </row>
    <row r="31" spans="2:8" ht="14.1" customHeight="1" x14ac:dyDescent="0.15">
      <c r="B31" s="9"/>
      <c r="C31" s="259" t="s">
        <v>26</v>
      </c>
      <c r="D31" s="260"/>
      <c r="E31" s="50"/>
      <c r="F31" s="50"/>
      <c r="G31" s="339"/>
      <c r="H31" s="340"/>
    </row>
    <row r="32" spans="2:8" s="207" customFormat="1" ht="14.1" customHeight="1" x14ac:dyDescent="0.15">
      <c r="B32" s="8" t="s">
        <v>210</v>
      </c>
      <c r="C32" s="11"/>
      <c r="D32" s="12"/>
      <c r="E32" s="17">
        <f>SUM(E33:E34)</f>
        <v>0</v>
      </c>
      <c r="F32" s="17">
        <f>SUM(F33:F34)</f>
        <v>0</v>
      </c>
      <c r="G32" s="329"/>
      <c r="H32" s="330"/>
    </row>
    <row r="33" spans="2:8" ht="14.1" customHeight="1" x14ac:dyDescent="0.15">
      <c r="B33" s="9"/>
      <c r="C33" s="254" t="s">
        <v>26</v>
      </c>
      <c r="D33" s="175"/>
      <c r="E33" s="20"/>
      <c r="F33" s="20"/>
      <c r="G33" s="331"/>
      <c r="H33" s="332"/>
    </row>
    <row r="34" spans="2:8" ht="14.1" customHeight="1" thickBot="1" x14ac:dyDescent="0.2">
      <c r="B34" s="96"/>
      <c r="C34" s="261" t="s">
        <v>26</v>
      </c>
      <c r="D34" s="262"/>
      <c r="E34" s="263"/>
      <c r="F34" s="263"/>
      <c r="G34" s="337"/>
      <c r="H34" s="338"/>
    </row>
    <row r="35" spans="2:8" ht="14.1" customHeight="1" thickBot="1" x14ac:dyDescent="0.2">
      <c r="B35" s="264" t="s">
        <v>211</v>
      </c>
      <c r="C35" s="265"/>
      <c r="D35" s="265"/>
      <c r="E35" s="266">
        <f>SUM(E8,E11,E14,E17,E20,E23,E26,E29,E32)</f>
        <v>0</v>
      </c>
      <c r="F35" s="266">
        <f>SUM(F8,F11,F14,F17,F20,F23,F26,F29,F32)</f>
        <v>0</v>
      </c>
      <c r="G35" s="335" t="s">
        <v>225</v>
      </c>
      <c r="H35" s="336"/>
    </row>
    <row r="36" spans="2:8" s="47" customFormat="1" ht="13.5" x14ac:dyDescent="0.15">
      <c r="B36" s="7"/>
      <c r="C36" s="7"/>
      <c r="D36" s="7"/>
      <c r="E36" s="46"/>
      <c r="F36" s="46"/>
      <c r="G36" s="267"/>
      <c r="H36" s="268"/>
    </row>
    <row r="37" spans="2:8" x14ac:dyDescent="0.15">
      <c r="B37" s="1" t="s">
        <v>269</v>
      </c>
    </row>
    <row r="38" spans="2:8" x14ac:dyDescent="0.15">
      <c r="B38" s="1" t="s">
        <v>29</v>
      </c>
    </row>
    <row r="39" spans="2:8" x14ac:dyDescent="0.15">
      <c r="B39" s="1" t="s">
        <v>240</v>
      </c>
    </row>
    <row r="40" spans="2:8" x14ac:dyDescent="0.15">
      <c r="B40" s="1" t="s">
        <v>38</v>
      </c>
    </row>
    <row r="41" spans="2:8" x14ac:dyDescent="0.15">
      <c r="B41" s="1" t="s">
        <v>386</v>
      </c>
    </row>
    <row r="42" spans="2:8" x14ac:dyDescent="0.15">
      <c r="B42" s="1" t="s">
        <v>236</v>
      </c>
    </row>
    <row r="43" spans="2:8" x14ac:dyDescent="0.15">
      <c r="B43" s="1" t="s">
        <v>237</v>
      </c>
    </row>
    <row r="44" spans="2:8" x14ac:dyDescent="0.15">
      <c r="B44" s="1" t="s">
        <v>230</v>
      </c>
      <c r="C44" s="1" t="s">
        <v>166</v>
      </c>
    </row>
    <row r="45" spans="2:8" x14ac:dyDescent="0.15">
      <c r="B45" s="1" t="s">
        <v>294</v>
      </c>
    </row>
    <row r="47" spans="2:8" ht="21" customHeight="1" x14ac:dyDescent="0.15">
      <c r="G47" s="144" t="s">
        <v>1</v>
      </c>
      <c r="H47" s="15"/>
    </row>
  </sheetData>
  <customSheetViews>
    <customSheetView guid="{1E432D73-D559-4735-96E9-E42C2997E3E5}" showPageBreaks="1" showGridLines="0" printArea="1" view="pageBreakPreview">
      <selection activeCell="E50" sqref="E50"/>
      <pageMargins left="0.7" right="0.7" top="0.75" bottom="0.75" header="0.3" footer="0.3"/>
    </customSheetView>
  </customSheetViews>
  <mergeCells count="31">
    <mergeCell ref="G10:H10"/>
    <mergeCell ref="G11:H11"/>
    <mergeCell ref="G35:H35"/>
    <mergeCell ref="G25:H25"/>
    <mergeCell ref="G26:H26"/>
    <mergeCell ref="G17:H17"/>
    <mergeCell ref="G15:H15"/>
    <mergeCell ref="G16:H16"/>
    <mergeCell ref="G32:H32"/>
    <mergeCell ref="G33:H33"/>
    <mergeCell ref="G34:H34"/>
    <mergeCell ref="G13:H13"/>
    <mergeCell ref="G31:H31"/>
    <mergeCell ref="G18:H18"/>
    <mergeCell ref="G19:H19"/>
    <mergeCell ref="B1:H1"/>
    <mergeCell ref="B3:H3"/>
    <mergeCell ref="G7:H7"/>
    <mergeCell ref="G8:H8"/>
    <mergeCell ref="G30:H30"/>
    <mergeCell ref="G20:H20"/>
    <mergeCell ref="G27:H27"/>
    <mergeCell ref="G28:H28"/>
    <mergeCell ref="G21:H21"/>
    <mergeCell ref="G22:H22"/>
    <mergeCell ref="G29:H29"/>
    <mergeCell ref="G23:H23"/>
    <mergeCell ref="G24:H24"/>
    <mergeCell ref="G14:H14"/>
    <mergeCell ref="G12:H12"/>
    <mergeCell ref="G9:H9"/>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3"/>
  <sheetViews>
    <sheetView view="pageBreakPreview" topLeftCell="A4" zoomScale="115" zoomScaleNormal="100" zoomScaleSheetLayoutView="115" workbookViewId="0">
      <selection activeCell="B16" sqref="B16"/>
    </sheetView>
  </sheetViews>
  <sheetFormatPr defaultColWidth="9.140625" defaultRowHeight="12" x14ac:dyDescent="0.15"/>
  <cols>
    <col min="1" max="1" width="1.7109375" style="1" customWidth="1"/>
    <col min="2" max="4" width="2.7109375" style="1" customWidth="1"/>
    <col min="5" max="5" width="25.140625" style="1" customWidth="1"/>
    <col min="6" max="7" width="15.7109375" style="1" customWidth="1"/>
    <col min="8" max="8" width="23.28515625" style="1" customWidth="1"/>
    <col min="9" max="9" width="1.7109375" style="1" customWidth="1"/>
    <col min="10" max="16384" width="9.140625" style="1"/>
  </cols>
  <sheetData>
    <row r="1" spans="2:8" x14ac:dyDescent="0.15">
      <c r="B1" s="287" t="s">
        <v>358</v>
      </c>
      <c r="C1" s="287"/>
      <c r="D1" s="287"/>
      <c r="E1" s="287"/>
      <c r="F1" s="287"/>
      <c r="G1" s="287"/>
      <c r="H1" s="287"/>
    </row>
    <row r="2" spans="2:8" ht="6" customHeight="1" x14ac:dyDescent="0.15"/>
    <row r="3" spans="2:8" ht="19.5" x14ac:dyDescent="0.15">
      <c r="B3" s="288" t="s">
        <v>351</v>
      </c>
      <c r="C3" s="288"/>
      <c r="D3" s="288"/>
      <c r="E3" s="288"/>
      <c r="F3" s="288"/>
      <c r="G3" s="288"/>
      <c r="H3" s="288"/>
    </row>
    <row r="4" spans="2:8" ht="13.5" customHeight="1" x14ac:dyDescent="0.15">
      <c r="B4" s="311" t="s">
        <v>22</v>
      </c>
      <c r="C4" s="311"/>
      <c r="D4" s="311"/>
      <c r="E4" s="311"/>
      <c r="F4" s="311"/>
      <c r="G4" s="311"/>
      <c r="H4" s="311"/>
    </row>
    <row r="5" spans="2:8" ht="26.45" customHeight="1" x14ac:dyDescent="0.15">
      <c r="B5" s="310" t="s">
        <v>4</v>
      </c>
      <c r="C5" s="310"/>
      <c r="D5" s="310"/>
      <c r="E5" s="310"/>
      <c r="F5" s="143" t="s">
        <v>7</v>
      </c>
      <c r="G5" s="312" t="s">
        <v>20</v>
      </c>
      <c r="H5" s="313"/>
    </row>
    <row r="6" spans="2:8" ht="14.1" customHeight="1" x14ac:dyDescent="0.15">
      <c r="B6" s="8" t="s">
        <v>18</v>
      </c>
      <c r="C6" s="11"/>
      <c r="D6" s="11"/>
      <c r="E6" s="11"/>
      <c r="F6" s="17">
        <f>SUM(F7:F12)</f>
        <v>0</v>
      </c>
      <c r="G6" s="302"/>
      <c r="H6" s="303"/>
    </row>
    <row r="7" spans="2:8" ht="14.1" customHeight="1" x14ac:dyDescent="0.15">
      <c r="B7" s="9"/>
      <c r="C7" s="10" t="s">
        <v>353</v>
      </c>
      <c r="D7" s="11"/>
      <c r="E7" s="12"/>
      <c r="F7" s="13"/>
      <c r="G7" s="302"/>
      <c r="H7" s="303"/>
    </row>
    <row r="8" spans="2:8" ht="14.1" customHeight="1" x14ac:dyDescent="0.15">
      <c r="B8" s="9"/>
      <c r="C8" s="10" t="s">
        <v>361</v>
      </c>
      <c r="D8" s="11"/>
      <c r="E8" s="12"/>
      <c r="F8" s="13"/>
      <c r="G8" s="302"/>
      <c r="H8" s="303"/>
    </row>
    <row r="9" spans="2:8" ht="14.1" customHeight="1" x14ac:dyDescent="0.15">
      <c r="B9" s="9"/>
      <c r="C9" s="10" t="s">
        <v>354</v>
      </c>
      <c r="D9" s="11"/>
      <c r="E9" s="12"/>
      <c r="F9" s="13"/>
      <c r="G9" s="302"/>
      <c r="H9" s="303"/>
    </row>
    <row r="10" spans="2:8" ht="14.1" customHeight="1" x14ac:dyDescent="0.15">
      <c r="B10" s="9"/>
      <c r="C10" s="10" t="s">
        <v>355</v>
      </c>
      <c r="D10" s="11"/>
      <c r="E10" s="12"/>
      <c r="F10" s="13"/>
      <c r="G10" s="302"/>
      <c r="H10" s="303"/>
    </row>
    <row r="11" spans="2:8" ht="14.1" customHeight="1" x14ac:dyDescent="0.15">
      <c r="B11" s="9"/>
      <c r="C11" s="10" t="s">
        <v>362</v>
      </c>
      <c r="D11" s="11"/>
      <c r="E11" s="12"/>
      <c r="F11" s="13"/>
      <c r="G11" s="302"/>
      <c r="H11" s="303"/>
    </row>
    <row r="12" spans="2:8" ht="14.1" customHeight="1" thickBot="1" x14ac:dyDescent="0.2">
      <c r="B12" s="96"/>
      <c r="C12" s="40" t="s">
        <v>21</v>
      </c>
      <c r="D12" s="41"/>
      <c r="E12" s="97"/>
      <c r="F12" s="98"/>
      <c r="G12" s="343"/>
      <c r="H12" s="344"/>
    </row>
    <row r="13" spans="2:8" s="47" customFormat="1" ht="13.5" x14ac:dyDescent="0.15">
      <c r="B13" s="7"/>
      <c r="C13" s="7"/>
      <c r="D13" s="7"/>
      <c r="E13" s="7"/>
      <c r="F13" s="46"/>
      <c r="G13" s="46"/>
      <c r="H13" s="100"/>
    </row>
    <row r="14" spans="2:8" x14ac:dyDescent="0.15">
      <c r="B14" s="1" t="s">
        <v>184</v>
      </c>
    </row>
    <row r="15" spans="2:8" x14ac:dyDescent="0.15">
      <c r="B15" s="1" t="s">
        <v>25</v>
      </c>
    </row>
    <row r="16" spans="2:8" x14ac:dyDescent="0.15">
      <c r="B16" s="1" t="s">
        <v>440</v>
      </c>
    </row>
    <row r="17" spans="2:8" x14ac:dyDescent="0.15">
      <c r="B17" s="1" t="s">
        <v>352</v>
      </c>
    </row>
    <row r="18" spans="2:8" x14ac:dyDescent="0.15">
      <c r="B18" s="1" t="s">
        <v>356</v>
      </c>
    </row>
    <row r="19" spans="2:8" x14ac:dyDescent="0.15">
      <c r="B19" s="1" t="s">
        <v>357</v>
      </c>
    </row>
    <row r="20" spans="2:8" x14ac:dyDescent="0.15">
      <c r="C20" s="1" t="s">
        <v>163</v>
      </c>
    </row>
    <row r="22" spans="2:8" ht="8.25" customHeight="1" x14ac:dyDescent="0.15"/>
    <row r="23" spans="2:8" ht="21" customHeight="1" x14ac:dyDescent="0.15">
      <c r="G23" s="144" t="s">
        <v>1</v>
      </c>
      <c r="H23" s="15"/>
    </row>
  </sheetData>
  <mergeCells count="12">
    <mergeCell ref="B1:H1"/>
    <mergeCell ref="B3:H3"/>
    <mergeCell ref="B4:H4"/>
    <mergeCell ref="B5:E5"/>
    <mergeCell ref="G5:H5"/>
    <mergeCell ref="G10:H10"/>
    <mergeCell ref="G12:H12"/>
    <mergeCell ref="G6:H6"/>
    <mergeCell ref="G7:H7"/>
    <mergeCell ref="G8:H8"/>
    <mergeCell ref="G9:H9"/>
    <mergeCell ref="G11:H11"/>
  </mergeCells>
  <phoneticPr fontId="2"/>
  <pageMargins left="0.70866141732283472" right="0.70866141732283472" top="0.74803149606299213"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zoomScale="115" zoomScaleNormal="115" workbookViewId="0">
      <selection activeCell="H8" sqref="H8"/>
    </sheetView>
  </sheetViews>
  <sheetFormatPr defaultColWidth="9.140625" defaultRowHeight="12" x14ac:dyDescent="0.15"/>
  <cols>
    <col min="1" max="1" width="9.7109375" style="1" customWidth="1"/>
    <col min="2" max="2" width="3.42578125" style="1" customWidth="1"/>
    <col min="3" max="3" width="21.5703125" style="1" customWidth="1"/>
    <col min="4" max="4" width="20.7109375" style="1" customWidth="1"/>
    <col min="5" max="5" width="13.5703125" style="1" customWidth="1"/>
    <col min="6" max="6" width="4.7109375" style="1" customWidth="1"/>
    <col min="7" max="7" width="13.42578125" style="1" customWidth="1"/>
    <col min="8" max="9" width="15.42578125" style="1" customWidth="1"/>
    <col min="10" max="10" width="12" style="1" customWidth="1"/>
    <col min="11" max="16384" width="9.140625" style="1"/>
  </cols>
  <sheetData>
    <row r="1" spans="1:9" x14ac:dyDescent="0.15">
      <c r="A1" s="287" t="s">
        <v>217</v>
      </c>
      <c r="B1" s="287"/>
      <c r="C1" s="287"/>
      <c r="D1" s="287"/>
      <c r="E1" s="287"/>
      <c r="F1" s="287"/>
      <c r="G1" s="287"/>
      <c r="H1" s="287"/>
      <c r="I1" s="287"/>
    </row>
    <row r="2" spans="1:9" ht="19.5" x14ac:dyDescent="0.15">
      <c r="A2" s="288" t="s">
        <v>64</v>
      </c>
      <c r="B2" s="288"/>
      <c r="C2" s="288"/>
      <c r="D2" s="288"/>
      <c r="E2" s="288"/>
      <c r="F2" s="288"/>
      <c r="G2" s="288"/>
      <c r="H2" s="288"/>
      <c r="I2" s="288"/>
    </row>
    <row r="3" spans="1:9" ht="20.25" thickBot="1" x14ac:dyDescent="0.2">
      <c r="A3" s="138"/>
      <c r="B3" s="138"/>
      <c r="C3" s="138"/>
      <c r="D3" s="138"/>
      <c r="E3" s="138"/>
      <c r="F3" s="138"/>
      <c r="G3" s="138"/>
      <c r="H3" s="138"/>
      <c r="I3" s="138"/>
    </row>
    <row r="4" spans="1:9" ht="20.25" thickBot="1" x14ac:dyDescent="0.2">
      <c r="A4" s="288" t="s">
        <v>342</v>
      </c>
      <c r="B4" s="288"/>
      <c r="C4" s="288"/>
      <c r="D4" s="136"/>
      <c r="E4" s="127" t="s">
        <v>5</v>
      </c>
      <c r="F4" s="138"/>
      <c r="G4" s="138"/>
      <c r="H4" s="138"/>
      <c r="I4" s="138"/>
    </row>
    <row r="5" spans="1:9" ht="19.5" x14ac:dyDescent="0.15">
      <c r="A5" s="138"/>
      <c r="B5" s="138"/>
      <c r="C5" s="138"/>
      <c r="D5" s="138"/>
      <c r="E5" s="138"/>
      <c r="F5" s="138"/>
      <c r="G5" s="138"/>
      <c r="H5" s="138"/>
      <c r="I5" s="138"/>
    </row>
    <row r="6" spans="1:9" x14ac:dyDescent="0.15">
      <c r="I6" s="137" t="s">
        <v>22</v>
      </c>
    </row>
    <row r="7" spans="1:9" ht="15" customHeight="1" x14ac:dyDescent="0.15">
      <c r="A7" s="353" t="s">
        <v>44</v>
      </c>
      <c r="B7" s="353"/>
      <c r="C7" s="353"/>
      <c r="D7" s="125" t="s">
        <v>334</v>
      </c>
      <c r="E7" s="125" t="s">
        <v>335</v>
      </c>
      <c r="F7" s="351" t="s">
        <v>238</v>
      </c>
      <c r="G7" s="352"/>
      <c r="H7" s="131" t="s">
        <v>239</v>
      </c>
      <c r="I7" s="125" t="s">
        <v>346</v>
      </c>
    </row>
    <row r="8" spans="1:9" ht="15" customHeight="1" x14ac:dyDescent="0.15">
      <c r="A8" s="345" t="s">
        <v>381</v>
      </c>
      <c r="B8" s="345"/>
      <c r="C8" s="345"/>
      <c r="D8" s="126">
        <v>0.2</v>
      </c>
      <c r="E8" s="128">
        <f>ROUNDDOWN(D8*$D$4,-3)</f>
        <v>0</v>
      </c>
      <c r="F8" s="360">
        <f>ROUNDDOWN(E8*10%,)</f>
        <v>0</v>
      </c>
      <c r="G8" s="361"/>
      <c r="H8" s="130">
        <f>SUM(E8:G8)</f>
        <v>0</v>
      </c>
      <c r="I8" s="128">
        <f>IF(I21-H8&lt;0,I21,H8)</f>
        <v>0</v>
      </c>
    </row>
    <row r="9" spans="1:9" ht="15" customHeight="1" x14ac:dyDescent="0.15">
      <c r="A9" s="345" t="s">
        <v>382</v>
      </c>
      <c r="B9" s="345"/>
      <c r="C9" s="345"/>
      <c r="D9" s="126">
        <v>0.2</v>
      </c>
      <c r="E9" s="128">
        <f t="shared" ref="E9:E10" si="0">ROUNDDOWN(D9*$D$4,-3)</f>
        <v>0</v>
      </c>
      <c r="F9" s="360">
        <f>ROUNDDOWN(E9*10%,)</f>
        <v>0</v>
      </c>
      <c r="G9" s="361"/>
      <c r="H9" s="130">
        <f>SUM(E9:G9)</f>
        <v>0</v>
      </c>
      <c r="I9" s="128">
        <f>IF(I22-H9&lt;0,I22,H9)</f>
        <v>0</v>
      </c>
    </row>
    <row r="10" spans="1:9" ht="15" customHeight="1" thickBot="1" x14ac:dyDescent="0.2">
      <c r="A10" s="345" t="s">
        <v>383</v>
      </c>
      <c r="B10" s="345"/>
      <c r="C10" s="345"/>
      <c r="D10" s="126">
        <v>0.35</v>
      </c>
      <c r="E10" s="128">
        <f t="shared" si="0"/>
        <v>0</v>
      </c>
      <c r="F10" s="358">
        <f>ROUNDDOWN(D4*10%,)-F8-F9</f>
        <v>0</v>
      </c>
      <c r="G10" s="359"/>
      <c r="H10" s="130">
        <f>SUM(E10:G10)</f>
        <v>0</v>
      </c>
      <c r="I10" s="128">
        <f>IF(I23-H10&lt;0,I23,H10)</f>
        <v>0</v>
      </c>
    </row>
    <row r="11" spans="1:9" ht="15" customHeight="1" thickBot="1" x14ac:dyDescent="0.2">
      <c r="A11" s="354" t="s">
        <v>42</v>
      </c>
      <c r="B11" s="355"/>
      <c r="C11" s="355"/>
      <c r="D11" s="124"/>
      <c r="E11" s="129">
        <f>SUM(E8:E10)</f>
        <v>0</v>
      </c>
      <c r="F11" s="356">
        <f>SUM(F8:G10)</f>
        <v>0</v>
      </c>
      <c r="G11" s="357"/>
      <c r="H11" s="124">
        <f>SUM(H8:H10)</f>
        <v>0</v>
      </c>
      <c r="I11" s="133">
        <f>SUM(I8:I10)</f>
        <v>0</v>
      </c>
    </row>
    <row r="12" spans="1:9" ht="15" customHeight="1" x14ac:dyDescent="0.15"/>
    <row r="13" spans="1:9" ht="15" customHeight="1" x14ac:dyDescent="0.15">
      <c r="A13" s="108"/>
    </row>
    <row r="14" spans="1:9" ht="15" customHeight="1" x14ac:dyDescent="0.15">
      <c r="A14" s="1" t="s">
        <v>62</v>
      </c>
    </row>
    <row r="15" spans="1:9" ht="15" customHeight="1" x14ac:dyDescent="0.15">
      <c r="A15" s="1" t="s">
        <v>330</v>
      </c>
    </row>
    <row r="16" spans="1:9" ht="15" customHeight="1" x14ac:dyDescent="0.15">
      <c r="A16" s="1" t="s">
        <v>350</v>
      </c>
    </row>
    <row r="17" spans="1:9" ht="15" customHeight="1" x14ac:dyDescent="0.15">
      <c r="A17" s="1" t="s">
        <v>336</v>
      </c>
    </row>
    <row r="18" spans="1:9" ht="15" customHeight="1" x14ac:dyDescent="0.15">
      <c r="A18" s="1" t="s">
        <v>403</v>
      </c>
    </row>
    <row r="19" spans="1:9" ht="15" customHeight="1" x14ac:dyDescent="0.15">
      <c r="A19" s="1" t="s">
        <v>404</v>
      </c>
    </row>
    <row r="20" spans="1:9" ht="24" x14ac:dyDescent="0.15">
      <c r="A20" s="345"/>
      <c r="B20" s="345"/>
      <c r="C20" s="292" t="s">
        <v>338</v>
      </c>
      <c r="D20" s="347"/>
      <c r="E20" s="347"/>
      <c r="F20" s="293"/>
      <c r="G20" s="15" t="s">
        <v>348</v>
      </c>
      <c r="H20" s="140" t="s">
        <v>349</v>
      </c>
      <c r="I20" s="109" t="s">
        <v>347</v>
      </c>
    </row>
    <row r="21" spans="1:9" ht="15" customHeight="1" x14ac:dyDescent="0.15">
      <c r="A21" s="346" t="s">
        <v>344</v>
      </c>
      <c r="B21" s="346"/>
      <c r="C21" s="348" t="s">
        <v>337</v>
      </c>
      <c r="D21" s="349"/>
      <c r="E21" s="349"/>
      <c r="F21" s="350"/>
      <c r="G21" s="132">
        <v>359751000</v>
      </c>
      <c r="H21" s="275">
        <f>SUM('5-10'!K7:K10)</f>
        <v>0</v>
      </c>
      <c r="I21" s="275">
        <f>G21-H21</f>
        <v>359751000</v>
      </c>
    </row>
    <row r="22" spans="1:9" ht="15" customHeight="1" x14ac:dyDescent="0.15">
      <c r="A22" s="346" t="s">
        <v>345</v>
      </c>
      <c r="B22" s="346"/>
      <c r="C22" s="348" t="s">
        <v>340</v>
      </c>
      <c r="D22" s="349"/>
      <c r="E22" s="349"/>
      <c r="F22" s="350"/>
      <c r="G22" s="132">
        <v>359751000</v>
      </c>
      <c r="H22" s="275">
        <f>SUM('5-10'!K11:K14)</f>
        <v>0</v>
      </c>
      <c r="I22" s="275">
        <f>G22-H22</f>
        <v>359751000</v>
      </c>
    </row>
    <row r="23" spans="1:9" ht="15" customHeight="1" x14ac:dyDescent="0.15">
      <c r="A23" s="346" t="s">
        <v>343</v>
      </c>
      <c r="B23" s="346"/>
      <c r="C23" s="348" t="s">
        <v>339</v>
      </c>
      <c r="D23" s="349"/>
      <c r="E23" s="349"/>
      <c r="F23" s="350"/>
      <c r="G23" s="132">
        <v>629564000</v>
      </c>
      <c r="H23" s="275">
        <f>SUM('5-10'!K15:K18)</f>
        <v>0</v>
      </c>
      <c r="I23" s="275">
        <f>G23-H23</f>
        <v>629564000</v>
      </c>
    </row>
    <row r="24" spans="1:9" ht="15" customHeight="1" x14ac:dyDescent="0.15"/>
    <row r="25" spans="1:9" ht="15" customHeight="1" x14ac:dyDescent="0.15">
      <c r="A25" s="1" t="s">
        <v>384</v>
      </c>
    </row>
    <row r="26" spans="1:9" ht="15" customHeight="1" x14ac:dyDescent="0.15">
      <c r="A26" s="1" t="s">
        <v>341</v>
      </c>
    </row>
    <row r="27" spans="1:9" ht="15" customHeight="1" x14ac:dyDescent="0.15">
      <c r="A27" s="1" t="s">
        <v>164</v>
      </c>
    </row>
    <row r="28" spans="1:9" ht="15" customHeight="1" x14ac:dyDescent="0.15">
      <c r="A28" s="108"/>
    </row>
    <row r="29" spans="1:9" ht="15" customHeight="1" x14ac:dyDescent="0.15">
      <c r="A29" s="1" t="s">
        <v>230</v>
      </c>
      <c r="H29" s="139" t="s">
        <v>1</v>
      </c>
      <c r="I29" s="109"/>
    </row>
    <row r="35" ht="15" customHeight="1" x14ac:dyDescent="0.15"/>
    <row r="36" ht="15" customHeight="1" x14ac:dyDescent="0.15"/>
    <row r="37" ht="21" customHeight="1" x14ac:dyDescent="0.15"/>
  </sheetData>
  <customSheetViews>
    <customSheetView guid="{1E432D73-D559-4735-96E9-E42C2997E3E5}" showPageBreaks="1" showGridLines="0" printArea="1" view="pageBreakPreview">
      <selection activeCell="B3" sqref="B3"/>
      <pageMargins left="0.7" right="0.7" top="0.75" bottom="0.75" header="0.3" footer="0.3"/>
    </customSheetView>
  </customSheetViews>
  <mergeCells count="21">
    <mergeCell ref="A1:I1"/>
    <mergeCell ref="A2:I2"/>
    <mergeCell ref="F7:G7"/>
    <mergeCell ref="A7:C7"/>
    <mergeCell ref="A11:C11"/>
    <mergeCell ref="A8:C8"/>
    <mergeCell ref="A10:C10"/>
    <mergeCell ref="A9:C9"/>
    <mergeCell ref="F11:G11"/>
    <mergeCell ref="F10:G10"/>
    <mergeCell ref="F9:G9"/>
    <mergeCell ref="F8:G8"/>
    <mergeCell ref="A4:C4"/>
    <mergeCell ref="A20:B20"/>
    <mergeCell ref="A21:B21"/>
    <mergeCell ref="A22:B22"/>
    <mergeCell ref="A23:B23"/>
    <mergeCell ref="C20:F20"/>
    <mergeCell ref="C21:F21"/>
    <mergeCell ref="C22:F22"/>
    <mergeCell ref="C23:F23"/>
  </mergeCells>
  <phoneticPr fontId="2"/>
  <printOptions horizontalCentered="1"/>
  <pageMargins left="0.39370078740157483" right="0.39370078740157483"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topLeftCell="A13" workbookViewId="0">
      <selection activeCell="J30" sqref="J30"/>
    </sheetView>
  </sheetViews>
  <sheetFormatPr defaultColWidth="9.140625" defaultRowHeight="12" x14ac:dyDescent="0.15"/>
  <cols>
    <col min="1" max="1" width="3.7109375" style="1" customWidth="1"/>
    <col min="2" max="2" width="8.7109375" style="1" customWidth="1"/>
    <col min="3" max="3" width="3.85546875" style="1" customWidth="1"/>
    <col min="4" max="4" width="3.42578125" style="1" bestFit="1" customWidth="1"/>
    <col min="5" max="5" width="9.28515625" style="1" bestFit="1" customWidth="1"/>
    <col min="6" max="6" width="3.85546875" style="1" customWidth="1"/>
    <col min="7" max="7" width="9.42578125" style="1" bestFit="1" customWidth="1"/>
    <col min="8" max="8" width="3.85546875" style="1" customWidth="1"/>
    <col min="9" max="11" width="13" style="1" customWidth="1"/>
    <col min="12" max="12" width="10.7109375" style="1" customWidth="1"/>
    <col min="13" max="13" width="13" style="1" customWidth="1"/>
    <col min="14" max="16384" width="9.140625" style="1"/>
  </cols>
  <sheetData>
    <row r="1" spans="1:13" x14ac:dyDescent="0.15">
      <c r="A1" s="287" t="s">
        <v>219</v>
      </c>
      <c r="B1" s="287"/>
      <c r="C1" s="287"/>
      <c r="D1" s="287"/>
      <c r="E1" s="287"/>
      <c r="F1" s="287"/>
      <c r="G1" s="287"/>
      <c r="H1" s="287"/>
      <c r="I1" s="287"/>
      <c r="J1" s="287"/>
      <c r="K1" s="287"/>
      <c r="L1" s="287"/>
      <c r="M1" s="287"/>
    </row>
    <row r="3" spans="1:13" ht="19.5" x14ac:dyDescent="0.15">
      <c r="A3" s="288" t="s">
        <v>65</v>
      </c>
      <c r="B3" s="288"/>
      <c r="C3" s="288"/>
      <c r="D3" s="288"/>
      <c r="E3" s="288"/>
      <c r="F3" s="288"/>
      <c r="G3" s="288"/>
      <c r="H3" s="288"/>
      <c r="I3" s="288"/>
      <c r="J3" s="288"/>
      <c r="K3" s="288"/>
      <c r="L3" s="288"/>
      <c r="M3" s="288"/>
    </row>
    <row r="4" spans="1:13" x14ac:dyDescent="0.15">
      <c r="L4" s="137" t="s">
        <v>22</v>
      </c>
    </row>
    <row r="5" spans="1:13" ht="15" customHeight="1" x14ac:dyDescent="0.15">
      <c r="A5" s="328" t="s">
        <v>47</v>
      </c>
      <c r="B5" s="328" t="s">
        <v>48</v>
      </c>
      <c r="C5" s="328"/>
      <c r="D5" s="328"/>
      <c r="E5" s="328"/>
      <c r="F5" s="328"/>
      <c r="G5" s="328" t="s">
        <v>43</v>
      </c>
      <c r="H5" s="328"/>
      <c r="I5" s="58" t="s">
        <v>51</v>
      </c>
      <c r="J5" s="55" t="s">
        <v>52</v>
      </c>
      <c r="K5" s="147" t="s">
        <v>42</v>
      </c>
      <c r="L5" s="147" t="s">
        <v>42</v>
      </c>
    </row>
    <row r="6" spans="1:13" ht="15" customHeight="1" x14ac:dyDescent="0.15">
      <c r="A6" s="363"/>
      <c r="B6" s="363"/>
      <c r="C6" s="363"/>
      <c r="D6" s="363"/>
      <c r="E6" s="363"/>
      <c r="F6" s="363"/>
      <c r="G6" s="363"/>
      <c r="H6" s="363"/>
      <c r="I6" s="59" t="s">
        <v>66</v>
      </c>
      <c r="J6" s="60" t="s">
        <v>192</v>
      </c>
      <c r="K6" s="148"/>
      <c r="L6" s="148"/>
    </row>
    <row r="7" spans="1:13" ht="15" customHeight="1" x14ac:dyDescent="0.15">
      <c r="A7" s="364"/>
      <c r="B7" s="364"/>
      <c r="C7" s="364"/>
      <c r="D7" s="364"/>
      <c r="E7" s="364"/>
      <c r="F7" s="364"/>
      <c r="G7" s="364"/>
      <c r="H7" s="364"/>
      <c r="I7" s="61"/>
      <c r="J7" s="56" t="s">
        <v>56</v>
      </c>
      <c r="K7" s="149"/>
      <c r="L7" s="149"/>
    </row>
    <row r="8" spans="1:13" ht="18" customHeight="1" x14ac:dyDescent="0.15">
      <c r="A8" s="19">
        <v>1</v>
      </c>
      <c r="B8" s="26" t="s">
        <v>295</v>
      </c>
      <c r="C8" s="242" t="s">
        <v>49</v>
      </c>
      <c r="D8" s="33" t="s">
        <v>50</v>
      </c>
      <c r="E8" s="178" t="s">
        <v>296</v>
      </c>
      <c r="F8" s="34" t="s">
        <v>59</v>
      </c>
      <c r="G8" s="26" t="s">
        <v>296</v>
      </c>
      <c r="H8" s="34" t="s">
        <v>59</v>
      </c>
      <c r="I8" s="35"/>
      <c r="J8" s="57"/>
      <c r="K8" s="36">
        <f>SUM(I8:J8)</f>
        <v>0</v>
      </c>
      <c r="L8" s="36">
        <f t="shared" ref="L8:L17" si="0">SUM(K8:K8)</f>
        <v>0</v>
      </c>
    </row>
    <row r="9" spans="1:13" ht="18" customHeight="1" x14ac:dyDescent="0.15">
      <c r="A9" s="243">
        <f>A8+1</f>
        <v>2</v>
      </c>
      <c r="B9" s="25" t="s">
        <v>297</v>
      </c>
      <c r="C9" s="244" t="s">
        <v>226</v>
      </c>
      <c r="D9" s="37" t="s">
        <v>50</v>
      </c>
      <c r="E9" s="180" t="s">
        <v>298</v>
      </c>
      <c r="F9" s="245" t="s">
        <v>59</v>
      </c>
      <c r="G9" s="25" t="s">
        <v>296</v>
      </c>
      <c r="H9" s="245" t="s">
        <v>61</v>
      </c>
      <c r="I9" s="38"/>
      <c r="J9" s="69"/>
      <c r="K9" s="39">
        <f t="shared" ref="K9:K17" si="1">SUM(I9:J9)</f>
        <v>0</v>
      </c>
      <c r="L9" s="39">
        <f t="shared" si="0"/>
        <v>0</v>
      </c>
    </row>
    <row r="10" spans="1:13" ht="18" customHeight="1" x14ac:dyDescent="0.15">
      <c r="A10" s="243">
        <f t="shared" ref="A10:A17" si="2">A9+1</f>
        <v>3</v>
      </c>
      <c r="B10" s="25" t="s">
        <v>298</v>
      </c>
      <c r="C10" s="244" t="s">
        <v>60</v>
      </c>
      <c r="D10" s="37" t="s">
        <v>50</v>
      </c>
      <c r="E10" s="180" t="s">
        <v>306</v>
      </c>
      <c r="F10" s="245" t="s">
        <v>58</v>
      </c>
      <c r="G10" s="25" t="s">
        <v>298</v>
      </c>
      <c r="H10" s="245" t="s">
        <v>60</v>
      </c>
      <c r="I10" s="38"/>
      <c r="J10" s="69"/>
      <c r="K10" s="39">
        <f t="shared" si="1"/>
        <v>0</v>
      </c>
      <c r="L10" s="39">
        <f t="shared" si="0"/>
        <v>0</v>
      </c>
    </row>
    <row r="11" spans="1:13" ht="18" customHeight="1" x14ac:dyDescent="0.15">
      <c r="A11" s="243">
        <f t="shared" si="2"/>
        <v>4</v>
      </c>
      <c r="B11" s="25" t="s">
        <v>299</v>
      </c>
      <c r="C11" s="244" t="s">
        <v>60</v>
      </c>
      <c r="D11" s="37" t="s">
        <v>50</v>
      </c>
      <c r="E11" s="180" t="s">
        <v>300</v>
      </c>
      <c r="F11" s="245" t="s">
        <v>58</v>
      </c>
      <c r="G11" s="25" t="s">
        <v>306</v>
      </c>
      <c r="H11" s="245" t="s">
        <v>60</v>
      </c>
      <c r="I11" s="38"/>
      <c r="J11" s="69"/>
      <c r="K11" s="39">
        <f t="shared" si="1"/>
        <v>0</v>
      </c>
      <c r="L11" s="39">
        <f t="shared" si="0"/>
        <v>0</v>
      </c>
    </row>
    <row r="12" spans="1:13" ht="18" customHeight="1" x14ac:dyDescent="0.15">
      <c r="A12" s="243">
        <f t="shared" si="2"/>
        <v>5</v>
      </c>
      <c r="B12" s="25" t="s">
        <v>300</v>
      </c>
      <c r="C12" s="244" t="s">
        <v>60</v>
      </c>
      <c r="D12" s="37" t="s">
        <v>50</v>
      </c>
      <c r="E12" s="180" t="s">
        <v>307</v>
      </c>
      <c r="F12" s="245" t="s">
        <v>58</v>
      </c>
      <c r="G12" s="25" t="s">
        <v>300</v>
      </c>
      <c r="H12" s="245" t="s">
        <v>60</v>
      </c>
      <c r="I12" s="38"/>
      <c r="J12" s="69"/>
      <c r="K12" s="39">
        <f t="shared" si="1"/>
        <v>0</v>
      </c>
      <c r="L12" s="39">
        <f t="shared" si="0"/>
        <v>0</v>
      </c>
    </row>
    <row r="13" spans="1:13" ht="18" customHeight="1" x14ac:dyDescent="0.15">
      <c r="A13" s="243">
        <f t="shared" si="2"/>
        <v>6</v>
      </c>
      <c r="B13" s="25" t="s">
        <v>301</v>
      </c>
      <c r="C13" s="244" t="s">
        <v>60</v>
      </c>
      <c r="D13" s="37" t="s">
        <v>50</v>
      </c>
      <c r="E13" s="180" t="s">
        <v>302</v>
      </c>
      <c r="F13" s="245" t="s">
        <v>58</v>
      </c>
      <c r="G13" s="25" t="s">
        <v>307</v>
      </c>
      <c r="H13" s="245" t="s">
        <v>60</v>
      </c>
      <c r="I13" s="38"/>
      <c r="J13" s="69"/>
      <c r="K13" s="39">
        <f t="shared" si="1"/>
        <v>0</v>
      </c>
      <c r="L13" s="39">
        <f t="shared" si="0"/>
        <v>0</v>
      </c>
    </row>
    <row r="14" spans="1:13" ht="18" customHeight="1" x14ac:dyDescent="0.15">
      <c r="A14" s="243">
        <f t="shared" si="2"/>
        <v>7</v>
      </c>
      <c r="B14" s="25" t="s">
        <v>302</v>
      </c>
      <c r="C14" s="244" t="s">
        <v>60</v>
      </c>
      <c r="D14" s="37" t="s">
        <v>50</v>
      </c>
      <c r="E14" s="180" t="s">
        <v>308</v>
      </c>
      <c r="F14" s="245" t="s">
        <v>58</v>
      </c>
      <c r="G14" s="25" t="s">
        <v>302</v>
      </c>
      <c r="H14" s="245" t="s">
        <v>60</v>
      </c>
      <c r="I14" s="38"/>
      <c r="J14" s="69"/>
      <c r="K14" s="39">
        <f t="shared" si="1"/>
        <v>0</v>
      </c>
      <c r="L14" s="39">
        <f t="shared" si="0"/>
        <v>0</v>
      </c>
    </row>
    <row r="15" spans="1:13" ht="18" customHeight="1" x14ac:dyDescent="0.15">
      <c r="A15" s="243">
        <f t="shared" si="2"/>
        <v>8</v>
      </c>
      <c r="B15" s="25" t="s">
        <v>303</v>
      </c>
      <c r="C15" s="244" t="s">
        <v>60</v>
      </c>
      <c r="D15" s="37" t="s">
        <v>50</v>
      </c>
      <c r="E15" s="180" t="s">
        <v>304</v>
      </c>
      <c r="F15" s="245" t="s">
        <v>58</v>
      </c>
      <c r="G15" s="25" t="s">
        <v>308</v>
      </c>
      <c r="H15" s="245" t="s">
        <v>60</v>
      </c>
      <c r="I15" s="38"/>
      <c r="J15" s="69"/>
      <c r="K15" s="39">
        <f t="shared" si="1"/>
        <v>0</v>
      </c>
      <c r="L15" s="39">
        <f t="shared" si="0"/>
        <v>0</v>
      </c>
    </row>
    <row r="16" spans="1:13" ht="18" customHeight="1" x14ac:dyDescent="0.15">
      <c r="A16" s="243">
        <f t="shared" si="2"/>
        <v>9</v>
      </c>
      <c r="B16" s="25" t="s">
        <v>304</v>
      </c>
      <c r="C16" s="244" t="s">
        <v>60</v>
      </c>
      <c r="D16" s="37" t="s">
        <v>50</v>
      </c>
      <c r="E16" s="180" t="s">
        <v>309</v>
      </c>
      <c r="F16" s="245" t="s">
        <v>58</v>
      </c>
      <c r="G16" s="25" t="s">
        <v>304</v>
      </c>
      <c r="H16" s="245" t="s">
        <v>60</v>
      </c>
      <c r="I16" s="38"/>
      <c r="J16" s="69"/>
      <c r="K16" s="39">
        <f t="shared" si="1"/>
        <v>0</v>
      </c>
      <c r="L16" s="39">
        <f t="shared" si="0"/>
        <v>0</v>
      </c>
    </row>
    <row r="17" spans="1:13" ht="18" customHeight="1" thickBot="1" x14ac:dyDescent="0.2">
      <c r="A17" s="243">
        <f t="shared" si="2"/>
        <v>10</v>
      </c>
      <c r="B17" s="25" t="s">
        <v>305</v>
      </c>
      <c r="C17" s="244" t="s">
        <v>60</v>
      </c>
      <c r="D17" s="37" t="s">
        <v>50</v>
      </c>
      <c r="E17" s="180" t="s">
        <v>310</v>
      </c>
      <c r="F17" s="245" t="s">
        <v>58</v>
      </c>
      <c r="G17" s="25" t="s">
        <v>309</v>
      </c>
      <c r="H17" s="245" t="s">
        <v>60</v>
      </c>
      <c r="I17" s="38"/>
      <c r="J17" s="69"/>
      <c r="K17" s="39">
        <f t="shared" si="1"/>
        <v>0</v>
      </c>
      <c r="L17" s="39">
        <f t="shared" si="0"/>
        <v>0</v>
      </c>
    </row>
    <row r="18" spans="1:13" ht="18" customHeight="1" thickBot="1" x14ac:dyDescent="0.2">
      <c r="A18" s="362" t="s">
        <v>42</v>
      </c>
      <c r="B18" s="362"/>
      <c r="C18" s="362"/>
      <c r="D18" s="362"/>
      <c r="E18" s="362"/>
      <c r="F18" s="362"/>
      <c r="G18" s="362"/>
      <c r="H18" s="362"/>
      <c r="I18" s="42">
        <f>SUM(I8:I17)</f>
        <v>0</v>
      </c>
      <c r="J18" s="43">
        <f>SUM(J8:J17)</f>
        <v>0</v>
      </c>
      <c r="K18" s="44">
        <f>SUM(K8:K17)</f>
        <v>0</v>
      </c>
      <c r="L18" s="45">
        <f>SUM(L8:L17)</f>
        <v>0</v>
      </c>
    </row>
    <row r="19" spans="1:13" s="47" customFormat="1" ht="15" customHeight="1" x14ac:dyDescent="0.15">
      <c r="A19" s="4"/>
      <c r="B19" s="4"/>
      <c r="C19" s="4"/>
      <c r="D19" s="4"/>
      <c r="E19" s="4"/>
      <c r="F19" s="4"/>
      <c r="G19" s="4"/>
      <c r="H19" s="4"/>
      <c r="I19" s="46"/>
      <c r="J19" s="46"/>
      <c r="K19" s="46"/>
      <c r="L19" s="46"/>
      <c r="M19" s="46"/>
    </row>
    <row r="20" spans="1:13" x14ac:dyDescent="0.15">
      <c r="A20" s="1" t="s">
        <v>62</v>
      </c>
    </row>
    <row r="21" spans="1:13" x14ac:dyDescent="0.15">
      <c r="A21" s="1" t="s">
        <v>408</v>
      </c>
    </row>
    <row r="22" spans="1:13" x14ac:dyDescent="0.15">
      <c r="A22" s="1" t="s">
        <v>405</v>
      </c>
    </row>
    <row r="23" spans="1:13" x14ac:dyDescent="0.15">
      <c r="A23" s="1" t="s">
        <v>241</v>
      </c>
    </row>
    <row r="24" spans="1:13" x14ac:dyDescent="0.15">
      <c r="A24" s="1" t="s">
        <v>406</v>
      </c>
    </row>
    <row r="26" spans="1:13" ht="20.100000000000001" customHeight="1" x14ac:dyDescent="0.15">
      <c r="L26" s="144" t="s">
        <v>63</v>
      </c>
      <c r="M26" s="144"/>
    </row>
  </sheetData>
  <customSheetViews>
    <customSheetView guid="{1E432D73-D559-4735-96E9-E42C2997E3E5}" scale="85" showPageBreaks="1" showGridLines="0" printArea="1" view="pageBreakPreview" topLeftCell="A19">
      <selection activeCell="I10" sqref="I10"/>
      <pageMargins left="0.7" right="0.7" top="0.75" bottom="0.75" header="0.3" footer="0.3"/>
    </customSheetView>
  </customSheetViews>
  <mergeCells count="6">
    <mergeCell ref="A18:H18"/>
    <mergeCell ref="A3:M3"/>
    <mergeCell ref="A1:M1"/>
    <mergeCell ref="A5:A7"/>
    <mergeCell ref="B5:F7"/>
    <mergeCell ref="G5:H7"/>
  </mergeCells>
  <phoneticPr fontId="2"/>
  <printOptions horizontalCentered="1"/>
  <pageMargins left="0.59055118110236227" right="0.39370078740157483" top="0.74803149606299213" bottom="0.74803149606299213" header="0.31496062992125984" footer="0.31496062992125984"/>
  <pageSetup paperSize="9" scale="9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topLeftCell="A46" zoomScale="130" zoomScaleNormal="130" workbookViewId="0">
      <selection activeCell="J11" sqref="J11"/>
    </sheetView>
  </sheetViews>
  <sheetFormatPr defaultColWidth="9.140625" defaultRowHeight="12" x14ac:dyDescent="0.15"/>
  <cols>
    <col min="1" max="1" width="3.7109375" style="1" customWidth="1"/>
    <col min="2" max="2" width="9" style="1" customWidth="1"/>
    <col min="3" max="3" width="5.85546875" style="3" customWidth="1"/>
    <col min="4" max="4" width="3.42578125" style="1" bestFit="1" customWidth="1"/>
    <col min="5" max="5" width="9" style="1" customWidth="1"/>
    <col min="6" max="6" width="6.140625" style="1" bestFit="1" customWidth="1"/>
    <col min="7" max="7" width="8.42578125" style="1" customWidth="1"/>
    <col min="8" max="8" width="5.42578125" style="1" customWidth="1"/>
    <col min="9" max="11" width="12.7109375" style="1" customWidth="1"/>
    <col min="12" max="12" width="10.7109375" style="1" customWidth="1"/>
    <col min="13" max="13" width="12.7109375" style="1" customWidth="1"/>
    <col min="14" max="16384" width="9.140625" style="1"/>
  </cols>
  <sheetData>
    <row r="1" spans="1:13" x14ac:dyDescent="0.15">
      <c r="A1" s="287" t="s">
        <v>220</v>
      </c>
      <c r="B1" s="287"/>
      <c r="C1" s="287"/>
      <c r="D1" s="287"/>
      <c r="E1" s="287"/>
      <c r="F1" s="287"/>
      <c r="G1" s="287"/>
      <c r="H1" s="287"/>
      <c r="I1" s="287"/>
      <c r="J1" s="287"/>
      <c r="K1" s="287"/>
      <c r="L1" s="287"/>
      <c r="M1" s="287"/>
    </row>
    <row r="2" spans="1:13" ht="19.5" x14ac:dyDescent="0.15">
      <c r="A2" s="288" t="s">
        <v>377</v>
      </c>
      <c r="B2" s="288"/>
      <c r="C2" s="288"/>
      <c r="D2" s="288"/>
      <c r="E2" s="288"/>
      <c r="F2" s="288"/>
      <c r="G2" s="288"/>
      <c r="H2" s="288"/>
      <c r="I2" s="288"/>
      <c r="J2" s="288"/>
      <c r="K2" s="288"/>
      <c r="L2" s="288"/>
      <c r="M2" s="288"/>
    </row>
    <row r="3" spans="1:13" x14ac:dyDescent="0.15">
      <c r="M3" s="137" t="s">
        <v>22</v>
      </c>
    </row>
    <row r="4" spans="1:13" ht="15.6" customHeight="1" x14ac:dyDescent="0.15">
      <c r="A4" s="328" t="s">
        <v>47</v>
      </c>
      <c r="B4" s="328" t="s">
        <v>48</v>
      </c>
      <c r="C4" s="328"/>
      <c r="D4" s="328"/>
      <c r="E4" s="328"/>
      <c r="F4" s="328"/>
      <c r="G4" s="328" t="s">
        <v>43</v>
      </c>
      <c r="H4" s="328"/>
      <c r="I4" s="58" t="s">
        <v>67</v>
      </c>
      <c r="J4" s="55" t="s">
        <v>165</v>
      </c>
      <c r="K4" s="328" t="s">
        <v>42</v>
      </c>
      <c r="L4" s="368" t="s">
        <v>191</v>
      </c>
      <c r="M4" s="328" t="s">
        <v>42</v>
      </c>
    </row>
    <row r="5" spans="1:13" ht="15.6" customHeight="1" x14ac:dyDescent="0.15">
      <c r="A5" s="363"/>
      <c r="B5" s="363"/>
      <c r="C5" s="363"/>
      <c r="D5" s="363"/>
      <c r="E5" s="363"/>
      <c r="F5" s="363"/>
      <c r="G5" s="363"/>
      <c r="H5" s="363"/>
      <c r="I5" s="59" t="s">
        <v>378</v>
      </c>
      <c r="J5" s="60" t="s">
        <v>379</v>
      </c>
      <c r="K5" s="363"/>
      <c r="L5" s="363"/>
      <c r="M5" s="363"/>
    </row>
    <row r="6" spans="1:13" ht="15.6" customHeight="1" x14ac:dyDescent="0.15">
      <c r="A6" s="364"/>
      <c r="B6" s="364"/>
      <c r="C6" s="364"/>
      <c r="D6" s="364"/>
      <c r="E6" s="364"/>
      <c r="F6" s="364"/>
      <c r="G6" s="364"/>
      <c r="H6" s="364"/>
      <c r="I6" s="61" t="s">
        <v>55</v>
      </c>
      <c r="J6" s="56" t="s">
        <v>55</v>
      </c>
      <c r="K6" s="149" t="s">
        <v>55</v>
      </c>
      <c r="L6" s="364"/>
      <c r="M6" s="149" t="s">
        <v>57</v>
      </c>
    </row>
    <row r="7" spans="1:13" ht="15.95" customHeight="1" x14ac:dyDescent="0.15">
      <c r="A7" s="26">
        <v>1</v>
      </c>
      <c r="B7" s="26" t="s">
        <v>311</v>
      </c>
      <c r="C7" s="117">
        <v>10</v>
      </c>
      <c r="D7" s="33" t="s">
        <v>190</v>
      </c>
      <c r="E7" s="178" t="str">
        <f>B7</f>
        <v>令和5年</v>
      </c>
      <c r="F7" s="34" t="s">
        <v>331</v>
      </c>
      <c r="G7" s="26" t="str">
        <f>B8</f>
        <v>令和6年</v>
      </c>
      <c r="H7" s="118">
        <f>C8</f>
        <v>1</v>
      </c>
      <c r="I7" s="35"/>
      <c r="J7" s="121"/>
      <c r="K7" s="36">
        <f>SUM(I7:J7)</f>
        <v>0</v>
      </c>
      <c r="L7" s="36">
        <f>ROUNDDOWN(K7*10%,0)</f>
        <v>0</v>
      </c>
      <c r="M7" s="36">
        <f t="shared" ref="M7" si="0">SUM(K7:L7)</f>
        <v>0</v>
      </c>
    </row>
    <row r="8" spans="1:13" ht="15.95" customHeight="1" x14ac:dyDescent="0.15">
      <c r="A8" s="62">
        <v>2</v>
      </c>
      <c r="B8" s="62" t="s">
        <v>297</v>
      </c>
      <c r="C8" s="113">
        <f>1</f>
        <v>1</v>
      </c>
      <c r="D8" s="63"/>
      <c r="E8" s="179" t="str">
        <f t="shared" ref="E8:E44" si="1">B8</f>
        <v>令和6年</v>
      </c>
      <c r="F8" s="113">
        <f>3</f>
        <v>3</v>
      </c>
      <c r="G8" s="62" t="str">
        <f t="shared" ref="G8:G43" si="2">B9</f>
        <v>令和6年</v>
      </c>
      <c r="H8" s="116">
        <f t="shared" ref="H8:H43" si="3">C9</f>
        <v>4</v>
      </c>
      <c r="I8" s="64"/>
      <c r="J8" s="122"/>
      <c r="K8" s="65">
        <f t="shared" ref="K8:K44" si="4">SUM(I8:J8)</f>
        <v>0</v>
      </c>
      <c r="L8" s="65">
        <f t="shared" ref="L8:L44" si="5">ROUNDDOWN(K8*10%,0)</f>
        <v>0</v>
      </c>
      <c r="M8" s="65">
        <f t="shared" ref="M8:M44" si="6">SUM(K8:L8)</f>
        <v>0</v>
      </c>
    </row>
    <row r="9" spans="1:13" ht="15.95" customHeight="1" x14ac:dyDescent="0.15">
      <c r="A9" s="26">
        <v>3</v>
      </c>
      <c r="B9" s="26" t="s">
        <v>297</v>
      </c>
      <c r="C9" s="117">
        <f>C8+3</f>
        <v>4</v>
      </c>
      <c r="D9" s="33" t="s">
        <v>190</v>
      </c>
      <c r="E9" s="178" t="str">
        <f t="shared" si="1"/>
        <v>令和6年</v>
      </c>
      <c r="F9" s="117">
        <f>F8+3</f>
        <v>6</v>
      </c>
      <c r="G9" s="26" t="str">
        <f t="shared" si="2"/>
        <v>令和6年</v>
      </c>
      <c r="H9" s="118">
        <f t="shared" si="3"/>
        <v>7</v>
      </c>
      <c r="I9" s="35"/>
      <c r="J9" s="57"/>
      <c r="K9" s="36">
        <f t="shared" si="4"/>
        <v>0</v>
      </c>
      <c r="L9" s="36">
        <f t="shared" si="5"/>
        <v>0</v>
      </c>
      <c r="M9" s="36">
        <f t="shared" si="6"/>
        <v>0</v>
      </c>
    </row>
    <row r="10" spans="1:13" ht="15.95" customHeight="1" x14ac:dyDescent="0.15">
      <c r="A10" s="25">
        <v>4</v>
      </c>
      <c r="B10" s="25" t="s">
        <v>312</v>
      </c>
      <c r="C10" s="119">
        <f t="shared" ref="C10:C11" si="7">C9+3</f>
        <v>7</v>
      </c>
      <c r="D10" s="37" t="s">
        <v>190</v>
      </c>
      <c r="E10" s="180" t="str">
        <f t="shared" si="1"/>
        <v>令和6年</v>
      </c>
      <c r="F10" s="119">
        <f t="shared" ref="F10:F11" si="8">F9+3</f>
        <v>9</v>
      </c>
      <c r="G10" s="25" t="str">
        <f t="shared" si="2"/>
        <v>令和6年</v>
      </c>
      <c r="H10" s="120">
        <f t="shared" si="3"/>
        <v>10</v>
      </c>
      <c r="I10" s="38"/>
      <c r="J10" s="69"/>
      <c r="K10" s="39">
        <f t="shared" si="4"/>
        <v>0</v>
      </c>
      <c r="L10" s="39">
        <f t="shared" si="5"/>
        <v>0</v>
      </c>
      <c r="M10" s="39">
        <f t="shared" si="6"/>
        <v>0</v>
      </c>
    </row>
    <row r="11" spans="1:13" ht="15.95" customHeight="1" x14ac:dyDescent="0.15">
      <c r="A11" s="25">
        <v>5</v>
      </c>
      <c r="B11" s="25" t="s">
        <v>297</v>
      </c>
      <c r="C11" s="119">
        <f t="shared" si="7"/>
        <v>10</v>
      </c>
      <c r="D11" s="37" t="s">
        <v>190</v>
      </c>
      <c r="E11" s="180" t="str">
        <f t="shared" si="1"/>
        <v>令和6年</v>
      </c>
      <c r="F11" s="119">
        <f t="shared" si="8"/>
        <v>12</v>
      </c>
      <c r="G11" s="25" t="str">
        <f t="shared" si="2"/>
        <v>令和7年</v>
      </c>
      <c r="H11" s="120">
        <f t="shared" si="3"/>
        <v>1</v>
      </c>
      <c r="I11" s="38"/>
      <c r="J11" s="69"/>
      <c r="K11" s="39">
        <f t="shared" si="4"/>
        <v>0</v>
      </c>
      <c r="L11" s="39">
        <f t="shared" si="5"/>
        <v>0</v>
      </c>
      <c r="M11" s="39">
        <f t="shared" si="6"/>
        <v>0</v>
      </c>
    </row>
    <row r="12" spans="1:13" ht="15.95" customHeight="1" x14ac:dyDescent="0.15">
      <c r="A12" s="62">
        <v>6</v>
      </c>
      <c r="B12" s="62" t="s">
        <v>313</v>
      </c>
      <c r="C12" s="113">
        <v>1</v>
      </c>
      <c r="D12" s="63" t="s">
        <v>190</v>
      </c>
      <c r="E12" s="179" t="str">
        <f t="shared" si="1"/>
        <v>令和7年</v>
      </c>
      <c r="F12" s="113">
        <f>3</f>
        <v>3</v>
      </c>
      <c r="G12" s="62" t="str">
        <f t="shared" si="2"/>
        <v>令和7年</v>
      </c>
      <c r="H12" s="116">
        <f t="shared" si="3"/>
        <v>4</v>
      </c>
      <c r="I12" s="64"/>
      <c r="J12" s="68"/>
      <c r="K12" s="65">
        <f t="shared" si="4"/>
        <v>0</v>
      </c>
      <c r="L12" s="65">
        <f t="shared" si="5"/>
        <v>0</v>
      </c>
      <c r="M12" s="65">
        <f t="shared" si="6"/>
        <v>0</v>
      </c>
    </row>
    <row r="13" spans="1:13" ht="15.95" customHeight="1" x14ac:dyDescent="0.15">
      <c r="A13" s="26">
        <v>7</v>
      </c>
      <c r="B13" s="26" t="s">
        <v>313</v>
      </c>
      <c r="C13" s="117">
        <v>4</v>
      </c>
      <c r="D13" s="33" t="s">
        <v>190</v>
      </c>
      <c r="E13" s="178" t="str">
        <f t="shared" si="1"/>
        <v>令和7年</v>
      </c>
      <c r="F13" s="117">
        <f>F12+3</f>
        <v>6</v>
      </c>
      <c r="G13" s="26" t="str">
        <f t="shared" si="2"/>
        <v>令和7年</v>
      </c>
      <c r="H13" s="118">
        <f t="shared" si="3"/>
        <v>7</v>
      </c>
      <c r="I13" s="35"/>
      <c r="J13" s="57"/>
      <c r="K13" s="36">
        <f t="shared" si="4"/>
        <v>0</v>
      </c>
      <c r="L13" s="36">
        <f t="shared" si="5"/>
        <v>0</v>
      </c>
      <c r="M13" s="36">
        <f t="shared" si="6"/>
        <v>0</v>
      </c>
    </row>
    <row r="14" spans="1:13" ht="15.95" customHeight="1" x14ac:dyDescent="0.15">
      <c r="A14" s="25">
        <v>8</v>
      </c>
      <c r="B14" s="25" t="s">
        <v>313</v>
      </c>
      <c r="C14" s="119">
        <v>7</v>
      </c>
      <c r="D14" s="37" t="s">
        <v>190</v>
      </c>
      <c r="E14" s="180" t="str">
        <f t="shared" si="1"/>
        <v>令和7年</v>
      </c>
      <c r="F14" s="119">
        <f t="shared" ref="F14:F15" si="9">F13+3</f>
        <v>9</v>
      </c>
      <c r="G14" s="25" t="str">
        <f t="shared" si="2"/>
        <v>令和7年</v>
      </c>
      <c r="H14" s="120">
        <f t="shared" si="3"/>
        <v>10</v>
      </c>
      <c r="I14" s="38"/>
      <c r="J14" s="69"/>
      <c r="K14" s="39">
        <f t="shared" si="4"/>
        <v>0</v>
      </c>
      <c r="L14" s="39">
        <f t="shared" si="5"/>
        <v>0</v>
      </c>
      <c r="M14" s="39">
        <f t="shared" si="6"/>
        <v>0</v>
      </c>
    </row>
    <row r="15" spans="1:13" ht="15.95" customHeight="1" x14ac:dyDescent="0.15">
      <c r="A15" s="25">
        <v>9</v>
      </c>
      <c r="B15" s="25" t="s">
        <v>313</v>
      </c>
      <c r="C15" s="119">
        <v>10</v>
      </c>
      <c r="D15" s="37" t="s">
        <v>190</v>
      </c>
      <c r="E15" s="180" t="str">
        <f t="shared" si="1"/>
        <v>令和7年</v>
      </c>
      <c r="F15" s="119">
        <f t="shared" si="9"/>
        <v>12</v>
      </c>
      <c r="G15" s="25" t="str">
        <f t="shared" si="2"/>
        <v>令和8年</v>
      </c>
      <c r="H15" s="120">
        <f t="shared" si="3"/>
        <v>1</v>
      </c>
      <c r="I15" s="38"/>
      <c r="J15" s="69"/>
      <c r="K15" s="39">
        <f t="shared" si="4"/>
        <v>0</v>
      </c>
      <c r="L15" s="39">
        <f t="shared" si="5"/>
        <v>0</v>
      </c>
      <c r="M15" s="39">
        <f t="shared" si="6"/>
        <v>0</v>
      </c>
    </row>
    <row r="16" spans="1:13" ht="15.95" customHeight="1" x14ac:dyDescent="0.15">
      <c r="A16" s="62">
        <v>10</v>
      </c>
      <c r="B16" s="62" t="s">
        <v>299</v>
      </c>
      <c r="C16" s="113">
        <v>1</v>
      </c>
      <c r="D16" s="63"/>
      <c r="E16" s="179" t="str">
        <f t="shared" si="1"/>
        <v>令和8年</v>
      </c>
      <c r="F16" s="113">
        <f>3</f>
        <v>3</v>
      </c>
      <c r="G16" s="62" t="str">
        <f t="shared" si="2"/>
        <v>令和8年</v>
      </c>
      <c r="H16" s="116">
        <f t="shared" si="3"/>
        <v>4</v>
      </c>
      <c r="I16" s="64"/>
      <c r="J16" s="68"/>
      <c r="K16" s="65">
        <f t="shared" si="4"/>
        <v>0</v>
      </c>
      <c r="L16" s="65">
        <f t="shared" si="5"/>
        <v>0</v>
      </c>
      <c r="M16" s="65">
        <f t="shared" si="6"/>
        <v>0</v>
      </c>
    </row>
    <row r="17" spans="1:13" ht="15.95" customHeight="1" x14ac:dyDescent="0.15">
      <c r="A17" s="26">
        <v>11</v>
      </c>
      <c r="B17" s="26" t="s">
        <v>299</v>
      </c>
      <c r="C17" s="117">
        <v>4</v>
      </c>
      <c r="D17" s="33"/>
      <c r="E17" s="178" t="str">
        <f t="shared" si="1"/>
        <v>令和8年</v>
      </c>
      <c r="F17" s="117">
        <f>F16+3</f>
        <v>6</v>
      </c>
      <c r="G17" s="26" t="str">
        <f t="shared" si="2"/>
        <v>令和8年</v>
      </c>
      <c r="H17" s="118">
        <f t="shared" si="3"/>
        <v>7</v>
      </c>
      <c r="I17" s="35"/>
      <c r="J17" s="57"/>
      <c r="K17" s="36">
        <f t="shared" si="4"/>
        <v>0</v>
      </c>
      <c r="L17" s="36">
        <f t="shared" si="5"/>
        <v>0</v>
      </c>
      <c r="M17" s="36">
        <f t="shared" si="6"/>
        <v>0</v>
      </c>
    </row>
    <row r="18" spans="1:13" ht="15.95" customHeight="1" x14ac:dyDescent="0.15">
      <c r="A18" s="25">
        <v>12</v>
      </c>
      <c r="B18" s="25" t="s">
        <v>299</v>
      </c>
      <c r="C18" s="119">
        <v>7</v>
      </c>
      <c r="D18" s="37"/>
      <c r="E18" s="180" t="str">
        <f t="shared" si="1"/>
        <v>令和8年</v>
      </c>
      <c r="F18" s="119">
        <f t="shared" ref="F18:F19" si="10">F17+3</f>
        <v>9</v>
      </c>
      <c r="G18" s="25" t="str">
        <f t="shared" si="2"/>
        <v>令和8年</v>
      </c>
      <c r="H18" s="120">
        <f t="shared" si="3"/>
        <v>10</v>
      </c>
      <c r="I18" s="38"/>
      <c r="J18" s="69"/>
      <c r="K18" s="39">
        <f t="shared" si="4"/>
        <v>0</v>
      </c>
      <c r="L18" s="39">
        <f t="shared" si="5"/>
        <v>0</v>
      </c>
      <c r="M18" s="39">
        <f t="shared" si="6"/>
        <v>0</v>
      </c>
    </row>
    <row r="19" spans="1:13" ht="15.95" customHeight="1" x14ac:dyDescent="0.15">
      <c r="A19" s="25">
        <v>13</v>
      </c>
      <c r="B19" s="25" t="s">
        <v>299</v>
      </c>
      <c r="C19" s="119">
        <v>10</v>
      </c>
      <c r="D19" s="37"/>
      <c r="E19" s="180" t="str">
        <f t="shared" si="1"/>
        <v>令和8年</v>
      </c>
      <c r="F19" s="119">
        <f t="shared" si="10"/>
        <v>12</v>
      </c>
      <c r="G19" s="25" t="str">
        <f t="shared" si="2"/>
        <v>令和9年</v>
      </c>
      <c r="H19" s="120">
        <f t="shared" si="3"/>
        <v>1</v>
      </c>
      <c r="I19" s="38"/>
      <c r="J19" s="69"/>
      <c r="K19" s="39">
        <f t="shared" si="4"/>
        <v>0</v>
      </c>
      <c r="L19" s="39">
        <f t="shared" si="5"/>
        <v>0</v>
      </c>
      <c r="M19" s="39">
        <f t="shared" si="6"/>
        <v>0</v>
      </c>
    </row>
    <row r="20" spans="1:13" ht="15.95" customHeight="1" x14ac:dyDescent="0.15">
      <c r="A20" s="62">
        <v>14</v>
      </c>
      <c r="B20" s="62" t="s">
        <v>314</v>
      </c>
      <c r="C20" s="113">
        <v>1</v>
      </c>
      <c r="D20" s="63"/>
      <c r="E20" s="179" t="str">
        <f t="shared" si="1"/>
        <v>令和9年</v>
      </c>
      <c r="F20" s="113">
        <f>3</f>
        <v>3</v>
      </c>
      <c r="G20" s="62" t="str">
        <f t="shared" si="2"/>
        <v>令和9年</v>
      </c>
      <c r="H20" s="116">
        <f t="shared" si="3"/>
        <v>4</v>
      </c>
      <c r="I20" s="64"/>
      <c r="J20" s="68"/>
      <c r="K20" s="65">
        <f t="shared" si="4"/>
        <v>0</v>
      </c>
      <c r="L20" s="65">
        <f t="shared" si="5"/>
        <v>0</v>
      </c>
      <c r="M20" s="65">
        <f t="shared" si="6"/>
        <v>0</v>
      </c>
    </row>
    <row r="21" spans="1:13" ht="15.95" customHeight="1" x14ac:dyDescent="0.15">
      <c r="A21" s="26">
        <v>15</v>
      </c>
      <c r="B21" s="26" t="s">
        <v>314</v>
      </c>
      <c r="C21" s="117">
        <v>4</v>
      </c>
      <c r="D21" s="33"/>
      <c r="E21" s="178" t="str">
        <f t="shared" si="1"/>
        <v>令和9年</v>
      </c>
      <c r="F21" s="117">
        <f>F20+3</f>
        <v>6</v>
      </c>
      <c r="G21" s="26" t="str">
        <f t="shared" si="2"/>
        <v>令和9年</v>
      </c>
      <c r="H21" s="118">
        <f t="shared" si="3"/>
        <v>7</v>
      </c>
      <c r="I21" s="35"/>
      <c r="J21" s="57"/>
      <c r="K21" s="36">
        <f t="shared" si="4"/>
        <v>0</v>
      </c>
      <c r="L21" s="36">
        <f t="shared" si="5"/>
        <v>0</v>
      </c>
      <c r="M21" s="36">
        <f t="shared" si="6"/>
        <v>0</v>
      </c>
    </row>
    <row r="22" spans="1:13" ht="15.95" customHeight="1" x14ac:dyDescent="0.15">
      <c r="A22" s="25">
        <v>16</v>
      </c>
      <c r="B22" s="25" t="s">
        <v>314</v>
      </c>
      <c r="C22" s="119">
        <v>7</v>
      </c>
      <c r="D22" s="37"/>
      <c r="E22" s="180" t="str">
        <f t="shared" si="1"/>
        <v>令和9年</v>
      </c>
      <c r="F22" s="119">
        <f t="shared" ref="F22:F23" si="11">F21+3</f>
        <v>9</v>
      </c>
      <c r="G22" s="25" t="str">
        <f t="shared" si="2"/>
        <v>令和9年</v>
      </c>
      <c r="H22" s="120">
        <f t="shared" si="3"/>
        <v>10</v>
      </c>
      <c r="I22" s="38"/>
      <c r="J22" s="69"/>
      <c r="K22" s="39">
        <f t="shared" si="4"/>
        <v>0</v>
      </c>
      <c r="L22" s="39">
        <f t="shared" si="5"/>
        <v>0</v>
      </c>
      <c r="M22" s="39">
        <f t="shared" si="6"/>
        <v>0</v>
      </c>
    </row>
    <row r="23" spans="1:13" ht="15.95" customHeight="1" x14ac:dyDescent="0.15">
      <c r="A23" s="25">
        <v>17</v>
      </c>
      <c r="B23" s="25" t="s">
        <v>314</v>
      </c>
      <c r="C23" s="119">
        <v>10</v>
      </c>
      <c r="D23" s="37"/>
      <c r="E23" s="180" t="str">
        <f t="shared" si="1"/>
        <v>令和9年</v>
      </c>
      <c r="F23" s="119">
        <f t="shared" si="11"/>
        <v>12</v>
      </c>
      <c r="G23" s="25" t="str">
        <f t="shared" si="2"/>
        <v>令和10年</v>
      </c>
      <c r="H23" s="120">
        <f t="shared" si="3"/>
        <v>1</v>
      </c>
      <c r="I23" s="38"/>
      <c r="J23" s="69"/>
      <c r="K23" s="39">
        <f t="shared" si="4"/>
        <v>0</v>
      </c>
      <c r="L23" s="39">
        <f t="shared" si="5"/>
        <v>0</v>
      </c>
      <c r="M23" s="39">
        <f t="shared" si="6"/>
        <v>0</v>
      </c>
    </row>
    <row r="24" spans="1:13" ht="15.95" customHeight="1" x14ac:dyDescent="0.15">
      <c r="A24" s="62">
        <v>18</v>
      </c>
      <c r="B24" s="62" t="s">
        <v>301</v>
      </c>
      <c r="C24" s="113">
        <v>1</v>
      </c>
      <c r="D24" s="63"/>
      <c r="E24" s="179" t="str">
        <f t="shared" si="1"/>
        <v>令和10年</v>
      </c>
      <c r="F24" s="113">
        <f>3</f>
        <v>3</v>
      </c>
      <c r="G24" s="62" t="str">
        <f t="shared" si="2"/>
        <v>令和10年</v>
      </c>
      <c r="H24" s="116">
        <f t="shared" si="3"/>
        <v>4</v>
      </c>
      <c r="I24" s="64"/>
      <c r="J24" s="68"/>
      <c r="K24" s="65">
        <f t="shared" si="4"/>
        <v>0</v>
      </c>
      <c r="L24" s="65">
        <f t="shared" si="5"/>
        <v>0</v>
      </c>
      <c r="M24" s="65">
        <f t="shared" si="6"/>
        <v>0</v>
      </c>
    </row>
    <row r="25" spans="1:13" ht="15.95" customHeight="1" x14ac:dyDescent="0.15">
      <c r="A25" s="26">
        <v>19</v>
      </c>
      <c r="B25" s="26" t="s">
        <v>301</v>
      </c>
      <c r="C25" s="117">
        <v>4</v>
      </c>
      <c r="D25" s="33"/>
      <c r="E25" s="178" t="str">
        <f t="shared" si="1"/>
        <v>令和10年</v>
      </c>
      <c r="F25" s="117">
        <f>F24+3</f>
        <v>6</v>
      </c>
      <c r="G25" s="26" t="str">
        <f t="shared" si="2"/>
        <v>令和10年</v>
      </c>
      <c r="H25" s="118">
        <f t="shared" si="3"/>
        <v>7</v>
      </c>
      <c r="I25" s="35"/>
      <c r="J25" s="57"/>
      <c r="K25" s="36">
        <f t="shared" si="4"/>
        <v>0</v>
      </c>
      <c r="L25" s="36">
        <f t="shared" si="5"/>
        <v>0</v>
      </c>
      <c r="M25" s="36">
        <f t="shared" si="6"/>
        <v>0</v>
      </c>
    </row>
    <row r="26" spans="1:13" ht="15.95" customHeight="1" x14ac:dyDescent="0.15">
      <c r="A26" s="25">
        <v>20</v>
      </c>
      <c r="B26" s="25" t="s">
        <v>301</v>
      </c>
      <c r="C26" s="119">
        <v>7</v>
      </c>
      <c r="D26" s="37"/>
      <c r="E26" s="180" t="str">
        <f t="shared" si="1"/>
        <v>令和10年</v>
      </c>
      <c r="F26" s="119">
        <f t="shared" ref="F26:F27" si="12">F25+3</f>
        <v>9</v>
      </c>
      <c r="G26" s="25" t="str">
        <f t="shared" si="2"/>
        <v>令和10年</v>
      </c>
      <c r="H26" s="120">
        <f t="shared" si="3"/>
        <v>10</v>
      </c>
      <c r="I26" s="38"/>
      <c r="J26" s="69"/>
      <c r="K26" s="39">
        <f t="shared" si="4"/>
        <v>0</v>
      </c>
      <c r="L26" s="39">
        <f t="shared" si="5"/>
        <v>0</v>
      </c>
      <c r="M26" s="39">
        <f t="shared" si="6"/>
        <v>0</v>
      </c>
    </row>
    <row r="27" spans="1:13" ht="15.95" customHeight="1" x14ac:dyDescent="0.15">
      <c r="A27" s="25">
        <v>21</v>
      </c>
      <c r="B27" s="25" t="s">
        <v>301</v>
      </c>
      <c r="C27" s="119">
        <v>10</v>
      </c>
      <c r="D27" s="37"/>
      <c r="E27" s="180" t="str">
        <f t="shared" si="1"/>
        <v>令和10年</v>
      </c>
      <c r="F27" s="119">
        <f t="shared" si="12"/>
        <v>12</v>
      </c>
      <c r="G27" s="25" t="str">
        <f t="shared" si="2"/>
        <v>令和11年</v>
      </c>
      <c r="H27" s="120">
        <f t="shared" si="3"/>
        <v>1</v>
      </c>
      <c r="I27" s="38"/>
      <c r="J27" s="69"/>
      <c r="K27" s="39">
        <f t="shared" si="4"/>
        <v>0</v>
      </c>
      <c r="L27" s="39">
        <f t="shared" si="5"/>
        <v>0</v>
      </c>
      <c r="M27" s="39">
        <f t="shared" si="6"/>
        <v>0</v>
      </c>
    </row>
    <row r="28" spans="1:13" ht="15.95" customHeight="1" x14ac:dyDescent="0.15">
      <c r="A28" s="62">
        <v>22</v>
      </c>
      <c r="B28" s="62" t="s">
        <v>315</v>
      </c>
      <c r="C28" s="113">
        <v>1</v>
      </c>
      <c r="D28" s="63"/>
      <c r="E28" s="179" t="str">
        <f t="shared" si="1"/>
        <v>令和11年</v>
      </c>
      <c r="F28" s="113">
        <f>3</f>
        <v>3</v>
      </c>
      <c r="G28" s="62" t="str">
        <f t="shared" si="2"/>
        <v>令和11年</v>
      </c>
      <c r="H28" s="116">
        <f t="shared" si="3"/>
        <v>4</v>
      </c>
      <c r="I28" s="64"/>
      <c r="J28" s="68"/>
      <c r="K28" s="65">
        <f t="shared" si="4"/>
        <v>0</v>
      </c>
      <c r="L28" s="65">
        <f t="shared" si="5"/>
        <v>0</v>
      </c>
      <c r="M28" s="65">
        <f t="shared" si="6"/>
        <v>0</v>
      </c>
    </row>
    <row r="29" spans="1:13" ht="15.95" customHeight="1" x14ac:dyDescent="0.15">
      <c r="A29" s="26">
        <v>23</v>
      </c>
      <c r="B29" s="26" t="s">
        <v>315</v>
      </c>
      <c r="C29" s="117">
        <v>4</v>
      </c>
      <c r="D29" s="33"/>
      <c r="E29" s="178" t="str">
        <f t="shared" si="1"/>
        <v>令和11年</v>
      </c>
      <c r="F29" s="117">
        <f>F28+3</f>
        <v>6</v>
      </c>
      <c r="G29" s="26" t="str">
        <f t="shared" si="2"/>
        <v>令和11年</v>
      </c>
      <c r="H29" s="118">
        <f t="shared" si="3"/>
        <v>7</v>
      </c>
      <c r="I29" s="35"/>
      <c r="J29" s="57"/>
      <c r="K29" s="36">
        <f t="shared" si="4"/>
        <v>0</v>
      </c>
      <c r="L29" s="36">
        <f t="shared" si="5"/>
        <v>0</v>
      </c>
      <c r="M29" s="36">
        <f t="shared" si="6"/>
        <v>0</v>
      </c>
    </row>
    <row r="30" spans="1:13" ht="15.95" customHeight="1" x14ac:dyDescent="0.15">
      <c r="A30" s="25">
        <v>24</v>
      </c>
      <c r="B30" s="25" t="s">
        <v>315</v>
      </c>
      <c r="C30" s="119">
        <v>7</v>
      </c>
      <c r="D30" s="37"/>
      <c r="E30" s="180" t="str">
        <f t="shared" si="1"/>
        <v>令和11年</v>
      </c>
      <c r="F30" s="119">
        <f t="shared" ref="F30:F31" si="13">F29+3</f>
        <v>9</v>
      </c>
      <c r="G30" s="25" t="str">
        <f t="shared" si="2"/>
        <v>令和11年</v>
      </c>
      <c r="H30" s="120">
        <f t="shared" si="3"/>
        <v>10</v>
      </c>
      <c r="I30" s="38"/>
      <c r="J30" s="69"/>
      <c r="K30" s="39">
        <f t="shared" si="4"/>
        <v>0</v>
      </c>
      <c r="L30" s="39">
        <f t="shared" si="5"/>
        <v>0</v>
      </c>
      <c r="M30" s="39">
        <f t="shared" si="6"/>
        <v>0</v>
      </c>
    </row>
    <row r="31" spans="1:13" ht="15.95" customHeight="1" x14ac:dyDescent="0.15">
      <c r="A31" s="25">
        <v>25</v>
      </c>
      <c r="B31" s="25" t="s">
        <v>315</v>
      </c>
      <c r="C31" s="119">
        <v>10</v>
      </c>
      <c r="D31" s="37"/>
      <c r="E31" s="180" t="str">
        <f t="shared" si="1"/>
        <v>令和11年</v>
      </c>
      <c r="F31" s="119">
        <f t="shared" si="13"/>
        <v>12</v>
      </c>
      <c r="G31" s="25" t="str">
        <f t="shared" si="2"/>
        <v>令和12年</v>
      </c>
      <c r="H31" s="120">
        <f t="shared" si="3"/>
        <v>1</v>
      </c>
      <c r="I31" s="38"/>
      <c r="J31" s="69"/>
      <c r="K31" s="39">
        <f t="shared" si="4"/>
        <v>0</v>
      </c>
      <c r="L31" s="39">
        <f t="shared" si="5"/>
        <v>0</v>
      </c>
      <c r="M31" s="39">
        <f t="shared" si="6"/>
        <v>0</v>
      </c>
    </row>
    <row r="32" spans="1:13" ht="15.95" customHeight="1" x14ac:dyDescent="0.15">
      <c r="A32" s="62">
        <v>26</v>
      </c>
      <c r="B32" s="62" t="s">
        <v>303</v>
      </c>
      <c r="C32" s="113">
        <v>1</v>
      </c>
      <c r="D32" s="63"/>
      <c r="E32" s="179" t="str">
        <f t="shared" si="1"/>
        <v>令和12年</v>
      </c>
      <c r="F32" s="113">
        <f>3</f>
        <v>3</v>
      </c>
      <c r="G32" s="62" t="str">
        <f t="shared" si="2"/>
        <v>令和12年</v>
      </c>
      <c r="H32" s="116">
        <f t="shared" si="3"/>
        <v>4</v>
      </c>
      <c r="I32" s="64"/>
      <c r="J32" s="68"/>
      <c r="K32" s="65">
        <f t="shared" si="4"/>
        <v>0</v>
      </c>
      <c r="L32" s="65">
        <f t="shared" si="5"/>
        <v>0</v>
      </c>
      <c r="M32" s="65">
        <f t="shared" si="6"/>
        <v>0</v>
      </c>
    </row>
    <row r="33" spans="1:13" ht="15.95" customHeight="1" x14ac:dyDescent="0.15">
      <c r="A33" s="26">
        <v>27</v>
      </c>
      <c r="B33" s="26" t="s">
        <v>303</v>
      </c>
      <c r="C33" s="117">
        <v>4</v>
      </c>
      <c r="D33" s="33" t="s">
        <v>190</v>
      </c>
      <c r="E33" s="178" t="str">
        <f t="shared" si="1"/>
        <v>令和12年</v>
      </c>
      <c r="F33" s="117">
        <f>F32+3</f>
        <v>6</v>
      </c>
      <c r="G33" s="26" t="str">
        <f t="shared" si="2"/>
        <v>令和12年</v>
      </c>
      <c r="H33" s="118">
        <f t="shared" si="3"/>
        <v>7</v>
      </c>
      <c r="I33" s="35"/>
      <c r="J33" s="57"/>
      <c r="K33" s="36">
        <f t="shared" si="4"/>
        <v>0</v>
      </c>
      <c r="L33" s="36">
        <f t="shared" si="5"/>
        <v>0</v>
      </c>
      <c r="M33" s="36">
        <f t="shared" si="6"/>
        <v>0</v>
      </c>
    </row>
    <row r="34" spans="1:13" ht="15.95" customHeight="1" x14ac:dyDescent="0.15">
      <c r="A34" s="25">
        <v>28</v>
      </c>
      <c r="B34" s="25" t="s">
        <v>303</v>
      </c>
      <c r="C34" s="119">
        <v>7</v>
      </c>
      <c r="D34" s="37" t="s">
        <v>190</v>
      </c>
      <c r="E34" s="180" t="str">
        <f t="shared" si="1"/>
        <v>令和12年</v>
      </c>
      <c r="F34" s="119">
        <f t="shared" ref="F34:F35" si="14">F33+3</f>
        <v>9</v>
      </c>
      <c r="G34" s="25" t="str">
        <f t="shared" si="2"/>
        <v>令和12年</v>
      </c>
      <c r="H34" s="120">
        <f t="shared" si="3"/>
        <v>10</v>
      </c>
      <c r="I34" s="38"/>
      <c r="J34" s="69"/>
      <c r="K34" s="39">
        <f t="shared" si="4"/>
        <v>0</v>
      </c>
      <c r="L34" s="39">
        <f t="shared" si="5"/>
        <v>0</v>
      </c>
      <c r="M34" s="39">
        <f t="shared" si="6"/>
        <v>0</v>
      </c>
    </row>
    <row r="35" spans="1:13" ht="15.95" customHeight="1" x14ac:dyDescent="0.15">
      <c r="A35" s="25">
        <v>29</v>
      </c>
      <c r="B35" s="25" t="s">
        <v>303</v>
      </c>
      <c r="C35" s="119">
        <v>10</v>
      </c>
      <c r="D35" s="37" t="s">
        <v>190</v>
      </c>
      <c r="E35" s="180" t="str">
        <f t="shared" si="1"/>
        <v>令和12年</v>
      </c>
      <c r="F35" s="119">
        <f t="shared" si="14"/>
        <v>12</v>
      </c>
      <c r="G35" s="25" t="str">
        <f t="shared" si="2"/>
        <v>令和13年</v>
      </c>
      <c r="H35" s="120">
        <f t="shared" si="3"/>
        <v>1</v>
      </c>
      <c r="I35" s="38"/>
      <c r="J35" s="69"/>
      <c r="K35" s="39">
        <f t="shared" si="4"/>
        <v>0</v>
      </c>
      <c r="L35" s="39">
        <f t="shared" si="5"/>
        <v>0</v>
      </c>
      <c r="M35" s="39">
        <f t="shared" si="6"/>
        <v>0</v>
      </c>
    </row>
    <row r="36" spans="1:13" ht="15.95" customHeight="1" x14ac:dyDescent="0.15">
      <c r="A36" s="62">
        <v>30</v>
      </c>
      <c r="B36" s="62" t="s">
        <v>316</v>
      </c>
      <c r="C36" s="113">
        <v>1</v>
      </c>
      <c r="D36" s="63" t="s">
        <v>190</v>
      </c>
      <c r="E36" s="179" t="str">
        <f t="shared" si="1"/>
        <v>令和13年</v>
      </c>
      <c r="F36" s="113">
        <f>3</f>
        <v>3</v>
      </c>
      <c r="G36" s="62" t="str">
        <f t="shared" si="2"/>
        <v>令和13年</v>
      </c>
      <c r="H36" s="116">
        <f t="shared" si="3"/>
        <v>4</v>
      </c>
      <c r="I36" s="64"/>
      <c r="J36" s="68"/>
      <c r="K36" s="65">
        <f t="shared" si="4"/>
        <v>0</v>
      </c>
      <c r="L36" s="65">
        <f t="shared" si="5"/>
        <v>0</v>
      </c>
      <c r="M36" s="65">
        <f t="shared" si="6"/>
        <v>0</v>
      </c>
    </row>
    <row r="37" spans="1:13" ht="15.95" customHeight="1" x14ac:dyDescent="0.15">
      <c r="A37" s="26">
        <v>31</v>
      </c>
      <c r="B37" s="26" t="s">
        <v>316</v>
      </c>
      <c r="C37" s="117">
        <v>4</v>
      </c>
      <c r="D37" s="33" t="s">
        <v>190</v>
      </c>
      <c r="E37" s="178" t="str">
        <f t="shared" si="1"/>
        <v>令和13年</v>
      </c>
      <c r="F37" s="117">
        <f>F36+3</f>
        <v>6</v>
      </c>
      <c r="G37" s="26" t="str">
        <f t="shared" si="2"/>
        <v>令和13年</v>
      </c>
      <c r="H37" s="118">
        <f t="shared" si="3"/>
        <v>7</v>
      </c>
      <c r="I37" s="35"/>
      <c r="J37" s="57"/>
      <c r="K37" s="36">
        <f t="shared" si="4"/>
        <v>0</v>
      </c>
      <c r="L37" s="36">
        <f t="shared" si="5"/>
        <v>0</v>
      </c>
      <c r="M37" s="36">
        <f t="shared" si="6"/>
        <v>0</v>
      </c>
    </row>
    <row r="38" spans="1:13" ht="15.95" customHeight="1" x14ac:dyDescent="0.15">
      <c r="A38" s="25">
        <v>32</v>
      </c>
      <c r="B38" s="25" t="s">
        <v>316</v>
      </c>
      <c r="C38" s="119">
        <v>7</v>
      </c>
      <c r="D38" s="37" t="s">
        <v>190</v>
      </c>
      <c r="E38" s="180" t="str">
        <f t="shared" si="1"/>
        <v>令和13年</v>
      </c>
      <c r="F38" s="119">
        <f t="shared" ref="F38:F39" si="15">F37+3</f>
        <v>9</v>
      </c>
      <c r="G38" s="25" t="str">
        <f t="shared" si="2"/>
        <v>令和13年</v>
      </c>
      <c r="H38" s="120">
        <f t="shared" si="3"/>
        <v>10</v>
      </c>
      <c r="I38" s="38"/>
      <c r="J38" s="69"/>
      <c r="K38" s="39">
        <f t="shared" si="4"/>
        <v>0</v>
      </c>
      <c r="L38" s="39">
        <f t="shared" si="5"/>
        <v>0</v>
      </c>
      <c r="M38" s="39">
        <f t="shared" si="6"/>
        <v>0</v>
      </c>
    </row>
    <row r="39" spans="1:13" ht="15.95" customHeight="1" x14ac:dyDescent="0.15">
      <c r="A39" s="25">
        <v>33</v>
      </c>
      <c r="B39" s="25" t="s">
        <v>316</v>
      </c>
      <c r="C39" s="119">
        <v>10</v>
      </c>
      <c r="D39" s="37" t="s">
        <v>190</v>
      </c>
      <c r="E39" s="180" t="str">
        <f t="shared" si="1"/>
        <v>令和13年</v>
      </c>
      <c r="F39" s="119">
        <f t="shared" si="15"/>
        <v>12</v>
      </c>
      <c r="G39" s="25" t="str">
        <f t="shared" si="2"/>
        <v>令和14年</v>
      </c>
      <c r="H39" s="120">
        <f t="shared" si="3"/>
        <v>1</v>
      </c>
      <c r="I39" s="38"/>
      <c r="J39" s="69"/>
      <c r="K39" s="39">
        <f t="shared" si="4"/>
        <v>0</v>
      </c>
      <c r="L39" s="39">
        <f t="shared" si="5"/>
        <v>0</v>
      </c>
      <c r="M39" s="39">
        <f t="shared" si="6"/>
        <v>0</v>
      </c>
    </row>
    <row r="40" spans="1:13" ht="15.95" customHeight="1" x14ac:dyDescent="0.15">
      <c r="A40" s="62">
        <v>34</v>
      </c>
      <c r="B40" s="62" t="s">
        <v>305</v>
      </c>
      <c r="C40" s="113">
        <v>1</v>
      </c>
      <c r="D40" s="63" t="s">
        <v>190</v>
      </c>
      <c r="E40" s="179" t="str">
        <f t="shared" si="1"/>
        <v>令和14年</v>
      </c>
      <c r="F40" s="113">
        <f>3</f>
        <v>3</v>
      </c>
      <c r="G40" s="62" t="str">
        <f t="shared" si="2"/>
        <v>令和14年</v>
      </c>
      <c r="H40" s="116">
        <f t="shared" si="3"/>
        <v>4</v>
      </c>
      <c r="I40" s="64"/>
      <c r="J40" s="68"/>
      <c r="K40" s="65">
        <f t="shared" si="4"/>
        <v>0</v>
      </c>
      <c r="L40" s="65">
        <f t="shared" si="5"/>
        <v>0</v>
      </c>
      <c r="M40" s="65">
        <f t="shared" si="6"/>
        <v>0</v>
      </c>
    </row>
    <row r="41" spans="1:13" ht="15.95" customHeight="1" x14ac:dyDescent="0.15">
      <c r="A41" s="26">
        <v>35</v>
      </c>
      <c r="B41" s="26" t="s">
        <v>305</v>
      </c>
      <c r="C41" s="117">
        <v>4</v>
      </c>
      <c r="D41" s="33" t="s">
        <v>190</v>
      </c>
      <c r="E41" s="178" t="str">
        <f t="shared" si="1"/>
        <v>令和14年</v>
      </c>
      <c r="F41" s="117">
        <f>F40+3</f>
        <v>6</v>
      </c>
      <c r="G41" s="26" t="str">
        <f t="shared" si="2"/>
        <v>令和14年</v>
      </c>
      <c r="H41" s="118">
        <f t="shared" si="3"/>
        <v>7</v>
      </c>
      <c r="I41" s="35"/>
      <c r="J41" s="57"/>
      <c r="K41" s="36">
        <f t="shared" si="4"/>
        <v>0</v>
      </c>
      <c r="L41" s="36">
        <f t="shared" si="5"/>
        <v>0</v>
      </c>
      <c r="M41" s="36">
        <f t="shared" si="6"/>
        <v>0</v>
      </c>
    </row>
    <row r="42" spans="1:13" ht="15.95" customHeight="1" x14ac:dyDescent="0.15">
      <c r="A42" s="25">
        <v>36</v>
      </c>
      <c r="B42" s="25" t="s">
        <v>305</v>
      </c>
      <c r="C42" s="119">
        <v>7</v>
      </c>
      <c r="D42" s="37" t="s">
        <v>190</v>
      </c>
      <c r="E42" s="180" t="str">
        <f t="shared" si="1"/>
        <v>令和14年</v>
      </c>
      <c r="F42" s="119">
        <f t="shared" ref="F42:F43" si="16">F41+3</f>
        <v>9</v>
      </c>
      <c r="G42" s="25" t="str">
        <f t="shared" si="2"/>
        <v>令和14年</v>
      </c>
      <c r="H42" s="120">
        <f t="shared" si="3"/>
        <v>10</v>
      </c>
      <c r="I42" s="38"/>
      <c r="J42" s="69"/>
      <c r="K42" s="39">
        <f t="shared" si="4"/>
        <v>0</v>
      </c>
      <c r="L42" s="39">
        <f t="shared" si="5"/>
        <v>0</v>
      </c>
      <c r="M42" s="39">
        <f t="shared" si="6"/>
        <v>0</v>
      </c>
    </row>
    <row r="43" spans="1:13" ht="15.95" customHeight="1" x14ac:dyDescent="0.15">
      <c r="A43" s="25">
        <v>37</v>
      </c>
      <c r="B43" s="25" t="s">
        <v>305</v>
      </c>
      <c r="C43" s="119">
        <v>10</v>
      </c>
      <c r="D43" s="37"/>
      <c r="E43" s="180" t="str">
        <f t="shared" si="1"/>
        <v>令和14年</v>
      </c>
      <c r="F43" s="119">
        <f t="shared" si="16"/>
        <v>12</v>
      </c>
      <c r="G43" s="25" t="str">
        <f t="shared" si="2"/>
        <v>令和15年</v>
      </c>
      <c r="H43" s="120">
        <f t="shared" si="3"/>
        <v>1</v>
      </c>
      <c r="I43" s="38"/>
      <c r="J43" s="69"/>
      <c r="K43" s="39">
        <f t="shared" si="4"/>
        <v>0</v>
      </c>
      <c r="L43" s="39">
        <f t="shared" si="5"/>
        <v>0</v>
      </c>
      <c r="M43" s="39">
        <f t="shared" si="6"/>
        <v>0</v>
      </c>
    </row>
    <row r="44" spans="1:13" ht="15.95" customHeight="1" thickBot="1" x14ac:dyDescent="0.2">
      <c r="A44" s="62">
        <v>38</v>
      </c>
      <c r="B44" s="62" t="s">
        <v>317</v>
      </c>
      <c r="C44" s="113">
        <v>1</v>
      </c>
      <c r="D44" s="63" t="s">
        <v>190</v>
      </c>
      <c r="E44" s="179" t="str">
        <f t="shared" si="1"/>
        <v>令和15年</v>
      </c>
      <c r="F44" s="113" t="s">
        <v>59</v>
      </c>
      <c r="G44" s="62" t="s">
        <v>317</v>
      </c>
      <c r="H44" s="116">
        <f>4</f>
        <v>4</v>
      </c>
      <c r="I44" s="64"/>
      <c r="J44" s="68"/>
      <c r="K44" s="65">
        <f t="shared" si="4"/>
        <v>0</v>
      </c>
      <c r="L44" s="65">
        <f t="shared" si="5"/>
        <v>0</v>
      </c>
      <c r="M44" s="65">
        <f t="shared" si="6"/>
        <v>0</v>
      </c>
    </row>
    <row r="45" spans="1:13" ht="15.6" customHeight="1" thickBot="1" x14ac:dyDescent="0.2">
      <c r="A45" s="365" t="s">
        <v>42</v>
      </c>
      <c r="B45" s="366"/>
      <c r="C45" s="366"/>
      <c r="D45" s="366"/>
      <c r="E45" s="366"/>
      <c r="F45" s="366"/>
      <c r="G45" s="366"/>
      <c r="H45" s="367"/>
      <c r="I45" s="42">
        <f>SUM(I7:I44)</f>
        <v>0</v>
      </c>
      <c r="J45" s="43">
        <f>SUM(J7:J44)</f>
        <v>0</v>
      </c>
      <c r="K45" s="44">
        <f>SUM(K7:K44)</f>
        <v>0</v>
      </c>
      <c r="L45" s="44">
        <f>SUM(L7:L44)</f>
        <v>0</v>
      </c>
      <c r="M45" s="45">
        <f>SUM(M7:M44)</f>
        <v>0</v>
      </c>
    </row>
    <row r="46" spans="1:13" s="47" customFormat="1" ht="13.5" x14ac:dyDescent="0.15">
      <c r="A46" s="4"/>
      <c r="B46" s="4"/>
      <c r="C46" s="4"/>
      <c r="D46" s="4"/>
      <c r="E46" s="4"/>
      <c r="F46" s="4"/>
      <c r="G46" s="4"/>
      <c r="H46" s="4"/>
      <c r="I46" s="46"/>
      <c r="J46" s="46"/>
      <c r="K46" s="46"/>
      <c r="L46" s="46"/>
      <c r="M46" s="46"/>
    </row>
    <row r="47" spans="1:13" x14ac:dyDescent="0.15">
      <c r="A47" s="1" t="s">
        <v>62</v>
      </c>
    </row>
    <row r="48" spans="1:13" x14ac:dyDescent="0.15">
      <c r="A48" s="1" t="s">
        <v>350</v>
      </c>
    </row>
    <row r="49" spans="1:13" x14ac:dyDescent="0.15">
      <c r="A49" s="1" t="s">
        <v>380</v>
      </c>
    </row>
    <row r="50" spans="1:13" x14ac:dyDescent="0.15">
      <c r="A50" s="1" t="s">
        <v>410</v>
      </c>
    </row>
    <row r="51" spans="1:13" x14ac:dyDescent="0.15">
      <c r="A51" s="1" t="s">
        <v>411</v>
      </c>
    </row>
    <row r="52" spans="1:13" x14ac:dyDescent="0.15">
      <c r="A52" s="1" t="s">
        <v>278</v>
      </c>
    </row>
    <row r="53" spans="1:13" x14ac:dyDescent="0.15">
      <c r="A53" s="1" t="s">
        <v>409</v>
      </c>
    </row>
    <row r="54" spans="1:13" x14ac:dyDescent="0.15">
      <c r="A54" s="1" t="s">
        <v>412</v>
      </c>
    </row>
    <row r="55" spans="1:13" x14ac:dyDescent="0.15">
      <c r="A55" s="1" t="s">
        <v>271</v>
      </c>
    </row>
    <row r="56" spans="1:13" ht="20.100000000000001" customHeight="1" x14ac:dyDescent="0.15">
      <c r="L56" s="144" t="s">
        <v>63</v>
      </c>
      <c r="M56" s="144"/>
    </row>
  </sheetData>
  <customSheetViews>
    <customSheetView guid="{1E432D73-D559-4735-96E9-E42C2997E3E5}" scale="85" showPageBreaks="1" showGridLines="0" printArea="1" view="pageBreakPreview">
      <selection activeCell="K13" sqref="K13"/>
      <pageMargins left="0.7" right="0.7" top="0.75" bottom="0.75" header="0.3" footer="0.3"/>
    </customSheetView>
  </customSheetViews>
  <mergeCells count="9">
    <mergeCell ref="A45:H45"/>
    <mergeCell ref="K4:K5"/>
    <mergeCell ref="M4:M5"/>
    <mergeCell ref="L4:L6"/>
    <mergeCell ref="A1:M1"/>
    <mergeCell ref="A2:M2"/>
    <mergeCell ref="A4:A6"/>
    <mergeCell ref="B4:F6"/>
    <mergeCell ref="G4:H6"/>
  </mergeCells>
  <phoneticPr fontId="2"/>
  <printOptions horizontalCentered="1"/>
  <pageMargins left="0.59055118110236227" right="0.39370078740157483" top="0.74803149606299213" bottom="0.74803149606299213" header="0.31496062992125984" footer="0.31496062992125984"/>
  <pageSetup paperSize="9" scale="9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5-1</vt:lpstr>
      <vt:lpstr>5-2</vt:lpstr>
      <vt:lpstr>5-3</vt:lpstr>
      <vt:lpstr>5-4</vt:lpstr>
      <vt:lpstr>5-5</vt:lpstr>
      <vt:lpstr>5‐6 </vt:lpstr>
      <vt:lpstr>5-7</vt:lpstr>
      <vt:lpstr>5-8</vt:lpstr>
      <vt:lpstr>5-9</vt:lpstr>
      <vt:lpstr>5-10</vt:lpstr>
      <vt:lpstr>5-11</vt:lpstr>
      <vt:lpstr>5-12</vt:lpstr>
      <vt:lpstr>'5-1'!Print_Area</vt:lpstr>
      <vt:lpstr>'5-10'!Print_Area</vt:lpstr>
      <vt:lpstr>'5-11'!Print_Area</vt:lpstr>
      <vt:lpstr>'5-12'!Print_Area</vt:lpstr>
      <vt:lpstr>'5-2'!Print_Area</vt:lpstr>
      <vt:lpstr>'5-3'!Print_Area</vt:lpstr>
      <vt:lpstr>'5-4'!Print_Area</vt:lpstr>
      <vt:lpstr>'5-5'!Print_Area</vt:lpstr>
      <vt:lpstr>'5‐6 '!Print_Area</vt:lpstr>
      <vt:lpstr>'5-7'!Print_Area</vt:lpstr>
      <vt:lpstr>'5-8'!Print_Area</vt:lpstr>
      <vt:lpstr>'5-9'!Print_Area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泰裕</dc:creator>
  <cp:lastModifiedBy>鳥取県</cp:lastModifiedBy>
  <cp:lastPrinted>2020-07-22T06:12:00Z</cp:lastPrinted>
  <dcterms:created xsi:type="dcterms:W3CDTF">2020-09-17T00:43:57Z</dcterms:created>
  <dcterms:modified xsi:type="dcterms:W3CDTF">2020-09-17T00:48:54Z</dcterms:modified>
</cp:coreProperties>
</file>