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defaultThemeVersion="124226"/>
  <mc:AlternateContent xmlns:mc="http://schemas.openxmlformats.org/markup-compatibility/2006">
    <mc:Choice Requires="x15">
      <x15ac:absPath xmlns:x15ac="http://schemas.microsoft.com/office/spreadsheetml/2010/11/ac" url="\\10.1.26.111\share\disk2\課共有\【内部作業用】\02人口生計教育担当\【人口移動調査】\【01速報・月報】\『out_○表13 市町村別、男女別人口増減_Ver1.2.xlsx』差替分_保存用フォルダ\"/>
    </mc:Choice>
  </mc:AlternateContent>
  <xr:revisionPtr revIDLastSave="0" documentId="13_ncr:1_{22BEC92A-FE9B-408F-BFB2-000FB18AB011}" xr6:coauthVersionLast="47" xr6:coauthVersionMax="47" xr10:uidLastSave="{00000000-0000-0000-0000-000000000000}"/>
  <bookViews>
    <workbookView xWindow="-110" yWindow="-110" windowWidth="19420" windowHeight="10420" xr2:uid="{00000000-000D-0000-FFFF-FFFF00000000}"/>
  </bookViews>
  <sheets>
    <sheet name="市町村別計" sheetId="1" r:id="rId1"/>
    <sheet name="市町村別 (男)" sheetId="2" r:id="rId2"/>
    <sheet name="市町村別 (女)" sheetId="3" r:id="rId3"/>
  </sheets>
  <definedNames>
    <definedName name="_xlnm.Print_Area" localSheetId="2">'市町村別 (女)'!$A$1:$V$46</definedName>
    <definedName name="_xlnm.Print_Area" localSheetId="1">'市町村別 (男)'!$A$1:$V$46</definedName>
    <definedName name="_xlnm.Print_Area" localSheetId="0">市町村別計!$A$1:$V$46</definedName>
  </definedNames>
  <calcPr calcId="181029" forceFullCalc="1"/>
</workbook>
</file>

<file path=xl/calcChain.xml><?xml version="1.0" encoding="utf-8"?>
<calcChain xmlns="http://schemas.openxmlformats.org/spreadsheetml/2006/main">
  <c r="J38" i="3" l="1"/>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9" i="2"/>
  <c r="J21" i="1" l="1"/>
  <c r="J22" i="1"/>
  <c r="J23" i="1"/>
  <c r="J24" i="1"/>
  <c r="J25" i="1"/>
  <c r="J26" i="1"/>
  <c r="J27" i="1"/>
  <c r="J28" i="1"/>
  <c r="J29" i="1"/>
  <c r="J30" i="1"/>
  <c r="J31" i="1"/>
  <c r="J32" i="1"/>
  <c r="J33" i="1"/>
  <c r="J34" i="1"/>
  <c r="J35" i="1"/>
  <c r="J36" i="1"/>
  <c r="J37" i="1"/>
  <c r="J38" i="1"/>
  <c r="J20" i="1"/>
  <c r="E33" i="3" l="1"/>
  <c r="E21" i="3"/>
  <c r="E22" i="3"/>
  <c r="E23" i="3"/>
  <c r="E24" i="3"/>
  <c r="E25" i="3"/>
  <c r="E26" i="3"/>
  <c r="E27" i="3"/>
  <c r="E28" i="3"/>
  <c r="E29" i="3"/>
  <c r="E30" i="3"/>
  <c r="E31" i="3"/>
  <c r="E32" i="3"/>
  <c r="E34" i="3"/>
  <c r="E35" i="3"/>
  <c r="E36" i="3"/>
  <c r="E37" i="3"/>
  <c r="E38" i="3"/>
  <c r="E20" i="3"/>
  <c r="E29" i="2"/>
  <c r="E21" i="2"/>
  <c r="E22" i="2"/>
  <c r="E23" i="2"/>
  <c r="E24" i="2"/>
  <c r="E25" i="2"/>
  <c r="E26" i="2"/>
  <c r="E27" i="2"/>
  <c r="E28" i="2"/>
  <c r="E30" i="2"/>
  <c r="E31" i="2"/>
  <c r="E32" i="2"/>
  <c r="E33" i="2"/>
  <c r="E34" i="2"/>
  <c r="E35" i="2"/>
  <c r="E36" i="2"/>
  <c r="E37" i="2"/>
  <c r="E38" i="2"/>
  <c r="E20" i="2"/>
  <c r="E28" i="1"/>
  <c r="E21" i="1"/>
  <c r="E22" i="1"/>
  <c r="E23" i="1"/>
  <c r="E24" i="1"/>
  <c r="E25" i="1"/>
  <c r="E26" i="1"/>
  <c r="E27" i="1"/>
  <c r="E29" i="1"/>
  <c r="E30" i="1"/>
  <c r="E31" i="1"/>
  <c r="E32" i="1"/>
  <c r="E33" i="1"/>
  <c r="E34" i="1"/>
  <c r="E35" i="1"/>
  <c r="E36" i="1"/>
  <c r="E37" i="1"/>
  <c r="E38" i="1"/>
  <c r="E20" i="1"/>
  <c r="R38" i="3" l="1"/>
  <c r="N38" i="3"/>
  <c r="D38" i="3"/>
  <c r="R37" i="3"/>
  <c r="N37" i="3"/>
  <c r="D37" i="3"/>
  <c r="R36" i="3"/>
  <c r="N36" i="3"/>
  <c r="D36" i="3"/>
  <c r="R35" i="3"/>
  <c r="N35" i="3"/>
  <c r="D35" i="3"/>
  <c r="R34" i="3"/>
  <c r="N34" i="3"/>
  <c r="D34" i="3"/>
  <c r="R33" i="3"/>
  <c r="N33" i="3"/>
  <c r="D33" i="3"/>
  <c r="R32" i="3"/>
  <c r="N32" i="3"/>
  <c r="D32" i="3"/>
  <c r="R31" i="3"/>
  <c r="N31" i="3"/>
  <c r="D31" i="3"/>
  <c r="R30" i="3"/>
  <c r="N30" i="3"/>
  <c r="D30" i="3"/>
  <c r="R29" i="3"/>
  <c r="N29" i="3"/>
  <c r="D29" i="3"/>
  <c r="R28" i="3"/>
  <c r="N28" i="3"/>
  <c r="D28" i="3"/>
  <c r="R27" i="3"/>
  <c r="N27" i="3"/>
  <c r="D27" i="3"/>
  <c r="R26" i="3"/>
  <c r="N26" i="3"/>
  <c r="D26" i="3"/>
  <c r="R25" i="3"/>
  <c r="N25" i="3"/>
  <c r="D25" i="3"/>
  <c r="R24" i="3"/>
  <c r="R12" i="3" s="1"/>
  <c r="N24" i="3"/>
  <c r="D24" i="3"/>
  <c r="D12" i="3" s="1"/>
  <c r="R23" i="3"/>
  <c r="N23" i="3"/>
  <c r="D23" i="3"/>
  <c r="R22" i="3"/>
  <c r="N22" i="3"/>
  <c r="D22" i="3"/>
  <c r="R21" i="3"/>
  <c r="N21" i="3"/>
  <c r="D21" i="3"/>
  <c r="R20" i="3"/>
  <c r="N20" i="3"/>
  <c r="D20" i="3"/>
  <c r="U16" i="3"/>
  <c r="T16" i="3"/>
  <c r="S16" i="3"/>
  <c r="Q16" i="3"/>
  <c r="P16" i="3"/>
  <c r="O16" i="3"/>
  <c r="I16" i="3"/>
  <c r="H16" i="3"/>
  <c r="G16" i="3"/>
  <c r="F16" i="3"/>
  <c r="C16" i="3"/>
  <c r="U15" i="3"/>
  <c r="T15" i="3"/>
  <c r="S15" i="3"/>
  <c r="Q15" i="3"/>
  <c r="P15" i="3"/>
  <c r="O15" i="3"/>
  <c r="I15" i="3"/>
  <c r="H15" i="3"/>
  <c r="G15" i="3"/>
  <c r="F15" i="3"/>
  <c r="C15" i="3"/>
  <c r="U14" i="3"/>
  <c r="U18" i="3" s="1"/>
  <c r="T14" i="3"/>
  <c r="T18" i="3" s="1"/>
  <c r="S14" i="3"/>
  <c r="S18" i="3" s="1"/>
  <c r="Q14" i="3"/>
  <c r="Q18" i="3" s="1"/>
  <c r="P14" i="3"/>
  <c r="P18" i="3" s="1"/>
  <c r="O14" i="3"/>
  <c r="O18" i="3" s="1"/>
  <c r="I14" i="3"/>
  <c r="I18" i="3" s="1"/>
  <c r="H14" i="3"/>
  <c r="G14" i="3"/>
  <c r="G18" i="3" s="1"/>
  <c r="F14" i="3"/>
  <c r="C14" i="3"/>
  <c r="C18" i="3" s="1"/>
  <c r="U13" i="3"/>
  <c r="T13" i="3"/>
  <c r="S13" i="3"/>
  <c r="Q13" i="3"/>
  <c r="P13" i="3"/>
  <c r="O13" i="3"/>
  <c r="I13" i="3"/>
  <c r="H13" i="3"/>
  <c r="G13" i="3"/>
  <c r="F13" i="3"/>
  <c r="C13" i="3"/>
  <c r="U12" i="3"/>
  <c r="T12" i="3"/>
  <c r="S12" i="3"/>
  <c r="Q12" i="3"/>
  <c r="P12" i="3"/>
  <c r="O12" i="3"/>
  <c r="I12" i="3"/>
  <c r="H12" i="3"/>
  <c r="G12" i="3"/>
  <c r="F12" i="3"/>
  <c r="C12" i="3"/>
  <c r="U10" i="3"/>
  <c r="T10" i="3"/>
  <c r="S10" i="3"/>
  <c r="Q10" i="3"/>
  <c r="P10" i="3"/>
  <c r="O10" i="3"/>
  <c r="I10" i="3"/>
  <c r="H10" i="3"/>
  <c r="G10" i="3"/>
  <c r="F10" i="3"/>
  <c r="C10" i="3"/>
  <c r="M26" i="3" l="1"/>
  <c r="B26" i="3" s="1"/>
  <c r="M30" i="3"/>
  <c r="B30" i="3" s="1"/>
  <c r="M34" i="3"/>
  <c r="B34" i="3" s="1"/>
  <c r="M38" i="3"/>
  <c r="B38" i="3" s="1"/>
  <c r="M23" i="3"/>
  <c r="B23" i="3" s="1"/>
  <c r="M27" i="3"/>
  <c r="B27" i="3" s="1"/>
  <c r="M31" i="3"/>
  <c r="B31" i="3" s="1"/>
  <c r="M35" i="3"/>
  <c r="B35" i="3" s="1"/>
  <c r="M22" i="3"/>
  <c r="B22" i="3" s="1"/>
  <c r="M21" i="3"/>
  <c r="M25" i="3"/>
  <c r="B25" i="3" s="1"/>
  <c r="M29" i="3"/>
  <c r="B29" i="3" s="1"/>
  <c r="M33" i="3"/>
  <c r="B33" i="3" s="1"/>
  <c r="M37" i="3"/>
  <c r="B37" i="3" s="1"/>
  <c r="M24" i="3"/>
  <c r="B24" i="3" s="1"/>
  <c r="M28" i="3"/>
  <c r="B28" i="3" s="1"/>
  <c r="M32" i="3"/>
  <c r="M36" i="3"/>
  <c r="B36" i="3" s="1"/>
  <c r="M20" i="3"/>
  <c r="B20" i="3" s="1"/>
  <c r="D10" i="3"/>
  <c r="D14" i="3"/>
  <c r="D18" i="3" s="1"/>
  <c r="D13" i="3"/>
  <c r="D17" i="3" s="1"/>
  <c r="I17" i="3"/>
  <c r="R14" i="3"/>
  <c r="R18" i="3" s="1"/>
  <c r="Q17" i="3"/>
  <c r="E15" i="3"/>
  <c r="C19" i="3"/>
  <c r="N16" i="3"/>
  <c r="N15" i="3"/>
  <c r="T11" i="3"/>
  <c r="T9" i="3" s="1"/>
  <c r="T19" i="3"/>
  <c r="R16" i="3"/>
  <c r="N13" i="3"/>
  <c r="Q19" i="3"/>
  <c r="O19" i="3"/>
  <c r="G19" i="3"/>
  <c r="N14" i="3"/>
  <c r="N18" i="3" s="1"/>
  <c r="I19" i="3"/>
  <c r="S17" i="3"/>
  <c r="D15" i="3"/>
  <c r="D16" i="3"/>
  <c r="I11" i="3"/>
  <c r="I9" i="3" s="1"/>
  <c r="U19" i="3"/>
  <c r="N10" i="3"/>
  <c r="G11" i="3"/>
  <c r="G9" i="3" s="1"/>
  <c r="H11" i="3"/>
  <c r="H9" i="3" s="1"/>
  <c r="N12" i="3"/>
  <c r="G17" i="3"/>
  <c r="O17" i="3"/>
  <c r="Q11" i="3"/>
  <c r="Q9" i="3" s="1"/>
  <c r="H17" i="3"/>
  <c r="P17" i="3"/>
  <c r="T17" i="3"/>
  <c r="S11" i="3"/>
  <c r="S9" i="3" s="1"/>
  <c r="F19" i="3"/>
  <c r="S19" i="3"/>
  <c r="R13" i="3"/>
  <c r="R17" i="3" s="1"/>
  <c r="O11" i="3"/>
  <c r="O9" i="3" s="1"/>
  <c r="C11" i="3"/>
  <c r="C9" i="3" s="1"/>
  <c r="U11" i="3"/>
  <c r="U9" i="3" s="1"/>
  <c r="H19" i="3"/>
  <c r="P19" i="3"/>
  <c r="P11" i="3"/>
  <c r="P9" i="3" s="1"/>
  <c r="F17" i="3"/>
  <c r="F11" i="3"/>
  <c r="C17" i="3"/>
  <c r="E10" i="3"/>
  <c r="R10" i="3"/>
  <c r="U17" i="3"/>
  <c r="H18" i="3"/>
  <c r="E12" i="3"/>
  <c r="E13" i="3"/>
  <c r="E14" i="3"/>
  <c r="R15" i="3"/>
  <c r="F18" i="3"/>
  <c r="E16" i="3"/>
  <c r="N21" i="2"/>
  <c r="N22" i="2"/>
  <c r="N23" i="2"/>
  <c r="N24" i="2"/>
  <c r="N25" i="2"/>
  <c r="N26" i="2"/>
  <c r="N27" i="2"/>
  <c r="N28" i="2"/>
  <c r="N29" i="2"/>
  <c r="N30" i="2"/>
  <c r="N31" i="2"/>
  <c r="N32" i="2"/>
  <c r="N33" i="2"/>
  <c r="N34" i="2"/>
  <c r="N35" i="2"/>
  <c r="N36" i="2"/>
  <c r="N37" i="2"/>
  <c r="N38" i="2"/>
  <c r="N20" i="2"/>
  <c r="R21" i="2"/>
  <c r="R22" i="2"/>
  <c r="R23" i="2"/>
  <c r="R24" i="2"/>
  <c r="R12" i="2" s="1"/>
  <c r="R25" i="2"/>
  <c r="R26" i="2"/>
  <c r="R27" i="2"/>
  <c r="R28" i="2"/>
  <c r="R29" i="2"/>
  <c r="R30" i="2"/>
  <c r="R31" i="2"/>
  <c r="R32" i="2"/>
  <c r="R33" i="2"/>
  <c r="R34" i="2"/>
  <c r="R35" i="2"/>
  <c r="R36" i="2"/>
  <c r="R37" i="2"/>
  <c r="R38" i="2"/>
  <c r="R20" i="2"/>
  <c r="D21" i="2"/>
  <c r="D22" i="2"/>
  <c r="D23" i="2"/>
  <c r="D24" i="2"/>
  <c r="D12" i="2" s="1"/>
  <c r="D25" i="2"/>
  <c r="D26" i="2"/>
  <c r="D27" i="2"/>
  <c r="D28" i="2"/>
  <c r="D29" i="2"/>
  <c r="D30" i="2"/>
  <c r="D31" i="2"/>
  <c r="D32" i="2"/>
  <c r="D33" i="2"/>
  <c r="D34" i="2"/>
  <c r="D35" i="2"/>
  <c r="D36" i="2"/>
  <c r="D37" i="2"/>
  <c r="D38" i="2"/>
  <c r="D20" i="2"/>
  <c r="C10" i="2"/>
  <c r="F10" i="2"/>
  <c r="G10" i="2"/>
  <c r="H10" i="2"/>
  <c r="I10" i="2"/>
  <c r="O10" i="2"/>
  <c r="P10" i="2"/>
  <c r="Q10" i="2"/>
  <c r="S10" i="2"/>
  <c r="T10" i="2"/>
  <c r="U10" i="2"/>
  <c r="C12" i="2"/>
  <c r="F12" i="2"/>
  <c r="G12" i="2"/>
  <c r="H12" i="2"/>
  <c r="I12" i="2"/>
  <c r="O12" i="2"/>
  <c r="P12" i="2"/>
  <c r="Q12" i="2"/>
  <c r="S12" i="2"/>
  <c r="T12" i="2"/>
  <c r="U12" i="2"/>
  <c r="C13" i="2"/>
  <c r="F13" i="2"/>
  <c r="G13" i="2"/>
  <c r="H13" i="2"/>
  <c r="I13" i="2"/>
  <c r="O13" i="2"/>
  <c r="P13" i="2"/>
  <c r="Q13" i="2"/>
  <c r="S13" i="2"/>
  <c r="T13" i="2"/>
  <c r="U13" i="2"/>
  <c r="C14" i="2"/>
  <c r="F14" i="2"/>
  <c r="F18" i="2" s="1"/>
  <c r="G14" i="2"/>
  <c r="G18" i="2" s="1"/>
  <c r="H14" i="2"/>
  <c r="H18" i="2" s="1"/>
  <c r="I14" i="2"/>
  <c r="I18" i="2" s="1"/>
  <c r="O14" i="2"/>
  <c r="P14" i="2"/>
  <c r="P18" i="2" s="1"/>
  <c r="Q14" i="2"/>
  <c r="Q18" i="2" s="1"/>
  <c r="S14" i="2"/>
  <c r="S18" i="2" s="1"/>
  <c r="T14" i="2"/>
  <c r="T18" i="2" s="1"/>
  <c r="U14" i="2"/>
  <c r="U18" i="2" s="1"/>
  <c r="C15" i="2"/>
  <c r="F15" i="2"/>
  <c r="G15" i="2"/>
  <c r="H15" i="2"/>
  <c r="I15" i="2"/>
  <c r="O15" i="2"/>
  <c r="P15" i="2"/>
  <c r="Q15" i="2"/>
  <c r="S15" i="2"/>
  <c r="T15" i="2"/>
  <c r="U15" i="2"/>
  <c r="C16" i="2"/>
  <c r="F16" i="2"/>
  <c r="G16" i="2"/>
  <c r="H16" i="2"/>
  <c r="I16" i="2"/>
  <c r="O16" i="2"/>
  <c r="P16" i="2"/>
  <c r="Q16" i="2"/>
  <c r="S16" i="2"/>
  <c r="T16" i="2"/>
  <c r="U16" i="2"/>
  <c r="E12" i="2"/>
  <c r="M38" i="2" l="1"/>
  <c r="B38" i="2" s="1"/>
  <c r="M34" i="2"/>
  <c r="B34" i="2" s="1"/>
  <c r="M30" i="2"/>
  <c r="B30" i="2" s="1"/>
  <c r="M26" i="2"/>
  <c r="B26" i="2" s="1"/>
  <c r="M22" i="2"/>
  <c r="B22" i="2" s="1"/>
  <c r="M35" i="2"/>
  <c r="B35" i="2" s="1"/>
  <c r="M37" i="2"/>
  <c r="B37" i="2" s="1"/>
  <c r="M33" i="2"/>
  <c r="M29" i="2"/>
  <c r="M25" i="2"/>
  <c r="M21" i="2"/>
  <c r="B21" i="2" s="1"/>
  <c r="M36" i="2"/>
  <c r="M32" i="2"/>
  <c r="M28" i="2"/>
  <c r="M24" i="2"/>
  <c r="M31" i="2"/>
  <c r="B31" i="2" s="1"/>
  <c r="M27" i="2"/>
  <c r="B27" i="2" s="1"/>
  <c r="M23" i="2"/>
  <c r="B23" i="2" s="1"/>
  <c r="N12" i="2"/>
  <c r="M20" i="2"/>
  <c r="M12" i="3"/>
  <c r="N17" i="3"/>
  <c r="N19" i="3"/>
  <c r="B12" i="3"/>
  <c r="R19" i="3"/>
  <c r="D11" i="3"/>
  <c r="D9" i="3" s="1"/>
  <c r="M10" i="3"/>
  <c r="N11" i="3"/>
  <c r="N9" i="3" s="1"/>
  <c r="B21" i="3"/>
  <c r="D19" i="3"/>
  <c r="M16" i="3"/>
  <c r="R11" i="3"/>
  <c r="R9" i="3" s="1"/>
  <c r="M14" i="3"/>
  <c r="M18" i="3" s="1"/>
  <c r="B16" i="3"/>
  <c r="B13" i="3"/>
  <c r="B32" i="3"/>
  <c r="M15" i="3"/>
  <c r="E11" i="3"/>
  <c r="E9" i="3" s="1"/>
  <c r="E17" i="3"/>
  <c r="E18" i="3"/>
  <c r="F9" i="3"/>
  <c r="B14" i="3"/>
  <c r="M13" i="3"/>
  <c r="E19" i="3"/>
  <c r="F19" i="2"/>
  <c r="D13" i="2"/>
  <c r="D17" i="2" s="1"/>
  <c r="C17" i="2"/>
  <c r="D10" i="2"/>
  <c r="D16" i="2"/>
  <c r="D15" i="2"/>
  <c r="D14" i="2"/>
  <c r="D18" i="2" s="1"/>
  <c r="U19" i="2"/>
  <c r="P19" i="2"/>
  <c r="G19" i="2"/>
  <c r="Q17" i="2"/>
  <c r="U17" i="2"/>
  <c r="P17" i="2"/>
  <c r="E16" i="2"/>
  <c r="C19" i="2"/>
  <c r="I19" i="2"/>
  <c r="O17" i="2"/>
  <c r="T17" i="2"/>
  <c r="H17" i="2"/>
  <c r="G17" i="2"/>
  <c r="R15" i="2"/>
  <c r="O19" i="2"/>
  <c r="Q19" i="2"/>
  <c r="H19" i="2"/>
  <c r="S17" i="2"/>
  <c r="C11" i="2"/>
  <c r="C9" i="2" s="1"/>
  <c r="G11" i="2"/>
  <c r="G9" i="2" s="1"/>
  <c r="O11" i="2"/>
  <c r="O9" i="2" s="1"/>
  <c r="S11" i="2"/>
  <c r="S9" i="2" s="1"/>
  <c r="S19" i="2"/>
  <c r="O18" i="2"/>
  <c r="R16" i="2"/>
  <c r="R13" i="2"/>
  <c r="C18" i="2"/>
  <c r="T19" i="2"/>
  <c r="I11" i="2"/>
  <c r="I9" i="2" s="1"/>
  <c r="R14" i="2"/>
  <c r="R18" i="2" s="1"/>
  <c r="N13" i="2"/>
  <c r="I17" i="2"/>
  <c r="H11" i="2"/>
  <c r="H9" i="2" s="1"/>
  <c r="E15" i="2"/>
  <c r="E14" i="2"/>
  <c r="E10" i="2"/>
  <c r="N15" i="2"/>
  <c r="E13" i="2"/>
  <c r="U11" i="2"/>
  <c r="U9" i="2" s="1"/>
  <c r="Q11" i="2"/>
  <c r="Q9" i="2" s="1"/>
  <c r="N16" i="2"/>
  <c r="T11" i="2"/>
  <c r="T9" i="2" s="1"/>
  <c r="P11" i="2"/>
  <c r="P9" i="2" s="1"/>
  <c r="F17" i="2"/>
  <c r="F11" i="2"/>
  <c r="N14" i="2"/>
  <c r="N18" i="2" s="1"/>
  <c r="N10" i="2"/>
  <c r="D21" i="1"/>
  <c r="D22" i="1"/>
  <c r="D23" i="1"/>
  <c r="D24" i="1"/>
  <c r="D25" i="1"/>
  <c r="D26" i="1"/>
  <c r="D27" i="1"/>
  <c r="D28" i="1"/>
  <c r="D29" i="1"/>
  <c r="D30" i="1"/>
  <c r="D31" i="1"/>
  <c r="D32" i="1"/>
  <c r="D33" i="1"/>
  <c r="D34" i="1"/>
  <c r="D35" i="1"/>
  <c r="D36" i="1"/>
  <c r="D37" i="1"/>
  <c r="D38" i="1"/>
  <c r="D20" i="1"/>
  <c r="B10" i="3" l="1"/>
  <c r="B17" i="3"/>
  <c r="M17" i="3"/>
  <c r="B18" i="3"/>
  <c r="M11" i="3"/>
  <c r="M19" i="3"/>
  <c r="B15" i="3"/>
  <c r="D19" i="2"/>
  <c r="D11" i="2"/>
  <c r="D9" i="2" s="1"/>
  <c r="R19" i="2"/>
  <c r="R11" i="2"/>
  <c r="N11" i="2"/>
  <c r="N9" i="2" s="1"/>
  <c r="N17" i="2"/>
  <c r="M13" i="2"/>
  <c r="B25" i="2"/>
  <c r="M14" i="2"/>
  <c r="B28" i="2"/>
  <c r="B36" i="2"/>
  <c r="M16" i="2"/>
  <c r="E19" i="2"/>
  <c r="E11" i="2"/>
  <c r="B29" i="2"/>
  <c r="E17" i="2"/>
  <c r="B24" i="2"/>
  <c r="M12" i="2"/>
  <c r="M15" i="2"/>
  <c r="B32" i="2"/>
  <c r="N19" i="2"/>
  <c r="E18" i="2"/>
  <c r="B33" i="2"/>
  <c r="F9" i="2"/>
  <c r="R21" i="1"/>
  <c r="R22" i="1"/>
  <c r="R23" i="1"/>
  <c r="R24" i="1"/>
  <c r="R25" i="1"/>
  <c r="R26" i="1"/>
  <c r="R27" i="1"/>
  <c r="R28" i="1"/>
  <c r="R29" i="1"/>
  <c r="R30" i="1"/>
  <c r="R31" i="1"/>
  <c r="R32" i="1"/>
  <c r="R33" i="1"/>
  <c r="R34" i="1"/>
  <c r="R35" i="1"/>
  <c r="R36" i="1"/>
  <c r="R37" i="1"/>
  <c r="R38" i="1"/>
  <c r="R20" i="1"/>
  <c r="M9" i="3" l="1"/>
  <c r="B19" i="3"/>
  <c r="B11" i="3"/>
  <c r="M11" i="2"/>
  <c r="M18" i="2"/>
  <c r="B15" i="2"/>
  <c r="B12" i="2"/>
  <c r="B16" i="2"/>
  <c r="B13" i="2"/>
  <c r="M19" i="2"/>
  <c r="B14" i="2"/>
  <c r="E9" i="2"/>
  <c r="N21" i="1"/>
  <c r="M21" i="1" s="1"/>
  <c r="N22" i="1"/>
  <c r="M22" i="1" s="1"/>
  <c r="N23" i="1"/>
  <c r="M23" i="1" s="1"/>
  <c r="N24" i="1"/>
  <c r="M24" i="1" s="1"/>
  <c r="N25" i="1"/>
  <c r="M25" i="1" s="1"/>
  <c r="N26" i="1"/>
  <c r="M26" i="1" s="1"/>
  <c r="N27" i="1"/>
  <c r="M27" i="1" s="1"/>
  <c r="N28" i="1"/>
  <c r="M28" i="1" s="1"/>
  <c r="N29" i="1"/>
  <c r="M29" i="1" s="1"/>
  <c r="N30" i="1"/>
  <c r="M30" i="1" s="1"/>
  <c r="N31" i="1"/>
  <c r="M31" i="1" s="1"/>
  <c r="N32" i="1"/>
  <c r="M32" i="1" s="1"/>
  <c r="N33" i="1"/>
  <c r="M33" i="1" s="1"/>
  <c r="N34" i="1"/>
  <c r="M34" i="1" s="1"/>
  <c r="N35" i="1"/>
  <c r="M35" i="1" s="1"/>
  <c r="N36" i="1"/>
  <c r="M36" i="1" s="1"/>
  <c r="N37" i="1"/>
  <c r="M37" i="1" s="1"/>
  <c r="N38" i="1"/>
  <c r="M38" i="1" s="1"/>
  <c r="N20" i="1"/>
  <c r="M20" i="1" s="1"/>
  <c r="B9" i="3" l="1"/>
  <c r="B11" i="2"/>
  <c r="B19" i="2"/>
  <c r="B18" i="2"/>
  <c r="D10" i="1"/>
  <c r="D16" i="1"/>
  <c r="D15" i="1"/>
  <c r="D14" i="1"/>
  <c r="D18" i="1" s="1"/>
  <c r="D13" i="1"/>
  <c r="D12" i="1"/>
  <c r="F10" i="1"/>
  <c r="G10" i="1"/>
  <c r="H10" i="1"/>
  <c r="I10" i="1"/>
  <c r="O10" i="1"/>
  <c r="P10" i="1"/>
  <c r="Q10" i="1"/>
  <c r="S10" i="1"/>
  <c r="T10" i="1"/>
  <c r="U10" i="1"/>
  <c r="F12" i="1"/>
  <c r="G12" i="1"/>
  <c r="H12" i="1"/>
  <c r="I12" i="1"/>
  <c r="O12" i="1"/>
  <c r="P12" i="1"/>
  <c r="Q12" i="1"/>
  <c r="S12" i="1"/>
  <c r="T12" i="1"/>
  <c r="U12" i="1"/>
  <c r="F13" i="1"/>
  <c r="G13" i="1"/>
  <c r="H13" i="1"/>
  <c r="I13" i="1"/>
  <c r="O13" i="1"/>
  <c r="P13" i="1"/>
  <c r="Q13" i="1"/>
  <c r="S13" i="1"/>
  <c r="T13" i="1"/>
  <c r="U13" i="1"/>
  <c r="F14" i="1"/>
  <c r="G14" i="1"/>
  <c r="G18" i="1" s="1"/>
  <c r="H14" i="1"/>
  <c r="I14" i="1"/>
  <c r="I18" i="1" s="1"/>
  <c r="O14" i="1"/>
  <c r="O18" i="1" s="1"/>
  <c r="P14" i="1"/>
  <c r="P18" i="1" s="1"/>
  <c r="Q14" i="1"/>
  <c r="Q18" i="1" s="1"/>
  <c r="S14" i="1"/>
  <c r="S18" i="1" s="1"/>
  <c r="T14" i="1"/>
  <c r="T18" i="1" s="1"/>
  <c r="U14" i="1"/>
  <c r="U18" i="1" s="1"/>
  <c r="F15" i="1"/>
  <c r="G15" i="1"/>
  <c r="H15" i="1"/>
  <c r="I15" i="1"/>
  <c r="O15" i="1"/>
  <c r="P15" i="1"/>
  <c r="Q15" i="1"/>
  <c r="S15" i="1"/>
  <c r="T15" i="1"/>
  <c r="U15" i="1"/>
  <c r="F16" i="1"/>
  <c r="G16" i="1"/>
  <c r="H16" i="1"/>
  <c r="I16" i="1"/>
  <c r="O16" i="1"/>
  <c r="P16" i="1"/>
  <c r="Q16" i="1"/>
  <c r="S16" i="1"/>
  <c r="T16" i="1"/>
  <c r="U16" i="1"/>
  <c r="E12" i="1"/>
  <c r="N12" i="1"/>
  <c r="R12" i="1"/>
  <c r="C16" i="1"/>
  <c r="C15" i="1"/>
  <c r="C14" i="1"/>
  <c r="C18" i="1" s="1"/>
  <c r="C13" i="1"/>
  <c r="C12" i="1"/>
  <c r="C10" i="1"/>
  <c r="H18" i="1" l="1"/>
  <c r="F18" i="1"/>
  <c r="R15" i="1"/>
  <c r="S19" i="1"/>
  <c r="C19" i="1"/>
  <c r="B38" i="1"/>
  <c r="B29" i="1"/>
  <c r="Q17" i="1"/>
  <c r="I19" i="1"/>
  <c r="F19" i="1"/>
  <c r="B27" i="1"/>
  <c r="E13" i="1"/>
  <c r="B23" i="1"/>
  <c r="I17" i="1"/>
  <c r="D17" i="1"/>
  <c r="U19" i="1"/>
  <c r="P19" i="1"/>
  <c r="G19" i="1"/>
  <c r="S17" i="1"/>
  <c r="B21" i="1"/>
  <c r="T19" i="1"/>
  <c r="O19" i="1"/>
  <c r="Q19" i="1"/>
  <c r="H17" i="1"/>
  <c r="T17" i="1"/>
  <c r="T11" i="1"/>
  <c r="T9" i="1" s="1"/>
  <c r="Q11" i="1"/>
  <c r="Q9" i="1" s="1"/>
  <c r="B30" i="1"/>
  <c r="R14" i="1"/>
  <c r="R18" i="1" s="1"/>
  <c r="O11" i="1"/>
  <c r="O9" i="1" s="1"/>
  <c r="F11" i="1"/>
  <c r="G17" i="1"/>
  <c r="N16" i="1"/>
  <c r="B26" i="1"/>
  <c r="N13" i="1"/>
  <c r="N17" i="1" s="1"/>
  <c r="B22" i="1"/>
  <c r="F17" i="1"/>
  <c r="R13" i="1"/>
  <c r="R17" i="1" s="1"/>
  <c r="I11" i="1"/>
  <c r="I9" i="1" s="1"/>
  <c r="B37" i="1"/>
  <c r="O17" i="1"/>
  <c r="H19" i="1"/>
  <c r="S11" i="1"/>
  <c r="S9" i="1" s="1"/>
  <c r="D11" i="1"/>
  <c r="D9" i="1" s="1"/>
  <c r="B33" i="1"/>
  <c r="M12" i="1"/>
  <c r="R10" i="1"/>
  <c r="C11" i="1"/>
  <c r="C9" i="1" s="1"/>
  <c r="B28" i="1"/>
  <c r="N10" i="1"/>
  <c r="P11" i="1"/>
  <c r="P9" i="1" s="1"/>
  <c r="N15" i="1"/>
  <c r="B32" i="1"/>
  <c r="G11" i="1"/>
  <c r="G9" i="1" s="1"/>
  <c r="E10" i="1"/>
  <c r="R16" i="1"/>
  <c r="E15" i="1"/>
  <c r="C17" i="1"/>
  <c r="B35" i="1"/>
  <c r="U11" i="1"/>
  <c r="U9" i="1" s="1"/>
  <c r="D19" i="1"/>
  <c r="E16" i="1"/>
  <c r="B36" i="1"/>
  <c r="N14" i="1"/>
  <c r="N18" i="1" s="1"/>
  <c r="P17" i="1"/>
  <c r="H11" i="1"/>
  <c r="E14" i="1"/>
  <c r="U17" i="1"/>
  <c r="E17" i="1" l="1"/>
  <c r="F9" i="1"/>
  <c r="N19" i="1"/>
  <c r="B24" i="1"/>
  <c r="R11" i="1"/>
  <c r="R9" i="1" s="1"/>
  <c r="R19" i="1"/>
  <c r="E11" i="1"/>
  <c r="M14" i="1"/>
  <c r="B31" i="1"/>
  <c r="M13" i="1"/>
  <c r="B34" i="1"/>
  <c r="B16" i="1"/>
  <c r="N11" i="1"/>
  <c r="N9" i="1" s="1"/>
  <c r="H9" i="1"/>
  <c r="M15" i="1"/>
  <c r="E18" i="1"/>
  <c r="M10" i="1"/>
  <c r="B25" i="1"/>
  <c r="M16" i="1"/>
  <c r="E19" i="1"/>
  <c r="B20" i="1"/>
  <c r="E9" i="1" l="1"/>
  <c r="M18" i="1"/>
  <c r="B15" i="1"/>
  <c r="B14" i="1"/>
  <c r="B12" i="1"/>
  <c r="B10" i="1"/>
  <c r="B13" i="1"/>
  <c r="M19" i="1"/>
  <c r="M11" i="1"/>
  <c r="M17" i="1"/>
  <c r="J16" i="1" l="1"/>
  <c r="J13" i="1"/>
  <c r="B19" i="1"/>
  <c r="M9" i="1"/>
  <c r="B18" i="1"/>
  <c r="B17" i="1"/>
  <c r="B11" i="1"/>
  <c r="J9" i="1" l="1"/>
  <c r="J12" i="1"/>
  <c r="J10" i="1"/>
  <c r="J15" i="1"/>
  <c r="J14" i="1"/>
  <c r="B9" i="1"/>
  <c r="J11" i="1" l="1"/>
  <c r="J18" i="1"/>
  <c r="J17" i="1"/>
  <c r="J19" i="1"/>
  <c r="R17" i="2"/>
  <c r="R10" i="2"/>
  <c r="R9" i="2" s="1"/>
  <c r="M10" i="2" l="1"/>
  <c r="B20" i="2"/>
  <c r="M17" i="2"/>
  <c r="B17" i="2" l="1"/>
  <c r="B10" i="2"/>
  <c r="M9" i="2"/>
  <c r="B9" i="2" l="1"/>
</calcChain>
</file>

<file path=xl/sharedStrings.xml><?xml version="1.0" encoding="utf-8"?>
<sst xmlns="http://schemas.openxmlformats.org/spreadsheetml/2006/main" count="207" uniqueCount="67">
  <si>
    <t>江府町</t>
    <rPh sb="0" eb="3">
      <t>コウフチョウ</t>
    </rPh>
    <phoneticPr fontId="2"/>
  </si>
  <si>
    <t>日野町</t>
    <rPh sb="0" eb="3">
      <t>ヒノチョウ</t>
    </rPh>
    <phoneticPr fontId="2"/>
  </si>
  <si>
    <t>日南町</t>
    <rPh sb="0" eb="3">
      <t>ニチナンチョウ</t>
    </rPh>
    <phoneticPr fontId="2"/>
  </si>
  <si>
    <t>伯耆町</t>
    <rPh sb="0" eb="3">
      <t>ホウキチョウ</t>
    </rPh>
    <phoneticPr fontId="2"/>
  </si>
  <si>
    <t>南部町</t>
    <rPh sb="0" eb="3">
      <t>ナンブチョウ</t>
    </rPh>
    <phoneticPr fontId="2"/>
  </si>
  <si>
    <t>大山町</t>
    <rPh sb="0" eb="3">
      <t>ダイセンチョウ</t>
    </rPh>
    <phoneticPr fontId="2"/>
  </si>
  <si>
    <t>日吉津村</t>
    <rPh sb="0" eb="4">
      <t>ヒエヅソン</t>
    </rPh>
    <phoneticPr fontId="2"/>
  </si>
  <si>
    <t>北栄町</t>
    <rPh sb="0" eb="3">
      <t>ホクエイチョウ</t>
    </rPh>
    <phoneticPr fontId="2"/>
  </si>
  <si>
    <t>琴浦町</t>
    <rPh sb="0" eb="3">
      <t>コトウラチョウ</t>
    </rPh>
    <phoneticPr fontId="2"/>
  </si>
  <si>
    <t>湯梨浜町</t>
    <rPh sb="0" eb="4">
      <t>ユリハマチョウ</t>
    </rPh>
    <phoneticPr fontId="2"/>
  </si>
  <si>
    <t>三朝町</t>
    <rPh sb="0" eb="3">
      <t>ミササチョウ</t>
    </rPh>
    <phoneticPr fontId="2"/>
  </si>
  <si>
    <t>八頭町</t>
    <rPh sb="0" eb="3">
      <t>ヤズチョウ</t>
    </rPh>
    <phoneticPr fontId="2"/>
  </si>
  <si>
    <t>智頭町</t>
    <rPh sb="0" eb="3">
      <t>チヅチョウ</t>
    </rPh>
    <phoneticPr fontId="2"/>
  </si>
  <si>
    <t>若桜町</t>
    <rPh sb="0" eb="3">
      <t>ワカサチョウ</t>
    </rPh>
    <phoneticPr fontId="2"/>
  </si>
  <si>
    <t>岩美町</t>
    <rPh sb="0" eb="3">
      <t>イワミチョウ</t>
    </rPh>
    <phoneticPr fontId="2"/>
  </si>
  <si>
    <t>境港市</t>
    <rPh sb="0" eb="3">
      <t>サカイミナトシ</t>
    </rPh>
    <phoneticPr fontId="2"/>
  </si>
  <si>
    <t>倉吉市</t>
    <rPh sb="0" eb="3">
      <t>クラヨシシ</t>
    </rPh>
    <phoneticPr fontId="2"/>
  </si>
  <si>
    <t>米子市</t>
    <rPh sb="0" eb="3">
      <t>ヨナゴシ</t>
    </rPh>
    <phoneticPr fontId="2"/>
  </si>
  <si>
    <t>鳥取市</t>
    <rPh sb="0" eb="3">
      <t>トットリシ</t>
    </rPh>
    <phoneticPr fontId="2"/>
  </si>
  <si>
    <t>西部地区</t>
    <rPh sb="0" eb="2">
      <t>セイブ</t>
    </rPh>
    <rPh sb="2" eb="4">
      <t>チク</t>
    </rPh>
    <phoneticPr fontId="2"/>
  </si>
  <si>
    <t>中部地区</t>
    <rPh sb="0" eb="2">
      <t>チュウブ</t>
    </rPh>
    <rPh sb="2" eb="4">
      <t>チク</t>
    </rPh>
    <phoneticPr fontId="2"/>
  </si>
  <si>
    <t>東部地区</t>
    <rPh sb="0" eb="2">
      <t>トウブ</t>
    </rPh>
    <rPh sb="2" eb="4">
      <t>チク</t>
    </rPh>
    <phoneticPr fontId="2"/>
  </si>
  <si>
    <t>日野郡</t>
    <rPh sb="0" eb="3">
      <t>ヒノグン</t>
    </rPh>
    <phoneticPr fontId="2"/>
  </si>
  <si>
    <t>西伯郡</t>
    <rPh sb="0" eb="3">
      <t>サイハクグン</t>
    </rPh>
    <phoneticPr fontId="2"/>
  </si>
  <si>
    <t>東伯郡</t>
    <rPh sb="0" eb="3">
      <t>トウハクグン</t>
    </rPh>
    <phoneticPr fontId="2"/>
  </si>
  <si>
    <t>八頭郡</t>
    <rPh sb="0" eb="3">
      <t>ヤズグン</t>
    </rPh>
    <phoneticPr fontId="2"/>
  </si>
  <si>
    <t>岩美郡</t>
    <rPh sb="0" eb="3">
      <t>イワミグン</t>
    </rPh>
    <phoneticPr fontId="2"/>
  </si>
  <si>
    <t>郡計</t>
    <rPh sb="0" eb="1">
      <t>グン</t>
    </rPh>
    <rPh sb="1" eb="2">
      <t>ケイ</t>
    </rPh>
    <phoneticPr fontId="2"/>
  </si>
  <si>
    <t>市計</t>
    <rPh sb="0" eb="1">
      <t>シ</t>
    </rPh>
    <rPh sb="1" eb="2">
      <t>ケイ</t>
    </rPh>
    <phoneticPr fontId="2"/>
  </si>
  <si>
    <t>県計</t>
    <rPh sb="0" eb="2">
      <t>ケンケイ</t>
    </rPh>
    <phoneticPr fontId="2"/>
  </si>
  <si>
    <t>県内</t>
    <rPh sb="0" eb="2">
      <t>ケンナイ</t>
    </rPh>
    <phoneticPr fontId="2"/>
  </si>
  <si>
    <t>県外・国外</t>
    <rPh sb="0" eb="2">
      <t>ケンガイ</t>
    </rPh>
    <rPh sb="3" eb="5">
      <t>コクガイ</t>
    </rPh>
    <phoneticPr fontId="2"/>
  </si>
  <si>
    <t>総数</t>
    <rPh sb="0" eb="2">
      <t>ソウスウ</t>
    </rPh>
    <phoneticPr fontId="2"/>
  </si>
  <si>
    <t>死亡</t>
    <rPh sb="0" eb="2">
      <t>シボウ</t>
    </rPh>
    <phoneticPr fontId="2"/>
  </si>
  <si>
    <t>出生</t>
    <rPh sb="0" eb="2">
      <t>シュッショウ</t>
    </rPh>
    <phoneticPr fontId="2"/>
  </si>
  <si>
    <t>転出</t>
    <rPh sb="0" eb="2">
      <t>テンシュツ</t>
    </rPh>
    <phoneticPr fontId="2"/>
  </si>
  <si>
    <t>転入</t>
    <rPh sb="0" eb="2">
      <t>テンニュウ</t>
    </rPh>
    <phoneticPr fontId="2"/>
  </si>
  <si>
    <t>地域</t>
    <rPh sb="0" eb="2">
      <t>チイキ</t>
    </rPh>
    <phoneticPr fontId="2"/>
  </si>
  <si>
    <t>男女計</t>
    <rPh sb="0" eb="3">
      <t>ダンジョケイ</t>
    </rPh>
    <phoneticPr fontId="1"/>
  </si>
  <si>
    <t>自然増減率</t>
    <rPh sb="0" eb="2">
      <t>シゼン</t>
    </rPh>
    <rPh sb="2" eb="5">
      <t>ゾウゲンリツ</t>
    </rPh>
    <phoneticPr fontId="1"/>
  </si>
  <si>
    <t>出生率</t>
    <rPh sb="0" eb="3">
      <t>シュッショウリツ</t>
    </rPh>
    <phoneticPr fontId="1"/>
  </si>
  <si>
    <t>死亡率</t>
    <rPh sb="0" eb="3">
      <t>シボウリツ</t>
    </rPh>
    <phoneticPr fontId="1"/>
  </si>
  <si>
    <t>人口1,000人あたり</t>
    <rPh sb="0" eb="2">
      <t>ジンコウ</t>
    </rPh>
    <rPh sb="7" eb="8">
      <t>ニン</t>
    </rPh>
    <phoneticPr fontId="1"/>
  </si>
  <si>
    <t>県内</t>
    <rPh sb="0" eb="2">
      <t>ケンナイ</t>
    </rPh>
    <phoneticPr fontId="1"/>
  </si>
  <si>
    <t>社会増減率</t>
    <rPh sb="0" eb="2">
      <t>シャカイ</t>
    </rPh>
    <rPh sb="2" eb="5">
      <t>ゾウゲンリツ</t>
    </rPh>
    <phoneticPr fontId="2"/>
  </si>
  <si>
    <t>女計</t>
    <rPh sb="0" eb="1">
      <t>オンナ</t>
    </rPh>
    <rPh sb="1" eb="2">
      <t>ケイ</t>
    </rPh>
    <phoneticPr fontId="1"/>
  </si>
  <si>
    <t>男計</t>
    <rPh sb="0" eb="1">
      <t>オトコ</t>
    </rPh>
    <rPh sb="1" eb="2">
      <t>ケイ</t>
    </rPh>
    <phoneticPr fontId="1"/>
  </si>
  <si>
    <t>対前年同月増減数</t>
    <rPh sb="0" eb="1">
      <t>タイ</t>
    </rPh>
    <rPh sb="1" eb="3">
      <t>ゼンネン</t>
    </rPh>
    <rPh sb="3" eb="5">
      <t>ドウゲツ</t>
    </rPh>
    <rPh sb="5" eb="7">
      <t>ゾウゲン</t>
    </rPh>
    <rPh sb="7" eb="8">
      <t>スウ</t>
    </rPh>
    <phoneticPr fontId="1"/>
  </si>
  <si>
    <t>　　率＝月間件数÷月間日数×年間日数÷月初人口×１０００</t>
    <phoneticPr fontId="1"/>
  </si>
  <si>
    <t>　　少数第２位以下を四捨五入して算出</t>
    <phoneticPr fontId="1"/>
  </si>
  <si>
    <t>対前年同月増減数</t>
    <rPh sb="0" eb="1">
      <t>タイ</t>
    </rPh>
    <rPh sb="1" eb="3">
      <t>ゼンネン</t>
    </rPh>
    <rPh sb="3" eb="5">
      <t>ドウゲツ</t>
    </rPh>
    <rPh sb="5" eb="7">
      <t>ゾウゲン</t>
    </rPh>
    <rPh sb="7" eb="8">
      <t>スウ</t>
    </rPh>
    <phoneticPr fontId="2"/>
  </si>
  <si>
    <t>人口
増減数
１）</t>
    <rPh sb="0" eb="2">
      <t>ジンコウ</t>
    </rPh>
    <rPh sb="3" eb="5">
      <t>ゾウゲン</t>
    </rPh>
    <rPh sb="5" eb="6">
      <t>スウ</t>
    </rPh>
    <phoneticPr fontId="1"/>
  </si>
  <si>
    <t>対前月増減数
２）</t>
    <rPh sb="0" eb="1">
      <t>タイ</t>
    </rPh>
    <rPh sb="1" eb="3">
      <t>ゼンゲツ</t>
    </rPh>
    <rPh sb="3" eb="5">
      <t>ゾウゲン</t>
    </rPh>
    <rPh sb="5" eb="6">
      <t>スウ</t>
    </rPh>
    <phoneticPr fontId="1"/>
  </si>
  <si>
    <t>対前年同月
増減数
　　３）</t>
    <rPh sb="0" eb="1">
      <t>タイ</t>
    </rPh>
    <rPh sb="1" eb="5">
      <t>ゼンエンドウゲツ</t>
    </rPh>
    <rPh sb="6" eb="8">
      <t>ゾウゲン</t>
    </rPh>
    <rPh sb="8" eb="9">
      <t>スウ</t>
    </rPh>
    <phoneticPr fontId="1"/>
  </si>
  <si>
    <t>自然
増減数
４）</t>
    <rPh sb="0" eb="2">
      <t>シゼン</t>
    </rPh>
    <rPh sb="3" eb="5">
      <t>ゾウゲン</t>
    </rPh>
    <rPh sb="5" eb="6">
      <t>スウ</t>
    </rPh>
    <phoneticPr fontId="1"/>
  </si>
  <si>
    <t>人口増減</t>
    <rPh sb="0" eb="2">
      <t>ジンコウ</t>
    </rPh>
    <rPh sb="2" eb="4">
      <t>ゾウゲン</t>
    </rPh>
    <phoneticPr fontId="2"/>
  </si>
  <si>
    <t>自然動態</t>
    <rPh sb="0" eb="2">
      <t>シゼン</t>
    </rPh>
    <rPh sb="2" eb="4">
      <t>ドウタイ</t>
    </rPh>
    <phoneticPr fontId="2"/>
  </si>
  <si>
    <t>社会動態</t>
    <rPh sb="0" eb="2">
      <t>シャカイ</t>
    </rPh>
    <rPh sb="2" eb="4">
      <t>ドウタイ</t>
    </rPh>
    <phoneticPr fontId="2"/>
  </si>
  <si>
    <t>社会
増減数
５）</t>
    <rPh sb="0" eb="2">
      <t>シャカイ</t>
    </rPh>
    <rPh sb="3" eb="5">
      <t>ゾウゲン</t>
    </rPh>
    <rPh sb="5" eb="6">
      <t>スウ</t>
    </rPh>
    <phoneticPr fontId="1"/>
  </si>
  <si>
    <t>注）自然増減率、出生率、死亡率、社会増減率は次の式により、年率換算したものである。</t>
    <phoneticPr fontId="1"/>
  </si>
  <si>
    <t>１）自然増減数と社会増減数を合計した数をいう。</t>
    <rPh sb="2" eb="4">
      <t>シゼン</t>
    </rPh>
    <rPh sb="4" eb="7">
      <t>ゾウゲンスウ</t>
    </rPh>
    <rPh sb="8" eb="10">
      <t>シャカイ</t>
    </rPh>
    <rPh sb="10" eb="13">
      <t>ゾウゲンスウ</t>
    </rPh>
    <rPh sb="14" eb="16">
      <t>ゴウケイ</t>
    </rPh>
    <phoneticPr fontId="1"/>
  </si>
  <si>
    <t>２）当月の人口増減数から前月の人口増減数を差し引いた数をいう。</t>
  </si>
  <si>
    <t>３）当月の人口増減数から前年同月の人口増減数を差し引いた数をいう。</t>
    <rPh sb="2" eb="4">
      <t>トウゲツ</t>
    </rPh>
    <rPh sb="5" eb="10">
      <t>ジンコウゾウゲンスウ</t>
    </rPh>
    <rPh sb="12" eb="14">
      <t>ゼンネン</t>
    </rPh>
    <rPh sb="14" eb="16">
      <t>ドウゲツ</t>
    </rPh>
    <rPh sb="17" eb="21">
      <t>ジンコウゾウゲン</t>
    </rPh>
    <rPh sb="21" eb="22">
      <t>スウ</t>
    </rPh>
    <rPh sb="23" eb="24">
      <t>サ</t>
    </rPh>
    <rPh sb="25" eb="26">
      <t>ヒ</t>
    </rPh>
    <rPh sb="28" eb="29">
      <t>カズ</t>
    </rPh>
    <phoneticPr fontId="1"/>
  </si>
  <si>
    <t>４）出生から死亡を差し引いた数をいう。</t>
    <phoneticPr fontId="1"/>
  </si>
  <si>
    <t>５）転入総数から転出総数を差し引いた数をいう。</t>
    <rPh sb="4" eb="6">
      <t>ソウスウ</t>
    </rPh>
    <rPh sb="10" eb="12">
      <t>ソウスウ</t>
    </rPh>
    <phoneticPr fontId="1"/>
  </si>
  <si>
    <t>第１０表　市町村別、男女別人口増減</t>
  </si>
  <si>
    <t>第１０表　市町村別、男女別人口増減</t>
    <rPh sb="0" eb="1">
      <t>ダイ</t>
    </rPh>
    <rPh sb="3" eb="4">
      <t>ヒョウ</t>
    </rPh>
    <rPh sb="5" eb="8">
      <t>シチョウソン</t>
    </rPh>
    <rPh sb="8" eb="9">
      <t>ベツ</t>
    </rPh>
    <rPh sb="10" eb="13">
      <t>ダンジョベツ</t>
    </rPh>
    <rPh sb="13" eb="15">
      <t>ジンコウ</t>
    </rPh>
    <rPh sb="15" eb="17">
      <t>ゾウゲン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</si>
</sst>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_);[Red]\(0.0\)"/>
  </numFmts>
  <fonts count="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0"/>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s>
  <cellStyleXfs count="1">
    <xf numFmtId="0" fontId="0" fillId="0" borderId="0">
      <alignment vertical="center"/>
    </xf>
  </cellStyleXfs>
  <cellXfs count="51">
    <xf numFmtId="0" fontId="0" fillId="0" borderId="0" xfId="0">
      <alignment vertical="center"/>
    </xf>
    <xf numFmtId="0" fontId="4" fillId="0" borderId="1" xfId="0" applyFont="1" applyBorder="1">
      <alignment vertical="center"/>
    </xf>
    <xf numFmtId="0" fontId="0" fillId="0" borderId="1" xfId="0" applyBorder="1">
      <alignment vertical="center"/>
    </xf>
    <xf numFmtId="0" fontId="4" fillId="0" borderId="2" xfId="0" applyFont="1" applyBorder="1">
      <alignment vertical="center"/>
    </xf>
    <xf numFmtId="0" fontId="0" fillId="0" borderId="2" xfId="0" applyBorder="1">
      <alignment vertical="center"/>
    </xf>
    <xf numFmtId="0" fontId="4" fillId="0" borderId="3" xfId="0" applyFont="1" applyBorder="1">
      <alignment vertical="center"/>
    </xf>
    <xf numFmtId="0" fontId="0" fillId="0" borderId="3" xfId="0" applyBorder="1">
      <alignment vertical="center"/>
    </xf>
    <xf numFmtId="0" fontId="4" fillId="0" borderId="4" xfId="0" applyFont="1" applyBorder="1">
      <alignment vertical="center"/>
    </xf>
    <xf numFmtId="0" fontId="0" fillId="0" borderId="4" xfId="0" applyBorder="1">
      <alignment vertical="center"/>
    </xf>
    <xf numFmtId="0" fontId="0" fillId="0" borderId="5"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wrapText="1"/>
    </xf>
    <xf numFmtId="0" fontId="0" fillId="0" borderId="4" xfId="0" applyBorder="1" applyAlignment="1">
      <alignment horizontal="center" vertical="center" shrinkToFit="1"/>
    </xf>
    <xf numFmtId="176" fontId="0" fillId="0" borderId="4" xfId="0" applyNumberFormat="1" applyBorder="1">
      <alignment vertical="center"/>
    </xf>
    <xf numFmtId="176" fontId="0" fillId="0" borderId="3" xfId="0" applyNumberFormat="1" applyBorder="1">
      <alignment vertical="center"/>
    </xf>
    <xf numFmtId="176" fontId="0" fillId="0" borderId="1" xfId="0" applyNumberFormat="1" applyBorder="1">
      <alignment vertical="center"/>
    </xf>
    <xf numFmtId="176" fontId="0" fillId="0" borderId="2" xfId="0" applyNumberFormat="1" applyBorder="1">
      <alignment vertical="center"/>
    </xf>
    <xf numFmtId="176" fontId="0" fillId="0" borderId="5" xfId="0" applyNumberFormat="1" applyBorder="1">
      <alignment vertical="center"/>
    </xf>
    <xf numFmtId="176" fontId="0" fillId="0" borderId="14" xfId="0" applyNumberFormat="1" applyBorder="1">
      <alignment vertical="center"/>
    </xf>
    <xf numFmtId="176" fontId="0" fillId="0" borderId="7" xfId="0" applyNumberFormat="1" applyBorder="1">
      <alignment vertical="center"/>
    </xf>
    <xf numFmtId="176" fontId="0" fillId="0" borderId="15" xfId="0" applyNumberFormat="1" applyBorder="1">
      <alignment vertical="center"/>
    </xf>
    <xf numFmtId="177" fontId="0" fillId="0" borderId="3" xfId="0" applyNumberFormat="1" applyBorder="1">
      <alignment vertical="center"/>
    </xf>
    <xf numFmtId="177" fontId="0" fillId="0" borderId="2" xfId="0" applyNumberFormat="1" applyBorder="1">
      <alignment vertical="center"/>
    </xf>
    <xf numFmtId="177" fontId="0" fillId="0" borderId="5" xfId="0" applyNumberFormat="1" applyBorder="1">
      <alignment vertical="center"/>
    </xf>
    <xf numFmtId="177" fontId="0" fillId="0" borderId="4" xfId="0" applyNumberFormat="1" applyBorder="1">
      <alignment vertical="center"/>
    </xf>
    <xf numFmtId="177" fontId="0" fillId="0" borderId="14" xfId="0" applyNumberFormat="1" applyBorder="1">
      <alignment vertical="center"/>
    </xf>
    <xf numFmtId="177" fontId="0" fillId="0" borderId="1" xfId="0" applyNumberFormat="1" applyBorder="1">
      <alignment vertical="center"/>
    </xf>
    <xf numFmtId="177" fontId="0" fillId="0" borderId="15" xfId="0" applyNumberFormat="1" applyBorder="1">
      <alignment vertical="center"/>
    </xf>
    <xf numFmtId="178" fontId="0" fillId="0" borderId="4" xfId="0" applyNumberFormat="1" applyBorder="1">
      <alignment vertical="center"/>
    </xf>
    <xf numFmtId="178" fontId="0" fillId="0" borderId="3" xfId="0" applyNumberFormat="1" applyBorder="1">
      <alignment vertical="center"/>
    </xf>
    <xf numFmtId="178" fontId="0" fillId="0" borderId="5" xfId="0" applyNumberFormat="1" applyBorder="1">
      <alignment vertical="center"/>
    </xf>
    <xf numFmtId="178" fontId="0" fillId="0" borderId="2" xfId="0" applyNumberFormat="1" applyBorder="1">
      <alignment vertical="center"/>
    </xf>
    <xf numFmtId="178" fontId="0" fillId="0" borderId="14" xfId="0" applyNumberFormat="1" applyBorder="1">
      <alignment vertical="center"/>
    </xf>
    <xf numFmtId="0" fontId="4" fillId="0" borderId="0" xfId="0" applyFont="1">
      <alignment vertical="center"/>
    </xf>
    <xf numFmtId="177" fontId="0" fillId="0" borderId="7" xfId="0" applyNumberFormat="1" applyBorder="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7" xfId="0"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V46"/>
  <sheetViews>
    <sheetView tabSelected="1"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65</v>
      </c>
    </row>
    <row r="4" spans="1:22" x14ac:dyDescent="0.2">
      <c r="A4" t="s">
        <v>38</v>
      </c>
    </row>
    <row r="5" spans="1:22" ht="13.5" customHeight="1" x14ac:dyDescent="0.2">
      <c r="A5" s="44" t="s">
        <v>37</v>
      </c>
      <c r="B5" s="48" t="s">
        <v>55</v>
      </c>
      <c r="C5" s="49"/>
      <c r="D5" s="49"/>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8.75" customHeight="1" x14ac:dyDescent="0.2">
      <c r="A9" s="8" t="s">
        <v>29</v>
      </c>
      <c r="B9" s="17">
        <f>B10+B11</f>
        <v>-198</v>
      </c>
      <c r="C9" s="17">
        <f>C10+C11</f>
        <v>26</v>
      </c>
      <c r="D9" s="17">
        <f>D10+D11</f>
        <v>119</v>
      </c>
      <c r="E9" s="17">
        <f>E10+E11</f>
        <v>-213</v>
      </c>
      <c r="F9" s="17">
        <f>F10+F11</f>
        <v>325</v>
      </c>
      <c r="G9" s="17">
        <f>G10+G11</f>
        <v>-25</v>
      </c>
      <c r="H9" s="17">
        <f>H10+H11</f>
        <v>538</v>
      </c>
      <c r="I9" s="17">
        <f>I10+I11</f>
        <v>-104</v>
      </c>
      <c r="J9" s="28">
        <f t="shared" ref="J9:J19" si="0">K9-L9</f>
        <v>-4.5413201413414379</v>
      </c>
      <c r="K9" s="32">
        <v>6.92924434711722</v>
      </c>
      <c r="L9" s="32">
        <v>11.470564488458658</v>
      </c>
      <c r="M9" s="17">
        <f t="shared" ref="M9:U9" si="1">M10+M11</f>
        <v>15</v>
      </c>
      <c r="N9" s="17">
        <f t="shared" si="1"/>
        <v>964</v>
      </c>
      <c r="O9" s="17">
        <f t="shared" si="1"/>
        <v>-186</v>
      </c>
      <c r="P9" s="17">
        <f t="shared" si="1"/>
        <v>613</v>
      </c>
      <c r="Q9" s="17">
        <f t="shared" si="1"/>
        <v>351</v>
      </c>
      <c r="R9" s="17">
        <f t="shared" si="1"/>
        <v>949</v>
      </c>
      <c r="S9" s="17">
        <f t="shared" si="1"/>
        <v>-226</v>
      </c>
      <c r="T9" s="17">
        <f t="shared" si="1"/>
        <v>598</v>
      </c>
      <c r="U9" s="17">
        <f t="shared" si="1"/>
        <v>351</v>
      </c>
      <c r="V9" s="28">
        <v>0.31981127755925698</v>
      </c>
    </row>
    <row r="10" spans="1:22" ht="18.75" customHeight="1" x14ac:dyDescent="0.2">
      <c r="A10" s="6" t="s">
        <v>28</v>
      </c>
      <c r="B10" s="18">
        <f>B20+B21+B22+B23</f>
        <v>-72</v>
      </c>
      <c r="C10" s="18">
        <f>C20+C21+C22+C23</f>
        <v>-4</v>
      </c>
      <c r="D10" s="18">
        <f>D20+D21+D22+D23</f>
        <v>65</v>
      </c>
      <c r="E10" s="18">
        <f>E20+E21+E22+E23</f>
        <v>-102</v>
      </c>
      <c r="F10" s="18">
        <f>F20+F21+F22+F23</f>
        <v>250</v>
      </c>
      <c r="G10" s="18">
        <f>G20+G21+G22+G23</f>
        <v>-30</v>
      </c>
      <c r="H10" s="18">
        <f>H20+H21+H22+H23</f>
        <v>352</v>
      </c>
      <c r="I10" s="18">
        <f>I20+I21+I22+I23</f>
        <v>-59</v>
      </c>
      <c r="J10" s="25">
        <f t="shared" si="0"/>
        <v>-2.9003869513353102</v>
      </c>
      <c r="K10" s="33">
        <v>7.1087915473904673</v>
      </c>
      <c r="L10" s="33">
        <v>10.009178498725777</v>
      </c>
      <c r="M10" s="18">
        <f t="shared" ref="M10:U10" si="2">M20+M21+M22+M23</f>
        <v>30</v>
      </c>
      <c r="N10" s="18">
        <f t="shared" si="2"/>
        <v>751</v>
      </c>
      <c r="O10" s="18">
        <f t="shared" si="2"/>
        <v>-117</v>
      </c>
      <c r="P10" s="18">
        <f t="shared" si="2"/>
        <v>520</v>
      </c>
      <c r="Q10" s="18">
        <f t="shared" si="2"/>
        <v>231</v>
      </c>
      <c r="R10" s="18">
        <f t="shared" si="2"/>
        <v>721</v>
      </c>
      <c r="S10" s="18">
        <f t="shared" si="2"/>
        <v>-153</v>
      </c>
      <c r="T10" s="18">
        <f t="shared" si="2"/>
        <v>501</v>
      </c>
      <c r="U10" s="18">
        <f t="shared" si="2"/>
        <v>220</v>
      </c>
      <c r="V10" s="25">
        <v>0.85305498568686033</v>
      </c>
    </row>
    <row r="11" spans="1:22" ht="18.75" customHeight="1" x14ac:dyDescent="0.2">
      <c r="A11" s="2" t="s">
        <v>27</v>
      </c>
      <c r="B11" s="19">
        <f>B12+B13+B14+B15+B16</f>
        <v>-126</v>
      </c>
      <c r="C11" s="19">
        <f>C12+C13+C14+C15+C16</f>
        <v>30</v>
      </c>
      <c r="D11" s="19">
        <f>D12+D13+D14+D15+D16</f>
        <v>54</v>
      </c>
      <c r="E11" s="19">
        <f>E12+E13+E14+E15+E16</f>
        <v>-111</v>
      </c>
      <c r="F11" s="19">
        <f>F12+F13+F14+F15+F16</f>
        <v>75</v>
      </c>
      <c r="G11" s="19">
        <f>G12+G13+G14+G15+G16</f>
        <v>5</v>
      </c>
      <c r="H11" s="19">
        <f>H12+H13+H14+H15+H16</f>
        <v>186</v>
      </c>
      <c r="I11" s="19">
        <f>I12+I13+I14+I15+I16</f>
        <v>-45</v>
      </c>
      <c r="J11" s="27">
        <f t="shared" si="0"/>
        <v>-9.4589321320571784</v>
      </c>
      <c r="K11" s="34">
        <v>6.3911703594980942</v>
      </c>
      <c r="L11" s="34">
        <v>15.850102491555273</v>
      </c>
      <c r="M11" s="19">
        <f t="shared" ref="M11:U11" si="3">M12+M13+M14+M15+M16</f>
        <v>-15</v>
      </c>
      <c r="N11" s="19">
        <f t="shared" si="3"/>
        <v>213</v>
      </c>
      <c r="O11" s="19">
        <f t="shared" si="3"/>
        <v>-69</v>
      </c>
      <c r="P11" s="19">
        <f t="shared" si="3"/>
        <v>93</v>
      </c>
      <c r="Q11" s="19">
        <f t="shared" si="3"/>
        <v>120</v>
      </c>
      <c r="R11" s="19">
        <f t="shared" si="3"/>
        <v>228</v>
      </c>
      <c r="S11" s="19">
        <f t="shared" si="3"/>
        <v>-73</v>
      </c>
      <c r="T11" s="19">
        <f t="shared" si="3"/>
        <v>97</v>
      </c>
      <c r="U11" s="19">
        <f t="shared" si="3"/>
        <v>131</v>
      </c>
      <c r="V11" s="30">
        <v>-1.2782340718996146</v>
      </c>
    </row>
    <row r="12" spans="1:22" ht="18.75" customHeight="1" x14ac:dyDescent="0.2">
      <c r="A12" s="6" t="s">
        <v>26</v>
      </c>
      <c r="B12" s="18">
        <f>B24</f>
        <v>-13</v>
      </c>
      <c r="C12" s="18">
        <f>C24</f>
        <v>-1</v>
      </c>
      <c r="D12" s="18">
        <f>D24</f>
        <v>15</v>
      </c>
      <c r="E12" s="18">
        <f>E24</f>
        <v>-11</v>
      </c>
      <c r="F12" s="18">
        <f>F24</f>
        <v>6</v>
      </c>
      <c r="G12" s="18">
        <f>G24</f>
        <v>3</v>
      </c>
      <c r="H12" s="18">
        <f>H24</f>
        <v>17</v>
      </c>
      <c r="I12" s="18">
        <f>I24</f>
        <v>-10</v>
      </c>
      <c r="J12" s="25">
        <f t="shared" si="0"/>
        <v>-12.027316886639698</v>
      </c>
      <c r="K12" s="33">
        <v>6.5603546654398368</v>
      </c>
      <c r="L12" s="33">
        <v>18.587671552079534</v>
      </c>
      <c r="M12" s="18">
        <f t="shared" ref="M12:U12" si="4">M24</f>
        <v>-2</v>
      </c>
      <c r="N12" s="18">
        <f t="shared" si="4"/>
        <v>17</v>
      </c>
      <c r="O12" s="18">
        <f t="shared" si="4"/>
        <v>-1</v>
      </c>
      <c r="P12" s="18">
        <f t="shared" si="4"/>
        <v>11</v>
      </c>
      <c r="Q12" s="18">
        <f t="shared" si="4"/>
        <v>6</v>
      </c>
      <c r="R12" s="18">
        <f t="shared" si="4"/>
        <v>19</v>
      </c>
      <c r="S12" s="18">
        <f t="shared" si="4"/>
        <v>-3</v>
      </c>
      <c r="T12" s="18">
        <f t="shared" si="4"/>
        <v>8</v>
      </c>
      <c r="U12" s="18">
        <f t="shared" si="4"/>
        <v>11</v>
      </c>
      <c r="V12" s="25">
        <v>-2.1867848884799486</v>
      </c>
    </row>
    <row r="13" spans="1:22" ht="18.75" customHeight="1" x14ac:dyDescent="0.2">
      <c r="A13" s="4" t="s">
        <v>25</v>
      </c>
      <c r="B13" s="20">
        <f>B25+B26+B27</f>
        <v>-13</v>
      </c>
      <c r="C13" s="20">
        <f>C25+C26+C27</f>
        <v>39</v>
      </c>
      <c r="D13" s="20">
        <f>D25+D26+D27</f>
        <v>45</v>
      </c>
      <c r="E13" s="20">
        <f>E25+E26+E27</f>
        <v>-10</v>
      </c>
      <c r="F13" s="20">
        <f>F25+F26+F27</f>
        <v>19</v>
      </c>
      <c r="G13" s="20">
        <f>G25+G26+G27</f>
        <v>11</v>
      </c>
      <c r="H13" s="20">
        <f>H25+H26+H27</f>
        <v>29</v>
      </c>
      <c r="I13" s="20">
        <f>I25+I26+I27</f>
        <v>-14</v>
      </c>
      <c r="J13" s="26">
        <f t="shared" si="0"/>
        <v>-4.6715671320789873</v>
      </c>
      <c r="K13" s="35">
        <v>8.8759775509500756</v>
      </c>
      <c r="L13" s="35">
        <v>13.547544683029063</v>
      </c>
      <c r="M13" s="20">
        <f t="shared" ref="M13:U13" si="5">M25+M26+M27</f>
        <v>-3</v>
      </c>
      <c r="N13" s="20">
        <f t="shared" si="5"/>
        <v>52</v>
      </c>
      <c r="O13" s="20">
        <f t="shared" si="5"/>
        <v>22</v>
      </c>
      <c r="P13" s="20">
        <f t="shared" si="5"/>
        <v>12</v>
      </c>
      <c r="Q13" s="20">
        <f t="shared" si="5"/>
        <v>40</v>
      </c>
      <c r="R13" s="20">
        <f t="shared" si="5"/>
        <v>55</v>
      </c>
      <c r="S13" s="20">
        <f t="shared" si="5"/>
        <v>2</v>
      </c>
      <c r="T13" s="20">
        <f t="shared" si="5"/>
        <v>20</v>
      </c>
      <c r="U13" s="20">
        <f t="shared" si="5"/>
        <v>35</v>
      </c>
      <c r="V13" s="26">
        <v>-1.4014701396236973</v>
      </c>
    </row>
    <row r="14" spans="1:22" ht="18.75" customHeight="1" x14ac:dyDescent="0.2">
      <c r="A14" s="4" t="s">
        <v>24</v>
      </c>
      <c r="B14" s="20">
        <f>B28+B29+B30+B31</f>
        <v>-15</v>
      </c>
      <c r="C14" s="20">
        <f>C28+C29+C30+C31</f>
        <v>30</v>
      </c>
      <c r="D14" s="20">
        <f>D28+D29+D30+D31</f>
        <v>26</v>
      </c>
      <c r="E14" s="20">
        <f>E28+E29+E30+E31</f>
        <v>-26</v>
      </c>
      <c r="F14" s="20">
        <f>F28+F29+F30+F31</f>
        <v>34</v>
      </c>
      <c r="G14" s="20">
        <f>G28+G29+G30+G31</f>
        <v>6</v>
      </c>
      <c r="H14" s="20">
        <f>H28+H29+H30+H31</f>
        <v>60</v>
      </c>
      <c r="I14" s="20">
        <f>I28+I29+I30+I31</f>
        <v>-18</v>
      </c>
      <c r="J14" s="26">
        <f t="shared" si="0"/>
        <v>-5.810151646423332</v>
      </c>
      <c r="K14" s="35">
        <v>7.5978906145535863</v>
      </c>
      <c r="L14" s="35">
        <v>13.408042260976918</v>
      </c>
      <c r="M14" s="20">
        <f t="shared" ref="M14:U14" si="6">M28+M29+M30+M31</f>
        <v>11</v>
      </c>
      <c r="N14" s="20">
        <f t="shared" si="6"/>
        <v>89</v>
      </c>
      <c r="O14" s="20">
        <f t="shared" si="6"/>
        <v>-19</v>
      </c>
      <c r="P14" s="20">
        <f t="shared" si="6"/>
        <v>34</v>
      </c>
      <c r="Q14" s="20">
        <f t="shared" si="6"/>
        <v>55</v>
      </c>
      <c r="R14" s="20">
        <f t="shared" si="6"/>
        <v>78</v>
      </c>
      <c r="S14" s="20">
        <f t="shared" si="6"/>
        <v>-21</v>
      </c>
      <c r="T14" s="20">
        <f t="shared" si="6"/>
        <v>37</v>
      </c>
      <c r="U14" s="20">
        <f t="shared" si="6"/>
        <v>41</v>
      </c>
      <c r="V14" s="26">
        <v>2.4581410811791038</v>
      </c>
    </row>
    <row r="15" spans="1:22" ht="18.75" customHeight="1" x14ac:dyDescent="0.2">
      <c r="A15" s="4" t="s">
        <v>23</v>
      </c>
      <c r="B15" s="20">
        <f>B32+B33+B34+B35</f>
        <v>-66</v>
      </c>
      <c r="C15" s="20">
        <f>C32+C33+C34+C35</f>
        <v>-27</v>
      </c>
      <c r="D15" s="20">
        <f>D32+D33+D34+D35</f>
        <v>-35</v>
      </c>
      <c r="E15" s="20">
        <f>E32+E33+E34+E35</f>
        <v>-52</v>
      </c>
      <c r="F15" s="20">
        <f>F32+F33+F34+F35</f>
        <v>12</v>
      </c>
      <c r="G15" s="20">
        <f>G32+G33+G34+G35</f>
        <v>-13</v>
      </c>
      <c r="H15" s="20">
        <f>H32+H33+H34+H35</f>
        <v>64</v>
      </c>
      <c r="I15" s="22">
        <f>I32+I33+I34+I35</f>
        <v>5</v>
      </c>
      <c r="J15" s="26">
        <f>K15-L15</f>
        <v>-15.408866899354159</v>
      </c>
      <c r="K15" s="35">
        <v>3.5558923613894216</v>
      </c>
      <c r="L15" s="35">
        <v>18.96475926074358</v>
      </c>
      <c r="M15" s="22">
        <f t="shared" ref="M15:U15" si="7">M32+M33+M34+M35</f>
        <v>-14</v>
      </c>
      <c r="N15" s="20">
        <f t="shared" si="7"/>
        <v>52</v>
      </c>
      <c r="O15" s="20">
        <f t="shared" si="7"/>
        <v>-53</v>
      </c>
      <c r="P15" s="20">
        <f t="shared" si="7"/>
        <v>33</v>
      </c>
      <c r="Q15" s="20">
        <f t="shared" si="7"/>
        <v>19</v>
      </c>
      <c r="R15" s="20">
        <f>R32+R33+R34+R35</f>
        <v>66</v>
      </c>
      <c r="S15" s="20">
        <f t="shared" si="7"/>
        <v>-36</v>
      </c>
      <c r="T15" s="20">
        <f t="shared" si="7"/>
        <v>26</v>
      </c>
      <c r="U15" s="20">
        <f t="shared" si="7"/>
        <v>40</v>
      </c>
      <c r="V15" s="26">
        <v>-4.1485410882876526</v>
      </c>
    </row>
    <row r="16" spans="1:22" ht="18.75" customHeight="1" x14ac:dyDescent="0.2">
      <c r="A16" s="2" t="s">
        <v>22</v>
      </c>
      <c r="B16" s="19">
        <f>B36+B37+B38</f>
        <v>-19</v>
      </c>
      <c r="C16" s="19">
        <f>C36+C37+C38</f>
        <v>-11</v>
      </c>
      <c r="D16" s="19">
        <f>D36+D37+D38</f>
        <v>3</v>
      </c>
      <c r="E16" s="19">
        <f>E36+E37+E38</f>
        <v>-12</v>
      </c>
      <c r="F16" s="19">
        <f>F36+F37+F38</f>
        <v>4</v>
      </c>
      <c r="G16" s="19">
        <f>G36+G37+G38</f>
        <v>-2</v>
      </c>
      <c r="H16" s="19">
        <f>H36+H37+H38</f>
        <v>16</v>
      </c>
      <c r="I16" s="19">
        <f>I36+I37+I38</f>
        <v>-8</v>
      </c>
      <c r="J16" s="27">
        <f t="shared" si="0"/>
        <v>-14.455404484729998</v>
      </c>
      <c r="K16" s="34">
        <v>4.818468161576666</v>
      </c>
      <c r="L16" s="34">
        <v>19.273872646306664</v>
      </c>
      <c r="M16" s="19">
        <f t="shared" ref="M16:U16" si="8">M36+M37+M38</f>
        <v>-7</v>
      </c>
      <c r="N16" s="19">
        <f t="shared" si="8"/>
        <v>3</v>
      </c>
      <c r="O16" s="19">
        <f t="shared" si="8"/>
        <v>-18</v>
      </c>
      <c r="P16" s="19">
        <f t="shared" si="8"/>
        <v>3</v>
      </c>
      <c r="Q16" s="19">
        <f t="shared" si="8"/>
        <v>0</v>
      </c>
      <c r="R16" s="19">
        <f t="shared" si="8"/>
        <v>10</v>
      </c>
      <c r="S16" s="19">
        <f t="shared" si="8"/>
        <v>-15</v>
      </c>
      <c r="T16" s="19">
        <f t="shared" si="8"/>
        <v>6</v>
      </c>
      <c r="U16" s="19">
        <f t="shared" si="8"/>
        <v>4</v>
      </c>
      <c r="V16" s="30">
        <v>-8.4323192827591633</v>
      </c>
    </row>
    <row r="17" spans="1:22" ht="18.75" customHeight="1" x14ac:dyDescent="0.2">
      <c r="A17" s="6" t="s">
        <v>21</v>
      </c>
      <c r="B17" s="18">
        <f>B12+B13+B20</f>
        <v>-66</v>
      </c>
      <c r="C17" s="18">
        <f>C12+C13+C20</f>
        <v>78</v>
      </c>
      <c r="D17" s="18">
        <f>D12+D13+D20</f>
        <v>186</v>
      </c>
      <c r="E17" s="18">
        <f>E12+E13+E20</f>
        <v>-60</v>
      </c>
      <c r="F17" s="18">
        <f>F12+F13+F20</f>
        <v>136</v>
      </c>
      <c r="G17" s="18">
        <f>G12+G13+G20</f>
        <v>11</v>
      </c>
      <c r="H17" s="18">
        <f>H12+H13+H20</f>
        <v>196</v>
      </c>
      <c r="I17" s="18">
        <f>I12+I13+I20</f>
        <v>-48</v>
      </c>
      <c r="J17" s="25">
        <f t="shared" si="0"/>
        <v>-3.1545700540801924</v>
      </c>
      <c r="K17" s="33">
        <v>7.1503587892484308</v>
      </c>
      <c r="L17" s="33">
        <v>10.304928843328623</v>
      </c>
      <c r="M17" s="18">
        <f t="shared" ref="M17:U17" si="9">M12+M13+M20</f>
        <v>-6</v>
      </c>
      <c r="N17" s="18">
        <f t="shared" si="9"/>
        <v>358</v>
      </c>
      <c r="O17" s="18">
        <f t="shared" si="9"/>
        <v>58</v>
      </c>
      <c r="P17" s="18">
        <f t="shared" si="9"/>
        <v>243</v>
      </c>
      <c r="Q17" s="18">
        <f t="shared" si="9"/>
        <v>115</v>
      </c>
      <c r="R17" s="18">
        <f t="shared" si="9"/>
        <v>364</v>
      </c>
      <c r="S17" s="18">
        <f t="shared" si="9"/>
        <v>-69</v>
      </c>
      <c r="T17" s="18">
        <f t="shared" si="9"/>
        <v>229</v>
      </c>
      <c r="U17" s="18">
        <f t="shared" si="9"/>
        <v>135</v>
      </c>
      <c r="V17" s="25">
        <v>-0.31545700540802102</v>
      </c>
    </row>
    <row r="18" spans="1:22" ht="18.75" customHeight="1" x14ac:dyDescent="0.2">
      <c r="A18" s="4" t="s">
        <v>20</v>
      </c>
      <c r="B18" s="20">
        <f>B14+B22</f>
        <v>-84</v>
      </c>
      <c r="C18" s="20">
        <f>C14+C22</f>
        <v>-22</v>
      </c>
      <c r="D18" s="20">
        <f>D14+D22</f>
        <v>14</v>
      </c>
      <c r="E18" s="20">
        <f>E14+E22</f>
        <v>-60</v>
      </c>
      <c r="F18" s="20">
        <f>F14+F22</f>
        <v>58</v>
      </c>
      <c r="G18" s="20">
        <f>G14+G22</f>
        <v>8</v>
      </c>
      <c r="H18" s="20">
        <f>H14+H22</f>
        <v>118</v>
      </c>
      <c r="I18" s="20">
        <f>I14+I22</f>
        <v>-20</v>
      </c>
      <c r="J18" s="26">
        <f t="shared" si="0"/>
        <v>-7.1254121204038903</v>
      </c>
      <c r="K18" s="35">
        <v>6.8878983830570935</v>
      </c>
      <c r="L18" s="35">
        <v>14.013310503460984</v>
      </c>
      <c r="M18" s="20">
        <f t="shared" ref="M18:U18" si="10">M14+M22</f>
        <v>-24</v>
      </c>
      <c r="N18" s="20">
        <f t="shared" si="10"/>
        <v>161</v>
      </c>
      <c r="O18" s="20">
        <f t="shared" si="10"/>
        <v>-26</v>
      </c>
      <c r="P18" s="20">
        <f t="shared" si="10"/>
        <v>73</v>
      </c>
      <c r="Q18" s="20">
        <f t="shared" si="10"/>
        <v>88</v>
      </c>
      <c r="R18" s="20">
        <f t="shared" si="10"/>
        <v>185</v>
      </c>
      <c r="S18" s="20">
        <f t="shared" si="10"/>
        <v>-12</v>
      </c>
      <c r="T18" s="20">
        <f t="shared" si="10"/>
        <v>97</v>
      </c>
      <c r="U18" s="20">
        <f t="shared" si="10"/>
        <v>88</v>
      </c>
      <c r="V18" s="26">
        <v>-2.8501648481615547</v>
      </c>
    </row>
    <row r="19" spans="1:22" ht="18.75" customHeight="1" x14ac:dyDescent="0.2">
      <c r="A19" s="2" t="s">
        <v>19</v>
      </c>
      <c r="B19" s="19">
        <f>B15+B16+B21+B23</f>
        <v>-48</v>
      </c>
      <c r="C19" s="19">
        <f>C15+C16+C21+C23</f>
        <v>-30</v>
      </c>
      <c r="D19" s="19">
        <f>D15+D16+D21+D23</f>
        <v>-81</v>
      </c>
      <c r="E19" s="19">
        <f>E15+E16+E21+E23</f>
        <v>-93</v>
      </c>
      <c r="F19" s="19">
        <f>F15+F16+F21+F23</f>
        <v>131</v>
      </c>
      <c r="G19" s="19">
        <f>G15+G16+G21+G23</f>
        <v>-44</v>
      </c>
      <c r="H19" s="19">
        <f>H15+H16+H21+H23</f>
        <v>224</v>
      </c>
      <c r="I19" s="21">
        <f>I15+I16+I21+I23</f>
        <v>-36</v>
      </c>
      <c r="J19" s="27">
        <f t="shared" si="0"/>
        <v>-4.7785253592598078</v>
      </c>
      <c r="K19" s="34">
        <v>6.7310410974519854</v>
      </c>
      <c r="L19" s="34">
        <v>11.509566456711793</v>
      </c>
      <c r="M19" s="21">
        <f t="shared" ref="M19:U19" si="11">M15+M16+M21+M23</f>
        <v>45</v>
      </c>
      <c r="N19" s="21">
        <f>N15+N16+N21+N23</f>
        <v>445</v>
      </c>
      <c r="O19" s="19">
        <f t="shared" si="11"/>
        <v>-218</v>
      </c>
      <c r="P19" s="19">
        <f t="shared" si="11"/>
        <v>297</v>
      </c>
      <c r="Q19" s="19">
        <f t="shared" si="11"/>
        <v>148</v>
      </c>
      <c r="R19" s="19">
        <f t="shared" si="11"/>
        <v>400</v>
      </c>
      <c r="S19" s="19">
        <f t="shared" si="11"/>
        <v>-145</v>
      </c>
      <c r="T19" s="19">
        <f t="shared" si="11"/>
        <v>272</v>
      </c>
      <c r="U19" s="19">
        <f t="shared" si="11"/>
        <v>128</v>
      </c>
      <c r="V19" s="30">
        <v>2.312189689964427</v>
      </c>
    </row>
    <row r="20" spans="1:22" ht="18.75" customHeight="1" x14ac:dyDescent="0.2">
      <c r="A20" s="5" t="s">
        <v>18</v>
      </c>
      <c r="B20" s="18">
        <f>E20+M20</f>
        <v>-40</v>
      </c>
      <c r="C20" s="18">
        <v>40</v>
      </c>
      <c r="D20" s="18">
        <f>G20-I20+O20-S20</f>
        <v>126</v>
      </c>
      <c r="E20" s="18">
        <f>F20-H20</f>
        <v>-39</v>
      </c>
      <c r="F20" s="18">
        <v>111</v>
      </c>
      <c r="G20" s="18">
        <v>-3</v>
      </c>
      <c r="H20" s="18">
        <v>150</v>
      </c>
      <c r="I20" s="18">
        <v>-24</v>
      </c>
      <c r="J20" s="25">
        <f>K20-L20</f>
        <v>-2.4428696410552693</v>
      </c>
      <c r="K20" s="33">
        <v>6.9527828245419236</v>
      </c>
      <c r="L20" s="33">
        <v>9.3956524655971929</v>
      </c>
      <c r="M20" s="18">
        <f>N20-R20</f>
        <v>-1</v>
      </c>
      <c r="N20" s="18">
        <f>P20+Q20</f>
        <v>289</v>
      </c>
      <c r="O20" s="22">
        <v>37</v>
      </c>
      <c r="P20" s="22">
        <v>220</v>
      </c>
      <c r="Q20" s="22">
        <v>69</v>
      </c>
      <c r="R20" s="22">
        <f>SUM(T20:U20)</f>
        <v>290</v>
      </c>
      <c r="S20" s="22">
        <v>-68</v>
      </c>
      <c r="T20" s="22">
        <v>201</v>
      </c>
      <c r="U20" s="22">
        <v>89</v>
      </c>
      <c r="V20" s="29">
        <v>-6.2637683103982766E-2</v>
      </c>
    </row>
    <row r="21" spans="1:22" ht="18.75" customHeight="1" x14ac:dyDescent="0.2">
      <c r="A21" s="3" t="s">
        <v>17</v>
      </c>
      <c r="B21" s="20">
        <f t="shared" ref="B21:B38" si="12">E21+M21</f>
        <v>14</v>
      </c>
      <c r="C21" s="20">
        <v>-62</v>
      </c>
      <c r="D21" s="20">
        <f t="shared" ref="D21:D38" si="13">G21-I21+O21-S21</f>
        <v>-72</v>
      </c>
      <c r="E21" s="20">
        <f t="shared" ref="E21:E38" si="14">F21-H21</f>
        <v>-21</v>
      </c>
      <c r="F21" s="20">
        <v>99</v>
      </c>
      <c r="G21" s="20">
        <v>-23</v>
      </c>
      <c r="H21" s="20">
        <v>120</v>
      </c>
      <c r="I21" s="20">
        <v>-9</v>
      </c>
      <c r="J21" s="26">
        <f t="shared" ref="J21:J38" si="15">K21-L21</f>
        <v>-1.6824127453600681</v>
      </c>
      <c r="K21" s="35">
        <v>7.931374370983173</v>
      </c>
      <c r="L21" s="35">
        <v>9.6137871163432411</v>
      </c>
      <c r="M21" s="20">
        <f t="shared" ref="M21:M38" si="16">N21-R21</f>
        <v>35</v>
      </c>
      <c r="N21" s="20">
        <f t="shared" ref="N21:N38" si="17">P21+Q21</f>
        <v>295</v>
      </c>
      <c r="O21" s="20">
        <v>-129</v>
      </c>
      <c r="P21" s="20">
        <v>192</v>
      </c>
      <c r="Q21" s="20">
        <v>103</v>
      </c>
      <c r="R21" s="20">
        <f t="shared" ref="R21:R38" si="18">SUM(T21:U21)</f>
        <v>260</v>
      </c>
      <c r="S21" s="20">
        <v>-71</v>
      </c>
      <c r="T21" s="20">
        <v>193</v>
      </c>
      <c r="U21" s="20">
        <v>67</v>
      </c>
      <c r="V21" s="26">
        <v>2.8040212422667778</v>
      </c>
    </row>
    <row r="22" spans="1:22" ht="18.75" customHeight="1" x14ac:dyDescent="0.2">
      <c r="A22" s="3" t="s">
        <v>16</v>
      </c>
      <c r="B22" s="20">
        <f t="shared" si="12"/>
        <v>-69</v>
      </c>
      <c r="C22" s="20">
        <v>-52</v>
      </c>
      <c r="D22" s="20">
        <f t="shared" si="13"/>
        <v>-12</v>
      </c>
      <c r="E22" s="20">
        <f t="shared" si="14"/>
        <v>-34</v>
      </c>
      <c r="F22" s="20">
        <v>24</v>
      </c>
      <c r="G22" s="20">
        <v>2</v>
      </c>
      <c r="H22" s="20">
        <v>58</v>
      </c>
      <c r="I22" s="20">
        <v>-2</v>
      </c>
      <c r="J22" s="26">
        <f t="shared" si="15"/>
        <v>-8.6171079091256573</v>
      </c>
      <c r="K22" s="35">
        <v>6.0826644064416415</v>
      </c>
      <c r="L22" s="35">
        <v>14.6997723155673</v>
      </c>
      <c r="M22" s="20">
        <f t="shared" si="16"/>
        <v>-35</v>
      </c>
      <c r="N22" s="20">
        <f t="shared" si="17"/>
        <v>72</v>
      </c>
      <c r="O22" s="20">
        <v>-7</v>
      </c>
      <c r="P22" s="20">
        <v>39</v>
      </c>
      <c r="Q22" s="20">
        <v>33</v>
      </c>
      <c r="R22" s="20">
        <f t="shared" si="18"/>
        <v>107</v>
      </c>
      <c r="S22" s="20">
        <v>9</v>
      </c>
      <c r="T22" s="20">
        <v>60</v>
      </c>
      <c r="U22" s="20">
        <v>47</v>
      </c>
      <c r="V22" s="26">
        <v>-8.8705522593940564</v>
      </c>
    </row>
    <row r="23" spans="1:22" ht="18.75" customHeight="1" x14ac:dyDescent="0.2">
      <c r="A23" s="1" t="s">
        <v>15</v>
      </c>
      <c r="B23" s="19">
        <f t="shared" si="12"/>
        <v>23</v>
      </c>
      <c r="C23" s="19">
        <v>70</v>
      </c>
      <c r="D23" s="19">
        <f t="shared" si="13"/>
        <v>23</v>
      </c>
      <c r="E23" s="19">
        <f t="shared" si="14"/>
        <v>-8</v>
      </c>
      <c r="F23" s="19">
        <v>16</v>
      </c>
      <c r="G23" s="19">
        <v>-6</v>
      </c>
      <c r="H23" s="19">
        <v>24</v>
      </c>
      <c r="I23" s="21">
        <v>-24</v>
      </c>
      <c r="J23" s="27">
        <f t="shared" si="15"/>
        <v>-2.8826983947268676</v>
      </c>
      <c r="K23" s="34">
        <v>5.7653967894537352</v>
      </c>
      <c r="L23" s="34">
        <v>8.6480951841806029</v>
      </c>
      <c r="M23" s="21">
        <f t="shared" si="16"/>
        <v>31</v>
      </c>
      <c r="N23" s="21">
        <f t="shared" si="17"/>
        <v>95</v>
      </c>
      <c r="O23" s="19">
        <v>-18</v>
      </c>
      <c r="P23" s="19">
        <v>69</v>
      </c>
      <c r="Q23" s="19">
        <v>26</v>
      </c>
      <c r="R23" s="19">
        <f t="shared" si="18"/>
        <v>64</v>
      </c>
      <c r="S23" s="19">
        <v>-23</v>
      </c>
      <c r="T23" s="19">
        <v>47</v>
      </c>
      <c r="U23" s="19">
        <v>17</v>
      </c>
      <c r="V23" s="31">
        <v>11.170456279566601</v>
      </c>
    </row>
    <row r="24" spans="1:22" ht="18.75" customHeight="1" x14ac:dyDescent="0.2">
      <c r="A24" s="7" t="s">
        <v>14</v>
      </c>
      <c r="B24" s="17">
        <f t="shared" si="12"/>
        <v>-13</v>
      </c>
      <c r="C24" s="17">
        <v>-1</v>
      </c>
      <c r="D24" s="18">
        <f t="shared" si="13"/>
        <v>15</v>
      </c>
      <c r="E24" s="18">
        <f t="shared" si="14"/>
        <v>-11</v>
      </c>
      <c r="F24" s="17">
        <v>6</v>
      </c>
      <c r="G24" s="17">
        <v>3</v>
      </c>
      <c r="H24" s="17">
        <v>17</v>
      </c>
      <c r="I24" s="23">
        <v>-10</v>
      </c>
      <c r="J24" s="28">
        <f t="shared" si="15"/>
        <v>-12.027316886639698</v>
      </c>
      <c r="K24" s="32">
        <v>6.5603546654398368</v>
      </c>
      <c r="L24" s="32">
        <v>18.587671552079534</v>
      </c>
      <c r="M24" s="18">
        <f t="shared" si="16"/>
        <v>-2</v>
      </c>
      <c r="N24" s="17">
        <f t="shared" si="17"/>
        <v>17</v>
      </c>
      <c r="O24" s="17">
        <v>-1</v>
      </c>
      <c r="P24" s="17">
        <v>11</v>
      </c>
      <c r="Q24" s="17">
        <v>6</v>
      </c>
      <c r="R24" s="17">
        <f t="shared" si="18"/>
        <v>19</v>
      </c>
      <c r="S24" s="17">
        <v>-3</v>
      </c>
      <c r="T24" s="17">
        <v>8</v>
      </c>
      <c r="U24" s="17">
        <v>11</v>
      </c>
      <c r="V24" s="28">
        <v>-2.1867848884799486</v>
      </c>
    </row>
    <row r="25" spans="1:22" ht="18.75" customHeight="1" x14ac:dyDescent="0.2">
      <c r="A25" s="5" t="s">
        <v>13</v>
      </c>
      <c r="B25" s="18">
        <f t="shared" si="12"/>
        <v>-4</v>
      </c>
      <c r="C25" s="18">
        <v>14</v>
      </c>
      <c r="D25" s="18">
        <f t="shared" si="13"/>
        <v>14</v>
      </c>
      <c r="E25" s="18">
        <f t="shared" si="14"/>
        <v>-1</v>
      </c>
      <c r="F25" s="18">
        <v>2</v>
      </c>
      <c r="G25" s="18">
        <v>1</v>
      </c>
      <c r="H25" s="18">
        <v>3</v>
      </c>
      <c r="I25" s="18">
        <v>-7</v>
      </c>
      <c r="J25" s="25">
        <f t="shared" si="15"/>
        <v>-4.1065918653576432</v>
      </c>
      <c r="K25" s="33">
        <v>8.2131837307152882</v>
      </c>
      <c r="L25" s="33">
        <v>12.319775596072931</v>
      </c>
      <c r="M25" s="18">
        <f t="shared" si="16"/>
        <v>-3</v>
      </c>
      <c r="N25" s="18">
        <f t="shared" si="17"/>
        <v>4</v>
      </c>
      <c r="O25" s="18">
        <v>3</v>
      </c>
      <c r="P25" s="18">
        <v>2</v>
      </c>
      <c r="Q25" s="18">
        <v>2</v>
      </c>
      <c r="R25" s="18">
        <f t="shared" si="18"/>
        <v>7</v>
      </c>
      <c r="S25" s="18">
        <v>-3</v>
      </c>
      <c r="T25" s="18">
        <v>1</v>
      </c>
      <c r="U25" s="18">
        <v>6</v>
      </c>
      <c r="V25" s="29">
        <v>-12.319775596072926</v>
      </c>
    </row>
    <row r="26" spans="1:22" ht="18.75" customHeight="1" x14ac:dyDescent="0.2">
      <c r="A26" s="3" t="s">
        <v>12</v>
      </c>
      <c r="B26" s="20">
        <f t="shared" si="12"/>
        <v>-20</v>
      </c>
      <c r="C26" s="20">
        <v>-1</v>
      </c>
      <c r="D26" s="20">
        <f t="shared" si="13"/>
        <v>1</v>
      </c>
      <c r="E26" s="20">
        <f t="shared" si="14"/>
        <v>-11</v>
      </c>
      <c r="F26" s="20">
        <v>2</v>
      </c>
      <c r="G26" s="20">
        <v>1</v>
      </c>
      <c r="H26" s="20">
        <v>13</v>
      </c>
      <c r="I26" s="20">
        <v>4</v>
      </c>
      <c r="J26" s="26">
        <f t="shared" si="15"/>
        <v>-20.082104181527058</v>
      </c>
      <c r="K26" s="35">
        <v>3.6512916693685558</v>
      </c>
      <c r="L26" s="35">
        <v>23.733395850895615</v>
      </c>
      <c r="M26" s="20">
        <f t="shared" si="16"/>
        <v>-9</v>
      </c>
      <c r="N26" s="20">
        <f t="shared" si="17"/>
        <v>12</v>
      </c>
      <c r="O26" s="20">
        <v>9</v>
      </c>
      <c r="P26" s="20">
        <v>6</v>
      </c>
      <c r="Q26" s="20">
        <v>6</v>
      </c>
      <c r="R26" s="20">
        <f t="shared" si="18"/>
        <v>21</v>
      </c>
      <c r="S26" s="20">
        <v>5</v>
      </c>
      <c r="T26" s="20">
        <v>6</v>
      </c>
      <c r="U26" s="20">
        <v>15</v>
      </c>
      <c r="V26" s="26">
        <v>-16.430812512158496</v>
      </c>
    </row>
    <row r="27" spans="1:22" ht="18.75" customHeight="1" x14ac:dyDescent="0.2">
      <c r="A27" s="1" t="s">
        <v>11</v>
      </c>
      <c r="B27" s="19">
        <f t="shared" si="12"/>
        <v>11</v>
      </c>
      <c r="C27" s="19">
        <v>26</v>
      </c>
      <c r="D27" s="19">
        <f t="shared" si="13"/>
        <v>30</v>
      </c>
      <c r="E27" s="19">
        <f t="shared" si="14"/>
        <v>2</v>
      </c>
      <c r="F27" s="19">
        <v>15</v>
      </c>
      <c r="G27" s="19">
        <v>9</v>
      </c>
      <c r="H27" s="21">
        <v>13</v>
      </c>
      <c r="I27" s="21">
        <v>-11</v>
      </c>
      <c r="J27" s="27">
        <f t="shared" si="15"/>
        <v>1.4821984323524209</v>
      </c>
      <c r="K27" s="34">
        <v>11.116488242643172</v>
      </c>
      <c r="L27" s="34">
        <v>9.6342898102907508</v>
      </c>
      <c r="M27" s="21">
        <f t="shared" si="16"/>
        <v>9</v>
      </c>
      <c r="N27" s="21">
        <f t="shared" si="17"/>
        <v>36</v>
      </c>
      <c r="O27" s="24">
        <v>10</v>
      </c>
      <c r="P27" s="24">
        <v>4</v>
      </c>
      <c r="Q27" s="24">
        <v>32</v>
      </c>
      <c r="R27" s="24">
        <f t="shared" si="18"/>
        <v>27</v>
      </c>
      <c r="S27" s="24">
        <v>0</v>
      </c>
      <c r="T27" s="24">
        <v>13</v>
      </c>
      <c r="U27" s="24">
        <v>14</v>
      </c>
      <c r="V27" s="31">
        <v>6.6698929455859037</v>
      </c>
    </row>
    <row r="28" spans="1:22" ht="18.75" customHeight="1" x14ac:dyDescent="0.2">
      <c r="A28" s="5" t="s">
        <v>10</v>
      </c>
      <c r="B28" s="18">
        <f t="shared" si="12"/>
        <v>-1</v>
      </c>
      <c r="C28" s="18">
        <v>-3</v>
      </c>
      <c r="D28" s="18">
        <f t="shared" si="13"/>
        <v>11</v>
      </c>
      <c r="E28" s="18">
        <f>F28-H28</f>
        <v>0</v>
      </c>
      <c r="F28" s="18">
        <v>5</v>
      </c>
      <c r="G28" s="18">
        <v>3</v>
      </c>
      <c r="H28" s="18">
        <v>5</v>
      </c>
      <c r="I28" s="18">
        <v>-5</v>
      </c>
      <c r="J28" s="25">
        <f t="shared" si="15"/>
        <v>0</v>
      </c>
      <c r="K28" s="33">
        <v>9.7028695043583379</v>
      </c>
      <c r="L28" s="33">
        <v>9.7028695043583379</v>
      </c>
      <c r="M28" s="18">
        <f t="shared" si="16"/>
        <v>-1</v>
      </c>
      <c r="N28" s="18">
        <f t="shared" si="17"/>
        <v>5</v>
      </c>
      <c r="O28" s="18">
        <v>-3</v>
      </c>
      <c r="P28" s="18">
        <v>2</v>
      </c>
      <c r="Q28" s="18">
        <v>3</v>
      </c>
      <c r="R28" s="18">
        <f t="shared" si="18"/>
        <v>6</v>
      </c>
      <c r="S28" s="18">
        <v>-6</v>
      </c>
      <c r="T28" s="18">
        <v>4</v>
      </c>
      <c r="U28" s="18">
        <v>2</v>
      </c>
      <c r="V28" s="25">
        <v>-1.9405739008716676</v>
      </c>
    </row>
    <row r="29" spans="1:22" ht="18.75" customHeight="1" x14ac:dyDescent="0.2">
      <c r="A29" s="3" t="s">
        <v>9</v>
      </c>
      <c r="B29" s="20">
        <f t="shared" si="12"/>
        <v>-4</v>
      </c>
      <c r="C29" s="20">
        <v>-3</v>
      </c>
      <c r="D29" s="20">
        <f t="shared" si="13"/>
        <v>1</v>
      </c>
      <c r="E29" s="20">
        <f t="shared" si="14"/>
        <v>-8</v>
      </c>
      <c r="F29" s="20">
        <v>11</v>
      </c>
      <c r="G29" s="20">
        <v>2</v>
      </c>
      <c r="H29" s="20">
        <v>19</v>
      </c>
      <c r="I29" s="20">
        <v>-4</v>
      </c>
      <c r="J29" s="26">
        <f t="shared" si="15"/>
        <v>-5.8651026392961878</v>
      </c>
      <c r="K29" s="35">
        <v>8.064516129032258</v>
      </c>
      <c r="L29" s="35">
        <v>13.929618768328446</v>
      </c>
      <c r="M29" s="22">
        <f t="shared" si="16"/>
        <v>4</v>
      </c>
      <c r="N29" s="22">
        <f t="shared" si="17"/>
        <v>42</v>
      </c>
      <c r="O29" s="20">
        <v>6</v>
      </c>
      <c r="P29" s="20">
        <v>9</v>
      </c>
      <c r="Q29" s="20">
        <v>33</v>
      </c>
      <c r="R29" s="20">
        <f t="shared" si="18"/>
        <v>38</v>
      </c>
      <c r="S29" s="20">
        <v>11</v>
      </c>
      <c r="T29" s="20">
        <v>19</v>
      </c>
      <c r="U29" s="20">
        <v>19</v>
      </c>
      <c r="V29" s="26">
        <v>2.9325513196480912</v>
      </c>
    </row>
    <row r="30" spans="1:22" ht="18.75" customHeight="1" x14ac:dyDescent="0.2">
      <c r="A30" s="3" t="s">
        <v>8</v>
      </c>
      <c r="B30" s="20">
        <f t="shared" si="12"/>
        <v>-2</v>
      </c>
      <c r="C30" s="20">
        <v>22</v>
      </c>
      <c r="D30" s="20">
        <f t="shared" si="13"/>
        <v>1</v>
      </c>
      <c r="E30" s="20">
        <f t="shared" si="14"/>
        <v>-9</v>
      </c>
      <c r="F30" s="20">
        <v>12</v>
      </c>
      <c r="G30" s="20">
        <v>4</v>
      </c>
      <c r="H30" s="20">
        <v>21</v>
      </c>
      <c r="I30" s="20">
        <v>-3</v>
      </c>
      <c r="J30" s="29">
        <f t="shared" si="15"/>
        <v>-6.4949917185897927</v>
      </c>
      <c r="K30" s="36">
        <v>8.659988958119726</v>
      </c>
      <c r="L30" s="36">
        <v>15.154980676709519</v>
      </c>
      <c r="M30" s="20">
        <f t="shared" si="16"/>
        <v>7</v>
      </c>
      <c r="N30" s="20">
        <f t="shared" si="17"/>
        <v>25</v>
      </c>
      <c r="O30" s="20">
        <v>-20</v>
      </c>
      <c r="P30" s="20">
        <v>16</v>
      </c>
      <c r="Q30" s="20">
        <v>9</v>
      </c>
      <c r="R30" s="20">
        <f t="shared" si="18"/>
        <v>18</v>
      </c>
      <c r="S30" s="20">
        <v>-14</v>
      </c>
      <c r="T30" s="20">
        <v>10</v>
      </c>
      <c r="U30" s="20">
        <v>8</v>
      </c>
      <c r="V30" s="26">
        <v>5.0516602255698402</v>
      </c>
    </row>
    <row r="31" spans="1:22" ht="18.75" customHeight="1" x14ac:dyDescent="0.2">
      <c r="A31" s="1" t="s">
        <v>7</v>
      </c>
      <c r="B31" s="19">
        <f t="shared" si="12"/>
        <v>-8</v>
      </c>
      <c r="C31" s="19">
        <v>14</v>
      </c>
      <c r="D31" s="19">
        <f t="shared" si="13"/>
        <v>13</v>
      </c>
      <c r="E31" s="19">
        <f t="shared" si="14"/>
        <v>-9</v>
      </c>
      <c r="F31" s="19">
        <v>6</v>
      </c>
      <c r="G31" s="19">
        <v>-3</v>
      </c>
      <c r="H31" s="19">
        <v>15</v>
      </c>
      <c r="I31" s="21">
        <v>-6</v>
      </c>
      <c r="J31" s="27">
        <f t="shared" si="15"/>
        <v>-7.4384364379509282</v>
      </c>
      <c r="K31" s="34">
        <v>4.95895762530062</v>
      </c>
      <c r="L31" s="34">
        <v>12.397394063251548</v>
      </c>
      <c r="M31" s="19">
        <f t="shared" si="16"/>
        <v>1</v>
      </c>
      <c r="N31" s="19">
        <f t="shared" si="17"/>
        <v>17</v>
      </c>
      <c r="O31" s="19">
        <v>-2</v>
      </c>
      <c r="P31" s="19">
        <v>7</v>
      </c>
      <c r="Q31" s="19">
        <v>10</v>
      </c>
      <c r="R31" s="19">
        <f t="shared" si="18"/>
        <v>16</v>
      </c>
      <c r="S31" s="19">
        <v>-12</v>
      </c>
      <c r="T31" s="19">
        <v>4</v>
      </c>
      <c r="U31" s="19">
        <v>12</v>
      </c>
      <c r="V31" s="30">
        <v>0.82649293755010156</v>
      </c>
    </row>
    <row r="32" spans="1:22" ht="18.75" customHeight="1" x14ac:dyDescent="0.2">
      <c r="A32" s="5" t="s">
        <v>6</v>
      </c>
      <c r="B32" s="18">
        <f t="shared" si="12"/>
        <v>4</v>
      </c>
      <c r="C32" s="18">
        <v>-3</v>
      </c>
      <c r="D32" s="18">
        <f t="shared" si="13"/>
        <v>19</v>
      </c>
      <c r="E32" s="18">
        <f t="shared" si="14"/>
        <v>-1</v>
      </c>
      <c r="F32" s="18">
        <v>3</v>
      </c>
      <c r="G32" s="18">
        <v>0</v>
      </c>
      <c r="H32" s="18">
        <v>4</v>
      </c>
      <c r="I32" s="18">
        <v>0</v>
      </c>
      <c r="J32" s="25">
        <f t="shared" si="15"/>
        <v>-3.3752005754440333</v>
      </c>
      <c r="K32" s="33">
        <v>10.125601726332098</v>
      </c>
      <c r="L32" s="33">
        <v>13.500802301776131</v>
      </c>
      <c r="M32" s="18">
        <f t="shared" si="16"/>
        <v>5</v>
      </c>
      <c r="N32" s="18">
        <f t="shared" si="17"/>
        <v>8</v>
      </c>
      <c r="O32" s="22">
        <v>-1</v>
      </c>
      <c r="P32" s="22">
        <v>6</v>
      </c>
      <c r="Q32" s="22">
        <v>2</v>
      </c>
      <c r="R32" s="22">
        <f t="shared" si="18"/>
        <v>3</v>
      </c>
      <c r="S32" s="22">
        <v>-20</v>
      </c>
      <c r="T32" s="22">
        <v>0</v>
      </c>
      <c r="U32" s="22">
        <v>3</v>
      </c>
      <c r="V32" s="29">
        <v>16.876002877220166</v>
      </c>
    </row>
    <row r="33" spans="1:22" ht="18.75" customHeight="1" x14ac:dyDescent="0.2">
      <c r="A33" s="3" t="s">
        <v>5</v>
      </c>
      <c r="B33" s="20">
        <f t="shared" si="12"/>
        <v>-44</v>
      </c>
      <c r="C33" s="20">
        <v>-20</v>
      </c>
      <c r="D33" s="20">
        <f t="shared" si="13"/>
        <v>-36</v>
      </c>
      <c r="E33" s="20">
        <f t="shared" si="14"/>
        <v>-28</v>
      </c>
      <c r="F33" s="20">
        <v>4</v>
      </c>
      <c r="G33" s="20">
        <v>-8</v>
      </c>
      <c r="H33" s="20">
        <v>32</v>
      </c>
      <c r="I33" s="20">
        <v>7</v>
      </c>
      <c r="J33" s="26">
        <f t="shared" si="15"/>
        <v>-21.508174701450248</v>
      </c>
      <c r="K33" s="35">
        <v>3.072596385921464</v>
      </c>
      <c r="L33" s="35">
        <v>24.580771087371712</v>
      </c>
      <c r="M33" s="20">
        <f t="shared" si="16"/>
        <v>-16</v>
      </c>
      <c r="N33" s="20">
        <f t="shared" si="17"/>
        <v>18</v>
      </c>
      <c r="O33" s="20">
        <v>-24</v>
      </c>
      <c r="P33" s="20">
        <v>8</v>
      </c>
      <c r="Q33" s="20">
        <v>10</v>
      </c>
      <c r="R33" s="20">
        <f t="shared" si="18"/>
        <v>34</v>
      </c>
      <c r="S33" s="20">
        <v>-3</v>
      </c>
      <c r="T33" s="20">
        <v>18</v>
      </c>
      <c r="U33" s="20">
        <v>16</v>
      </c>
      <c r="V33" s="26">
        <v>-12.290385543685852</v>
      </c>
    </row>
    <row r="34" spans="1:22" ht="18.75" customHeight="1" x14ac:dyDescent="0.2">
      <c r="A34" s="3" t="s">
        <v>4</v>
      </c>
      <c r="B34" s="20">
        <f t="shared" si="12"/>
        <v>-14</v>
      </c>
      <c r="C34" s="20">
        <v>1</v>
      </c>
      <c r="D34" s="20">
        <f t="shared" si="13"/>
        <v>-13</v>
      </c>
      <c r="E34" s="20">
        <f t="shared" si="14"/>
        <v>-12</v>
      </c>
      <c r="F34" s="20">
        <v>3</v>
      </c>
      <c r="G34" s="20">
        <v>-5</v>
      </c>
      <c r="H34" s="20">
        <v>15</v>
      </c>
      <c r="I34" s="20">
        <v>5</v>
      </c>
      <c r="J34" s="26">
        <f t="shared" si="15"/>
        <v>-13.745747487614119</v>
      </c>
      <c r="K34" s="35">
        <v>3.4364368719035294</v>
      </c>
      <c r="L34" s="35">
        <v>17.182184359517649</v>
      </c>
      <c r="M34" s="20">
        <f>N34-R34</f>
        <v>-2</v>
      </c>
      <c r="N34" s="20">
        <f t="shared" si="17"/>
        <v>9</v>
      </c>
      <c r="O34" s="20">
        <v>-12</v>
      </c>
      <c r="P34" s="20">
        <v>4</v>
      </c>
      <c r="Q34" s="20">
        <v>5</v>
      </c>
      <c r="R34" s="20">
        <f t="shared" si="18"/>
        <v>11</v>
      </c>
      <c r="S34" s="20">
        <v>-9</v>
      </c>
      <c r="T34" s="20">
        <v>3</v>
      </c>
      <c r="U34" s="20">
        <v>8</v>
      </c>
      <c r="V34" s="26">
        <v>-2.2909579146023518</v>
      </c>
    </row>
    <row r="35" spans="1:22" ht="18.75" customHeight="1" x14ac:dyDescent="0.2">
      <c r="A35" s="1" t="s">
        <v>3</v>
      </c>
      <c r="B35" s="19">
        <f t="shared" si="12"/>
        <v>-12</v>
      </c>
      <c r="C35" s="19">
        <v>-5</v>
      </c>
      <c r="D35" s="19">
        <f t="shared" si="13"/>
        <v>-5</v>
      </c>
      <c r="E35" s="19">
        <f t="shared" si="14"/>
        <v>-11</v>
      </c>
      <c r="F35" s="19">
        <v>2</v>
      </c>
      <c r="G35" s="19">
        <v>0</v>
      </c>
      <c r="H35" s="19">
        <v>13</v>
      </c>
      <c r="I35" s="21">
        <v>-7</v>
      </c>
      <c r="J35" s="27">
        <f t="shared" si="15"/>
        <v>-12.173881490620126</v>
      </c>
      <c r="K35" s="34">
        <v>2.213432998294568</v>
      </c>
      <c r="L35" s="34">
        <v>14.387314488914694</v>
      </c>
      <c r="M35" s="21">
        <f t="shared" si="16"/>
        <v>-1</v>
      </c>
      <c r="N35" s="21">
        <f t="shared" si="17"/>
        <v>17</v>
      </c>
      <c r="O35" s="24">
        <v>-16</v>
      </c>
      <c r="P35" s="24">
        <v>15</v>
      </c>
      <c r="Q35" s="24">
        <v>2</v>
      </c>
      <c r="R35" s="24">
        <f t="shared" si="18"/>
        <v>18</v>
      </c>
      <c r="S35" s="24">
        <v>-4</v>
      </c>
      <c r="T35" s="24">
        <v>5</v>
      </c>
      <c r="U35" s="24">
        <v>13</v>
      </c>
      <c r="V35" s="31">
        <v>-1.1067164991472858</v>
      </c>
    </row>
    <row r="36" spans="1:22" ht="18.75" customHeight="1" x14ac:dyDescent="0.2">
      <c r="A36" s="5" t="s">
        <v>2</v>
      </c>
      <c r="B36" s="18">
        <f t="shared" si="12"/>
        <v>-11</v>
      </c>
      <c r="C36" s="18">
        <v>-10</v>
      </c>
      <c r="D36" s="18">
        <f t="shared" si="13"/>
        <v>-2</v>
      </c>
      <c r="E36" s="18">
        <f t="shared" si="14"/>
        <v>-5</v>
      </c>
      <c r="F36" s="18">
        <v>2</v>
      </c>
      <c r="G36" s="18">
        <v>0</v>
      </c>
      <c r="H36" s="18">
        <v>7</v>
      </c>
      <c r="I36" s="18">
        <v>-4</v>
      </c>
      <c r="J36" s="25">
        <f t="shared" si="15"/>
        <v>-14.038586935675653</v>
      </c>
      <c r="K36" s="33">
        <v>5.6154347742702626</v>
      </c>
      <c r="L36" s="33">
        <v>19.654021709945916</v>
      </c>
      <c r="M36" s="18">
        <f t="shared" si="16"/>
        <v>-6</v>
      </c>
      <c r="N36" s="18">
        <f t="shared" si="17"/>
        <v>0</v>
      </c>
      <c r="O36" s="18">
        <v>-9</v>
      </c>
      <c r="P36" s="18">
        <v>0</v>
      </c>
      <c r="Q36" s="18">
        <v>0</v>
      </c>
      <c r="R36" s="18">
        <f t="shared" si="18"/>
        <v>6</v>
      </c>
      <c r="S36" s="18">
        <v>-3</v>
      </c>
      <c r="T36" s="18">
        <v>3</v>
      </c>
      <c r="U36" s="18">
        <v>3</v>
      </c>
      <c r="V36" s="25">
        <v>-16.846304322810788</v>
      </c>
    </row>
    <row r="37" spans="1:22" ht="18.75" customHeight="1" x14ac:dyDescent="0.2">
      <c r="A37" s="3" t="s">
        <v>1</v>
      </c>
      <c r="B37" s="20">
        <f t="shared" si="12"/>
        <v>-2</v>
      </c>
      <c r="C37" s="20">
        <v>6</v>
      </c>
      <c r="D37" s="20">
        <f t="shared" si="13"/>
        <v>7</v>
      </c>
      <c r="E37" s="20">
        <f t="shared" si="14"/>
        <v>-3</v>
      </c>
      <c r="F37" s="20">
        <v>1</v>
      </c>
      <c r="G37" s="20">
        <v>-1</v>
      </c>
      <c r="H37" s="20">
        <v>4</v>
      </c>
      <c r="I37" s="20">
        <v>-6</v>
      </c>
      <c r="J37" s="26">
        <f t="shared" si="15"/>
        <v>-11.970042189492965</v>
      </c>
      <c r="K37" s="35">
        <v>3.9900140631643213</v>
      </c>
      <c r="L37" s="35">
        <v>15.960056252657285</v>
      </c>
      <c r="M37" s="20">
        <f>N37-R37</f>
        <v>1</v>
      </c>
      <c r="N37" s="22">
        <f t="shared" si="17"/>
        <v>1</v>
      </c>
      <c r="O37" s="20">
        <v>-7</v>
      </c>
      <c r="P37" s="20">
        <v>1</v>
      </c>
      <c r="Q37" s="20">
        <v>0</v>
      </c>
      <c r="R37" s="20">
        <f t="shared" si="18"/>
        <v>0</v>
      </c>
      <c r="S37" s="20">
        <v>-9</v>
      </c>
      <c r="T37" s="20">
        <v>0</v>
      </c>
      <c r="U37" s="20">
        <v>0</v>
      </c>
      <c r="V37" s="26">
        <v>3.9900140631643213</v>
      </c>
    </row>
    <row r="38" spans="1:22" ht="18.75" customHeight="1" x14ac:dyDescent="0.2">
      <c r="A38" s="1" t="s">
        <v>0</v>
      </c>
      <c r="B38" s="19">
        <f t="shared" si="12"/>
        <v>-6</v>
      </c>
      <c r="C38" s="19">
        <v>-7</v>
      </c>
      <c r="D38" s="19">
        <f t="shared" si="13"/>
        <v>-2</v>
      </c>
      <c r="E38" s="19">
        <f t="shared" si="14"/>
        <v>-4</v>
      </c>
      <c r="F38" s="19">
        <v>1</v>
      </c>
      <c r="G38" s="19">
        <v>-1</v>
      </c>
      <c r="H38" s="19">
        <v>5</v>
      </c>
      <c r="I38" s="21">
        <v>2</v>
      </c>
      <c r="J38" s="27">
        <f t="shared" si="15"/>
        <v>-17.908914088590407</v>
      </c>
      <c r="K38" s="34">
        <v>4.4772285221476018</v>
      </c>
      <c r="L38" s="34">
        <v>22.386142610738009</v>
      </c>
      <c r="M38" s="21">
        <f t="shared" si="16"/>
        <v>-2</v>
      </c>
      <c r="N38" s="19">
        <f t="shared" si="17"/>
        <v>2</v>
      </c>
      <c r="O38" s="19">
        <v>-2</v>
      </c>
      <c r="P38" s="19">
        <v>2</v>
      </c>
      <c r="Q38" s="19">
        <v>0</v>
      </c>
      <c r="R38" s="19">
        <f t="shared" si="18"/>
        <v>4</v>
      </c>
      <c r="S38" s="19">
        <v>-3</v>
      </c>
      <c r="T38" s="19">
        <v>3</v>
      </c>
      <c r="U38" s="19">
        <v>1</v>
      </c>
      <c r="V38" s="30">
        <v>-8.9544570442952036</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I6:I8"/>
    <mergeCell ref="O7:O8"/>
    <mergeCell ref="B6:B8"/>
    <mergeCell ref="E6:E8"/>
    <mergeCell ref="M6:M8"/>
    <mergeCell ref="J7:J8"/>
    <mergeCell ref="R6:U6"/>
    <mergeCell ref="V7:V8"/>
    <mergeCell ref="A5:A8"/>
    <mergeCell ref="C6:C8"/>
    <mergeCell ref="N6:Q6"/>
    <mergeCell ref="T7:T8"/>
    <mergeCell ref="P7:P8"/>
    <mergeCell ref="M5:V5"/>
    <mergeCell ref="D6:D8"/>
    <mergeCell ref="S7:S8"/>
    <mergeCell ref="B5:D5"/>
    <mergeCell ref="J6:L6"/>
    <mergeCell ref="E5:L5"/>
    <mergeCell ref="G6:G8"/>
  </mergeCells>
  <phoneticPr fontId="1"/>
  <pageMargins left="0.70866141732283472" right="0.70866141732283472" top="0.74803149606299213" bottom="0.74803149606299213" header="0.31496062992125984" footer="0.31496062992125984"/>
  <pageSetup paperSize="9" scale="65" orientation="landscape" r:id="rId1"/>
  <rowBreaks count="2" manualBreakCount="2">
    <brk id="31" max="16383" man="1"/>
    <brk id="39" max="16383" man="1"/>
  </rowBreaks>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66</v>
      </c>
    </row>
    <row r="4" spans="1:22" x14ac:dyDescent="0.2">
      <c r="A4" t="s">
        <v>46</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 customHeight="1" x14ac:dyDescent="0.2">
      <c r="A6" s="45"/>
      <c r="B6" s="42" t="s">
        <v>51</v>
      </c>
      <c r="C6" s="42" t="s">
        <v>52</v>
      </c>
      <c r="D6" s="42" t="s">
        <v>53</v>
      </c>
      <c r="E6" s="42" t="s">
        <v>54</v>
      </c>
      <c r="F6" s="14"/>
      <c r="G6" s="42" t="s">
        <v>47</v>
      </c>
      <c r="H6" s="14"/>
      <c r="I6" s="42" t="s">
        <v>47</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H9" si="0">B10+B11</f>
        <v>-97</v>
      </c>
      <c r="C9" s="17">
        <f t="shared" si="0"/>
        <v>-23</v>
      </c>
      <c r="D9" s="17">
        <f t="shared" si="0"/>
        <v>44</v>
      </c>
      <c r="E9" s="17">
        <f t="shared" si="0"/>
        <v>-102</v>
      </c>
      <c r="F9" s="17">
        <f t="shared" si="0"/>
        <v>163</v>
      </c>
      <c r="G9" s="17">
        <f t="shared" si="0"/>
        <v>-28</v>
      </c>
      <c r="H9" s="17">
        <f t="shared" si="0"/>
        <v>265</v>
      </c>
      <c r="I9" s="17">
        <f>I10+I11</f>
        <v>-43</v>
      </c>
      <c r="J9" s="28">
        <f>K9-L9</f>
        <v>-4.5518075365262094</v>
      </c>
      <c r="K9" s="28">
        <v>7.2739669456252125</v>
      </c>
      <c r="L9" s="28">
        <v>11.825774482151422</v>
      </c>
      <c r="M9" s="17">
        <f t="shared" ref="M9:U9" si="1">M10+M11</f>
        <v>5</v>
      </c>
      <c r="N9" s="17">
        <f t="shared" si="1"/>
        <v>496</v>
      </c>
      <c r="O9" s="17">
        <f t="shared" si="1"/>
        <v>-84</v>
      </c>
      <c r="P9" s="17">
        <f t="shared" si="1"/>
        <v>325</v>
      </c>
      <c r="Q9" s="17">
        <f t="shared" si="1"/>
        <v>171</v>
      </c>
      <c r="R9" s="17">
        <f>R10+R11</f>
        <v>491</v>
      </c>
      <c r="S9" s="17">
        <f t="shared" si="1"/>
        <v>-113</v>
      </c>
      <c r="T9" s="17">
        <f t="shared" si="1"/>
        <v>320</v>
      </c>
      <c r="U9" s="17">
        <f t="shared" si="1"/>
        <v>171</v>
      </c>
      <c r="V9" s="28">
        <v>0.22312782041795387</v>
      </c>
    </row>
    <row r="10" spans="1:22" ht="15" customHeight="1" x14ac:dyDescent="0.2">
      <c r="A10" s="6" t="s">
        <v>28</v>
      </c>
      <c r="B10" s="18">
        <f t="shared" ref="B10:I10" si="2">B20+B21+B22+B23</f>
        <v>-36</v>
      </c>
      <c r="C10" s="18">
        <f t="shared" si="2"/>
        <v>-57</v>
      </c>
      <c r="D10" s="18">
        <f t="shared" si="2"/>
        <v>28</v>
      </c>
      <c r="E10" s="18">
        <f t="shared" si="2"/>
        <v>-54</v>
      </c>
      <c r="F10" s="18">
        <f t="shared" si="2"/>
        <v>119</v>
      </c>
      <c r="G10" s="18">
        <f t="shared" si="2"/>
        <v>-30</v>
      </c>
      <c r="H10" s="18">
        <f t="shared" si="2"/>
        <v>173</v>
      </c>
      <c r="I10" s="18">
        <f t="shared" si="2"/>
        <v>-27</v>
      </c>
      <c r="J10" s="25">
        <f t="shared" ref="J10:J38" si="3">K10-L10</f>
        <v>-3.2070322343736306</v>
      </c>
      <c r="K10" s="25">
        <v>7.0673488127863289</v>
      </c>
      <c r="L10" s="25">
        <v>10.274381047159959</v>
      </c>
      <c r="M10" s="18">
        <f t="shared" ref="M10:U10" si="4">M20+M21+M22+M23</f>
        <v>18</v>
      </c>
      <c r="N10" s="18">
        <f t="shared" si="4"/>
        <v>396</v>
      </c>
      <c r="O10" s="18">
        <f t="shared" si="4"/>
        <v>-45</v>
      </c>
      <c r="P10" s="18">
        <f t="shared" si="4"/>
        <v>285</v>
      </c>
      <c r="Q10" s="18">
        <f t="shared" si="4"/>
        <v>111</v>
      </c>
      <c r="R10" s="18">
        <f t="shared" si="4"/>
        <v>378</v>
      </c>
      <c r="S10" s="18">
        <f t="shared" si="4"/>
        <v>-76</v>
      </c>
      <c r="T10" s="18">
        <f t="shared" si="4"/>
        <v>270</v>
      </c>
      <c r="U10" s="18">
        <f t="shared" si="4"/>
        <v>108</v>
      </c>
      <c r="V10" s="25">
        <v>1.0690107447912069</v>
      </c>
    </row>
    <row r="11" spans="1:22" ht="15" customHeight="1" x14ac:dyDescent="0.2">
      <c r="A11" s="2" t="s">
        <v>27</v>
      </c>
      <c r="B11" s="19">
        <f t="shared" ref="B11:I11" si="5">B12+B13+B14+B15+B16</f>
        <v>-61</v>
      </c>
      <c r="C11" s="19">
        <f t="shared" si="5"/>
        <v>34</v>
      </c>
      <c r="D11" s="19">
        <f t="shared" si="5"/>
        <v>16</v>
      </c>
      <c r="E11" s="19">
        <f t="shared" si="5"/>
        <v>-48</v>
      </c>
      <c r="F11" s="19">
        <f t="shared" si="5"/>
        <v>44</v>
      </c>
      <c r="G11" s="19">
        <f t="shared" si="5"/>
        <v>2</v>
      </c>
      <c r="H11" s="19">
        <f t="shared" si="5"/>
        <v>92</v>
      </c>
      <c r="I11" s="19">
        <f t="shared" si="5"/>
        <v>-16</v>
      </c>
      <c r="J11" s="30">
        <f t="shared" si="3"/>
        <v>-8.6165375919013982</v>
      </c>
      <c r="K11" s="30">
        <v>7.8984927925762802</v>
      </c>
      <c r="L11" s="30">
        <v>16.515030384477679</v>
      </c>
      <c r="M11" s="19">
        <f t="shared" ref="M11:U11" si="6">M12+M13+M14+M15+M16</f>
        <v>-13</v>
      </c>
      <c r="N11" s="19">
        <f t="shared" si="6"/>
        <v>100</v>
      </c>
      <c r="O11" s="19">
        <f t="shared" si="6"/>
        <v>-39</v>
      </c>
      <c r="P11" s="19">
        <f t="shared" si="6"/>
        <v>40</v>
      </c>
      <c r="Q11" s="19">
        <f t="shared" si="6"/>
        <v>60</v>
      </c>
      <c r="R11" s="19">
        <f t="shared" si="6"/>
        <v>113</v>
      </c>
      <c r="S11" s="19">
        <f t="shared" si="6"/>
        <v>-37</v>
      </c>
      <c r="T11" s="19">
        <f t="shared" si="6"/>
        <v>50</v>
      </c>
      <c r="U11" s="19">
        <f t="shared" si="6"/>
        <v>63</v>
      </c>
      <c r="V11" s="30">
        <v>-2.3336455978066297</v>
      </c>
    </row>
    <row r="12" spans="1:22" ht="15" customHeight="1" x14ac:dyDescent="0.2">
      <c r="A12" s="6" t="s">
        <v>26</v>
      </c>
      <c r="B12" s="18">
        <f t="shared" ref="B12:I12" si="7">B24</f>
        <v>-4</v>
      </c>
      <c r="C12" s="18">
        <f t="shared" si="7"/>
        <v>6</v>
      </c>
      <c r="D12" s="18">
        <f t="shared" si="7"/>
        <v>12</v>
      </c>
      <c r="E12" s="18">
        <f t="shared" si="7"/>
        <v>-2</v>
      </c>
      <c r="F12" s="18">
        <f t="shared" si="7"/>
        <v>4</v>
      </c>
      <c r="G12" s="18">
        <f t="shared" si="7"/>
        <v>2</v>
      </c>
      <c r="H12" s="18">
        <f t="shared" si="7"/>
        <v>6</v>
      </c>
      <c r="I12" s="18">
        <f t="shared" si="7"/>
        <v>-9</v>
      </c>
      <c r="J12" s="25">
        <f t="shared" si="3"/>
        <v>-4.5584755262174621</v>
      </c>
      <c r="K12" s="25">
        <v>9.1169510524349242</v>
      </c>
      <c r="L12" s="25">
        <v>13.675426578652386</v>
      </c>
      <c r="M12" s="18">
        <f t="shared" ref="M12:U12" si="8">M24</f>
        <v>-2</v>
      </c>
      <c r="N12" s="18">
        <f t="shared" si="8"/>
        <v>10</v>
      </c>
      <c r="O12" s="18">
        <f t="shared" si="8"/>
        <v>1</v>
      </c>
      <c r="P12" s="18">
        <f t="shared" si="8"/>
        <v>5</v>
      </c>
      <c r="Q12" s="18">
        <f t="shared" si="8"/>
        <v>5</v>
      </c>
      <c r="R12" s="18">
        <f t="shared" si="8"/>
        <v>12</v>
      </c>
      <c r="S12" s="18">
        <f t="shared" si="8"/>
        <v>0</v>
      </c>
      <c r="T12" s="18">
        <f t="shared" si="8"/>
        <v>5</v>
      </c>
      <c r="U12" s="18">
        <f t="shared" si="8"/>
        <v>7</v>
      </c>
      <c r="V12" s="25">
        <v>-4.5584755262174674</v>
      </c>
    </row>
    <row r="13" spans="1:22" ht="15" customHeight="1" x14ac:dyDescent="0.2">
      <c r="A13" s="4" t="s">
        <v>25</v>
      </c>
      <c r="B13" s="20">
        <f t="shared" ref="B13:I13" si="9">B25+B26+B27</f>
        <v>-11</v>
      </c>
      <c r="C13" s="20">
        <f t="shared" si="9"/>
        <v>20</v>
      </c>
      <c r="D13" s="20">
        <f t="shared" si="9"/>
        <v>13</v>
      </c>
      <c r="E13" s="20">
        <f t="shared" si="9"/>
        <v>-3</v>
      </c>
      <c r="F13" s="20">
        <f t="shared" si="9"/>
        <v>10</v>
      </c>
      <c r="G13" s="20">
        <f t="shared" si="9"/>
        <v>6</v>
      </c>
      <c r="H13" s="20">
        <f t="shared" si="9"/>
        <v>13</v>
      </c>
      <c r="I13" s="20">
        <f t="shared" si="9"/>
        <v>-2</v>
      </c>
      <c r="J13" s="26">
        <f t="shared" si="3"/>
        <v>-2.9525971022598938</v>
      </c>
      <c r="K13" s="26">
        <v>9.8419903408663103</v>
      </c>
      <c r="L13" s="26">
        <v>12.794587443126204</v>
      </c>
      <c r="M13" s="20">
        <f t="shared" ref="M13:U13" si="10">M25+M26+M27</f>
        <v>-8</v>
      </c>
      <c r="N13" s="20">
        <f t="shared" si="10"/>
        <v>21</v>
      </c>
      <c r="O13" s="20">
        <f t="shared" si="10"/>
        <v>10</v>
      </c>
      <c r="P13" s="20">
        <f t="shared" si="10"/>
        <v>3</v>
      </c>
      <c r="Q13" s="20">
        <f t="shared" si="10"/>
        <v>18</v>
      </c>
      <c r="R13" s="20">
        <f t="shared" si="10"/>
        <v>29</v>
      </c>
      <c r="S13" s="20">
        <f t="shared" si="10"/>
        <v>5</v>
      </c>
      <c r="T13" s="20">
        <f t="shared" si="10"/>
        <v>12</v>
      </c>
      <c r="U13" s="20">
        <f t="shared" si="10"/>
        <v>17</v>
      </c>
      <c r="V13" s="26">
        <v>-7.8735922726930525</v>
      </c>
    </row>
    <row r="14" spans="1:22" ht="15" customHeight="1" x14ac:dyDescent="0.2">
      <c r="A14" s="4" t="s">
        <v>24</v>
      </c>
      <c r="B14" s="20">
        <f t="shared" ref="B14:I14" si="11">B28+B29+B30+B31</f>
        <v>-7</v>
      </c>
      <c r="C14" s="20">
        <f t="shared" si="11"/>
        <v>16</v>
      </c>
      <c r="D14" s="20">
        <f t="shared" si="11"/>
        <v>-1</v>
      </c>
      <c r="E14" s="20">
        <f t="shared" si="11"/>
        <v>-9</v>
      </c>
      <c r="F14" s="20">
        <f t="shared" si="11"/>
        <v>19</v>
      </c>
      <c r="G14" s="20">
        <f t="shared" si="11"/>
        <v>2</v>
      </c>
      <c r="H14" s="20">
        <f t="shared" si="11"/>
        <v>28</v>
      </c>
      <c r="I14" s="20">
        <f t="shared" si="11"/>
        <v>-10</v>
      </c>
      <c r="J14" s="26">
        <f t="shared" si="3"/>
        <v>-4.2327144883735279</v>
      </c>
      <c r="K14" s="26">
        <v>8.9357305865663346</v>
      </c>
      <c r="L14" s="26">
        <v>13.168445074939862</v>
      </c>
      <c r="M14" s="20">
        <f t="shared" ref="M14:U14" si="12">M28+M29+M30+M31</f>
        <v>2</v>
      </c>
      <c r="N14" s="20">
        <f t="shared" si="12"/>
        <v>41</v>
      </c>
      <c r="O14" s="20">
        <f t="shared" si="12"/>
        <v>-12</v>
      </c>
      <c r="P14" s="20">
        <f t="shared" si="12"/>
        <v>16</v>
      </c>
      <c r="Q14" s="20">
        <f t="shared" si="12"/>
        <v>25</v>
      </c>
      <c r="R14" s="20">
        <f t="shared" si="12"/>
        <v>39</v>
      </c>
      <c r="S14" s="20">
        <f t="shared" si="12"/>
        <v>1</v>
      </c>
      <c r="T14" s="20">
        <f t="shared" si="12"/>
        <v>19</v>
      </c>
      <c r="U14" s="20">
        <f t="shared" si="12"/>
        <v>20</v>
      </c>
      <c r="V14" s="26">
        <v>0.94060321963856452</v>
      </c>
    </row>
    <row r="15" spans="1:22" ht="15" customHeight="1" x14ac:dyDescent="0.2">
      <c r="A15" s="4" t="s">
        <v>23</v>
      </c>
      <c r="B15" s="20">
        <f t="shared" ref="B15:I15" si="13">B32+B33+B34+B35</f>
        <v>-31</v>
      </c>
      <c r="C15" s="20">
        <f t="shared" si="13"/>
        <v>-4</v>
      </c>
      <c r="D15" s="20">
        <f t="shared" si="13"/>
        <v>-17</v>
      </c>
      <c r="E15" s="20">
        <f t="shared" si="13"/>
        <v>-26</v>
      </c>
      <c r="F15" s="20">
        <f t="shared" si="13"/>
        <v>9</v>
      </c>
      <c r="G15" s="20">
        <f t="shared" si="13"/>
        <v>-8</v>
      </c>
      <c r="H15" s="20">
        <f t="shared" si="13"/>
        <v>35</v>
      </c>
      <c r="I15" s="20">
        <f t="shared" si="13"/>
        <v>6</v>
      </c>
      <c r="J15" s="26">
        <f t="shared" si="3"/>
        <v>-16.213370408043303</v>
      </c>
      <c r="K15" s="26">
        <v>5.6123205258611444</v>
      </c>
      <c r="L15" s="26">
        <v>21.825690933904447</v>
      </c>
      <c r="M15" s="20">
        <f t="shared" ref="M15:U15" si="14">M32+M33+M34+M35</f>
        <v>-5</v>
      </c>
      <c r="N15" s="20">
        <f t="shared" si="14"/>
        <v>25</v>
      </c>
      <c r="O15" s="20">
        <f t="shared" si="14"/>
        <v>-32</v>
      </c>
      <c r="P15" s="20">
        <f t="shared" si="14"/>
        <v>13</v>
      </c>
      <c r="Q15" s="20">
        <f t="shared" si="14"/>
        <v>12</v>
      </c>
      <c r="R15" s="20">
        <f t="shared" si="14"/>
        <v>30</v>
      </c>
      <c r="S15" s="20">
        <f t="shared" si="14"/>
        <v>-29</v>
      </c>
      <c r="T15" s="20">
        <f t="shared" si="14"/>
        <v>13</v>
      </c>
      <c r="U15" s="20">
        <f t="shared" si="14"/>
        <v>17</v>
      </c>
      <c r="V15" s="26">
        <v>-3.1179558477006371</v>
      </c>
    </row>
    <row r="16" spans="1:22" ht="15" customHeight="1" x14ac:dyDescent="0.2">
      <c r="A16" s="2" t="s">
        <v>22</v>
      </c>
      <c r="B16" s="19">
        <f t="shared" ref="B16:I16" si="15">B36+B37+B38</f>
        <v>-8</v>
      </c>
      <c r="C16" s="19">
        <f t="shared" si="15"/>
        <v>-4</v>
      </c>
      <c r="D16" s="19">
        <f t="shared" si="15"/>
        <v>9</v>
      </c>
      <c r="E16" s="19">
        <f t="shared" si="15"/>
        <v>-8</v>
      </c>
      <c r="F16" s="19">
        <f t="shared" si="15"/>
        <v>2</v>
      </c>
      <c r="G16" s="19">
        <f t="shared" si="15"/>
        <v>0</v>
      </c>
      <c r="H16" s="19">
        <f t="shared" si="15"/>
        <v>10</v>
      </c>
      <c r="I16" s="19">
        <f t="shared" si="15"/>
        <v>-1</v>
      </c>
      <c r="J16" s="30">
        <f t="shared" si="3"/>
        <v>-20.726708997855127</v>
      </c>
      <c r="K16" s="30">
        <v>5.1816772494637808</v>
      </c>
      <c r="L16" s="30">
        <v>25.908386247318909</v>
      </c>
      <c r="M16" s="19">
        <f t="shared" ref="M16:U16" si="16">M36+M37+M38</f>
        <v>0</v>
      </c>
      <c r="N16" s="19">
        <f t="shared" si="16"/>
        <v>3</v>
      </c>
      <c r="O16" s="19">
        <f t="shared" si="16"/>
        <v>-6</v>
      </c>
      <c r="P16" s="19">
        <f t="shared" si="16"/>
        <v>3</v>
      </c>
      <c r="Q16" s="19">
        <f t="shared" si="16"/>
        <v>0</v>
      </c>
      <c r="R16" s="19">
        <f t="shared" si="16"/>
        <v>3</v>
      </c>
      <c r="S16" s="19">
        <f t="shared" si="16"/>
        <v>-14</v>
      </c>
      <c r="T16" s="19">
        <f t="shared" si="16"/>
        <v>1</v>
      </c>
      <c r="U16" s="19">
        <f t="shared" si="16"/>
        <v>2</v>
      </c>
      <c r="V16" s="30">
        <v>0</v>
      </c>
    </row>
    <row r="17" spans="1:22" ht="15" customHeight="1" x14ac:dyDescent="0.2">
      <c r="A17" s="6" t="s">
        <v>21</v>
      </c>
      <c r="B17" s="18">
        <f t="shared" ref="B17:I17" si="17">B12+B13+B20</f>
        <v>-30</v>
      </c>
      <c r="C17" s="18">
        <f t="shared" si="17"/>
        <v>25</v>
      </c>
      <c r="D17" s="18">
        <f t="shared" si="17"/>
        <v>94</v>
      </c>
      <c r="E17" s="18">
        <f t="shared" si="17"/>
        <v>-25</v>
      </c>
      <c r="F17" s="18">
        <f t="shared" si="17"/>
        <v>64</v>
      </c>
      <c r="G17" s="18">
        <f t="shared" si="17"/>
        <v>-1</v>
      </c>
      <c r="H17" s="18">
        <f t="shared" si="17"/>
        <v>89</v>
      </c>
      <c r="I17" s="18">
        <f t="shared" si="17"/>
        <v>-30</v>
      </c>
      <c r="J17" s="25">
        <f t="shared" si="3"/>
        <v>-2.7193279129054249</v>
      </c>
      <c r="K17" s="25">
        <v>6.9614794570378882</v>
      </c>
      <c r="L17" s="25">
        <v>9.680807369943313</v>
      </c>
      <c r="M17" s="18">
        <f t="shared" ref="M17:U17" si="18">M12+M13+M20</f>
        <v>-5</v>
      </c>
      <c r="N17" s="18">
        <f t="shared" si="18"/>
        <v>183</v>
      </c>
      <c r="O17" s="18">
        <f t="shared" si="18"/>
        <v>34</v>
      </c>
      <c r="P17" s="18">
        <f t="shared" si="18"/>
        <v>124</v>
      </c>
      <c r="Q17" s="18">
        <f t="shared" si="18"/>
        <v>59</v>
      </c>
      <c r="R17" s="18">
        <f t="shared" si="18"/>
        <v>188</v>
      </c>
      <c r="S17" s="18">
        <f t="shared" si="18"/>
        <v>-31</v>
      </c>
      <c r="T17" s="18">
        <f t="shared" si="18"/>
        <v>122</v>
      </c>
      <c r="U17" s="18">
        <f t="shared" si="18"/>
        <v>66</v>
      </c>
      <c r="V17" s="25">
        <v>-0.54386558258108408</v>
      </c>
    </row>
    <row r="18" spans="1:22" ht="15" customHeight="1" x14ac:dyDescent="0.2">
      <c r="A18" s="4" t="s">
        <v>20</v>
      </c>
      <c r="B18" s="20">
        <f t="shared" ref="B18:I18" si="19">B14+B22</f>
        <v>-39</v>
      </c>
      <c r="C18" s="20">
        <f t="shared" si="19"/>
        <v>1</v>
      </c>
      <c r="D18" s="20">
        <f t="shared" si="19"/>
        <v>12</v>
      </c>
      <c r="E18" s="20">
        <f t="shared" si="19"/>
        <v>-23</v>
      </c>
      <c r="F18" s="20">
        <f t="shared" si="19"/>
        <v>31</v>
      </c>
      <c r="G18" s="20">
        <f t="shared" si="19"/>
        <v>6</v>
      </c>
      <c r="H18" s="20">
        <f t="shared" si="19"/>
        <v>54</v>
      </c>
      <c r="I18" s="20">
        <f t="shared" si="19"/>
        <v>-14</v>
      </c>
      <c r="J18" s="26">
        <f t="shared" si="3"/>
        <v>-5.7783629207297569</v>
      </c>
      <c r="K18" s="26">
        <v>7.7882282844618462</v>
      </c>
      <c r="L18" s="26">
        <v>13.566591205191603</v>
      </c>
      <c r="M18" s="20">
        <f t="shared" ref="M18:U18" si="20">M14+M22</f>
        <v>-16</v>
      </c>
      <c r="N18" s="20">
        <f t="shared" si="20"/>
        <v>78</v>
      </c>
      <c r="O18" s="20">
        <f t="shared" si="20"/>
        <v>-12</v>
      </c>
      <c r="P18" s="20">
        <f t="shared" si="20"/>
        <v>38</v>
      </c>
      <c r="Q18" s="20">
        <f t="shared" si="20"/>
        <v>40</v>
      </c>
      <c r="R18" s="20">
        <f t="shared" si="20"/>
        <v>94</v>
      </c>
      <c r="S18" s="20">
        <f t="shared" si="20"/>
        <v>-4</v>
      </c>
      <c r="T18" s="20">
        <f t="shared" si="20"/>
        <v>54</v>
      </c>
      <c r="U18" s="20">
        <f t="shared" si="20"/>
        <v>40</v>
      </c>
      <c r="V18" s="26">
        <v>-4.0197307274641787</v>
      </c>
    </row>
    <row r="19" spans="1:22" ht="15" customHeight="1" x14ac:dyDescent="0.2">
      <c r="A19" s="2" t="s">
        <v>19</v>
      </c>
      <c r="B19" s="19">
        <f t="shared" ref="B19:I19" si="21">B15+B16+B21+B23</f>
        <v>-28</v>
      </c>
      <c r="C19" s="19">
        <f t="shared" si="21"/>
        <v>-49</v>
      </c>
      <c r="D19" s="19">
        <f t="shared" si="21"/>
        <v>-62</v>
      </c>
      <c r="E19" s="19">
        <f t="shared" si="21"/>
        <v>-54</v>
      </c>
      <c r="F19" s="19">
        <f t="shared" si="21"/>
        <v>68</v>
      </c>
      <c r="G19" s="19">
        <f t="shared" si="21"/>
        <v>-33</v>
      </c>
      <c r="H19" s="19">
        <f t="shared" si="21"/>
        <v>122</v>
      </c>
      <c r="I19" s="19">
        <f t="shared" si="21"/>
        <v>1</v>
      </c>
      <c r="J19" s="30">
        <f t="shared" si="3"/>
        <v>-5.8474047481612974</v>
      </c>
      <c r="K19" s="30">
        <v>7.3633985717586672</v>
      </c>
      <c r="L19" s="30">
        <v>13.210803319919965</v>
      </c>
      <c r="M19" s="19">
        <f t="shared" ref="M19:U19" si="22">M15+M16+M21+M23</f>
        <v>26</v>
      </c>
      <c r="N19" s="19">
        <f t="shared" si="22"/>
        <v>235</v>
      </c>
      <c r="O19" s="19">
        <f t="shared" si="22"/>
        <v>-106</v>
      </c>
      <c r="P19" s="19">
        <f t="shared" si="22"/>
        <v>163</v>
      </c>
      <c r="Q19" s="19">
        <f t="shared" si="22"/>
        <v>72</v>
      </c>
      <c r="R19" s="19">
        <f t="shared" si="22"/>
        <v>209</v>
      </c>
      <c r="S19" s="19">
        <f t="shared" si="22"/>
        <v>-78</v>
      </c>
      <c r="T19" s="19">
        <f t="shared" si="22"/>
        <v>144</v>
      </c>
      <c r="U19" s="19">
        <f t="shared" si="22"/>
        <v>65</v>
      </c>
      <c r="V19" s="30">
        <v>2.8154171009665525</v>
      </c>
    </row>
    <row r="20" spans="1:22" ht="15" customHeight="1" x14ac:dyDescent="0.2">
      <c r="A20" s="5" t="s">
        <v>18</v>
      </c>
      <c r="B20" s="18">
        <f>E20+M20</f>
        <v>-15</v>
      </c>
      <c r="C20" s="18">
        <v>-1</v>
      </c>
      <c r="D20" s="18">
        <f>G20-I20+O20-S20</f>
        <v>69</v>
      </c>
      <c r="E20" s="18">
        <f>F20-H20</f>
        <v>-20</v>
      </c>
      <c r="F20" s="18">
        <v>50</v>
      </c>
      <c r="G20" s="18">
        <v>-9</v>
      </c>
      <c r="H20" s="18">
        <v>70</v>
      </c>
      <c r="I20" s="18">
        <v>-19</v>
      </c>
      <c r="J20" s="25">
        <f t="shared" si="3"/>
        <v>-2.5844300096104087</v>
      </c>
      <c r="K20" s="25">
        <v>6.4610750240260186</v>
      </c>
      <c r="L20" s="25">
        <v>9.0455050336364273</v>
      </c>
      <c r="M20" s="18">
        <f>N20-R20</f>
        <v>5</v>
      </c>
      <c r="N20" s="18">
        <f>SUM(P20:Q20)</f>
        <v>152</v>
      </c>
      <c r="O20" s="22">
        <v>23</v>
      </c>
      <c r="P20" s="22">
        <v>116</v>
      </c>
      <c r="Q20" s="22">
        <v>36</v>
      </c>
      <c r="R20" s="22">
        <f>SUM(T20:U20)</f>
        <v>147</v>
      </c>
      <c r="S20" s="22">
        <v>-36</v>
      </c>
      <c r="T20" s="22">
        <v>105</v>
      </c>
      <c r="U20" s="22">
        <v>42</v>
      </c>
      <c r="V20" s="29">
        <v>0.64610750240259662</v>
      </c>
    </row>
    <row r="21" spans="1:22" ht="15" customHeight="1" x14ac:dyDescent="0.2">
      <c r="A21" s="3" t="s">
        <v>17</v>
      </c>
      <c r="B21" s="20">
        <f t="shared" ref="B21:B38" si="23">E21+M21</f>
        <v>5</v>
      </c>
      <c r="C21" s="20">
        <v>-54</v>
      </c>
      <c r="D21" s="20">
        <f t="shared" ref="D21:D38" si="24">G21-I21+O21-S21</f>
        <v>-45</v>
      </c>
      <c r="E21" s="20">
        <f t="shared" ref="E21:E38" si="25">F21-H21</f>
        <v>-9</v>
      </c>
      <c r="F21" s="20">
        <v>51</v>
      </c>
      <c r="G21" s="20">
        <v>-18</v>
      </c>
      <c r="H21" s="20">
        <v>60</v>
      </c>
      <c r="I21" s="20">
        <v>-1</v>
      </c>
      <c r="J21" s="26">
        <f t="shared" si="3"/>
        <v>-1.5228672807757668</v>
      </c>
      <c r="K21" s="26">
        <v>8.6295812577293365</v>
      </c>
      <c r="L21" s="26">
        <v>10.152448538505103</v>
      </c>
      <c r="M21" s="20">
        <f t="shared" ref="M21:M38" si="26">N21-R21</f>
        <v>14</v>
      </c>
      <c r="N21" s="20">
        <f>SUM(P21:Q21)</f>
        <v>152</v>
      </c>
      <c r="O21" s="20">
        <v>-55</v>
      </c>
      <c r="P21" s="20">
        <v>107</v>
      </c>
      <c r="Q21" s="20">
        <v>45</v>
      </c>
      <c r="R21" s="20">
        <f t="shared" ref="R21:R38" si="27">SUM(T21:U21)</f>
        <v>138</v>
      </c>
      <c r="S21" s="20">
        <v>-27</v>
      </c>
      <c r="T21" s="20">
        <v>102</v>
      </c>
      <c r="U21" s="20">
        <v>36</v>
      </c>
      <c r="V21" s="26">
        <v>2.3689046589845262</v>
      </c>
    </row>
    <row r="22" spans="1:22" ht="15" customHeight="1" x14ac:dyDescent="0.2">
      <c r="A22" s="3" t="s">
        <v>16</v>
      </c>
      <c r="B22" s="20">
        <f t="shared" si="23"/>
        <v>-32</v>
      </c>
      <c r="C22" s="20">
        <v>-15</v>
      </c>
      <c r="D22" s="20">
        <f t="shared" si="24"/>
        <v>13</v>
      </c>
      <c r="E22" s="20">
        <f t="shared" si="25"/>
        <v>-14</v>
      </c>
      <c r="F22" s="20">
        <v>12</v>
      </c>
      <c r="G22" s="20">
        <v>4</v>
      </c>
      <c r="H22" s="20">
        <v>26</v>
      </c>
      <c r="I22" s="20">
        <v>-4</v>
      </c>
      <c r="J22" s="26">
        <f t="shared" si="3"/>
        <v>-7.5509512371240382</v>
      </c>
      <c r="K22" s="26">
        <v>6.4722439175348887</v>
      </c>
      <c r="L22" s="26">
        <v>14.023195154658927</v>
      </c>
      <c r="M22" s="20">
        <f>N22-R22</f>
        <v>-18</v>
      </c>
      <c r="N22" s="20">
        <f t="shared" ref="N22:N38" si="28">SUM(P22:Q22)</f>
        <v>37</v>
      </c>
      <c r="O22" s="20">
        <v>0</v>
      </c>
      <c r="P22" s="20">
        <v>22</v>
      </c>
      <c r="Q22" s="20">
        <v>15</v>
      </c>
      <c r="R22" s="20">
        <f t="shared" si="27"/>
        <v>55</v>
      </c>
      <c r="S22" s="20">
        <v>-5</v>
      </c>
      <c r="T22" s="20">
        <v>35</v>
      </c>
      <c r="U22" s="20">
        <v>20</v>
      </c>
      <c r="V22" s="26">
        <v>-9.7083658763023344</v>
      </c>
    </row>
    <row r="23" spans="1:22" ht="15" customHeight="1" x14ac:dyDescent="0.2">
      <c r="A23" s="1" t="s">
        <v>15</v>
      </c>
      <c r="B23" s="19">
        <f t="shared" si="23"/>
        <v>6</v>
      </c>
      <c r="C23" s="19">
        <v>13</v>
      </c>
      <c r="D23" s="19">
        <f t="shared" si="24"/>
        <v>-9</v>
      </c>
      <c r="E23" s="19">
        <f t="shared" si="25"/>
        <v>-11</v>
      </c>
      <c r="F23" s="19">
        <v>6</v>
      </c>
      <c r="G23" s="19">
        <v>-7</v>
      </c>
      <c r="H23" s="19">
        <v>17</v>
      </c>
      <c r="I23" s="19">
        <v>-3</v>
      </c>
      <c r="J23" s="30">
        <f t="shared" si="3"/>
        <v>-8.2374075695760158</v>
      </c>
      <c r="K23" s="30">
        <v>4.4931314015869184</v>
      </c>
      <c r="L23" s="30">
        <v>12.730538971162934</v>
      </c>
      <c r="M23" s="19">
        <f t="shared" si="26"/>
        <v>17</v>
      </c>
      <c r="N23" s="19">
        <f t="shared" si="28"/>
        <v>55</v>
      </c>
      <c r="O23" s="19">
        <v>-13</v>
      </c>
      <c r="P23" s="19">
        <v>40</v>
      </c>
      <c r="Q23" s="19">
        <v>15</v>
      </c>
      <c r="R23" s="19">
        <f t="shared" si="27"/>
        <v>38</v>
      </c>
      <c r="S23" s="24">
        <v>-8</v>
      </c>
      <c r="T23" s="24">
        <v>28</v>
      </c>
      <c r="U23" s="24">
        <v>10</v>
      </c>
      <c r="V23" s="31">
        <v>12.730538971162943</v>
      </c>
    </row>
    <row r="24" spans="1:22" ht="15" customHeight="1" x14ac:dyDescent="0.2">
      <c r="A24" s="7" t="s">
        <v>14</v>
      </c>
      <c r="B24" s="17">
        <f t="shared" si="23"/>
        <v>-4</v>
      </c>
      <c r="C24" s="17">
        <v>6</v>
      </c>
      <c r="D24" s="17">
        <f t="shared" si="24"/>
        <v>12</v>
      </c>
      <c r="E24" s="18">
        <f t="shared" si="25"/>
        <v>-2</v>
      </c>
      <c r="F24" s="17">
        <v>4</v>
      </c>
      <c r="G24" s="17">
        <v>2</v>
      </c>
      <c r="H24" s="17">
        <v>6</v>
      </c>
      <c r="I24" s="23">
        <v>-9</v>
      </c>
      <c r="J24" s="38">
        <f t="shared" si="3"/>
        <v>-4.5584755262174621</v>
      </c>
      <c r="K24" s="38">
        <v>9.1169510524349242</v>
      </c>
      <c r="L24" s="38">
        <v>13.675426578652386</v>
      </c>
      <c r="M24" s="18">
        <f t="shared" si="26"/>
        <v>-2</v>
      </c>
      <c r="N24" s="17">
        <f t="shared" si="28"/>
        <v>10</v>
      </c>
      <c r="O24" s="17">
        <v>1</v>
      </c>
      <c r="P24" s="17">
        <v>5</v>
      </c>
      <c r="Q24" s="17">
        <v>5</v>
      </c>
      <c r="R24" s="17">
        <f t="shared" si="27"/>
        <v>12</v>
      </c>
      <c r="S24" s="17">
        <v>0</v>
      </c>
      <c r="T24" s="17">
        <v>5</v>
      </c>
      <c r="U24" s="17">
        <v>7</v>
      </c>
      <c r="V24" s="28">
        <v>-4.5584755262174674</v>
      </c>
    </row>
    <row r="25" spans="1:22" ht="15" customHeight="1" x14ac:dyDescent="0.2">
      <c r="A25" s="5" t="s">
        <v>13</v>
      </c>
      <c r="B25" s="18">
        <f t="shared" si="23"/>
        <v>-3</v>
      </c>
      <c r="C25" s="18">
        <v>5</v>
      </c>
      <c r="D25" s="18">
        <f t="shared" si="24"/>
        <v>6</v>
      </c>
      <c r="E25" s="18">
        <f t="shared" si="25"/>
        <v>0</v>
      </c>
      <c r="F25" s="18">
        <v>1</v>
      </c>
      <c r="G25" s="18">
        <v>0</v>
      </c>
      <c r="H25" s="18">
        <v>1</v>
      </c>
      <c r="I25" s="18">
        <v>-2</v>
      </c>
      <c r="J25" s="25">
        <f t="shared" si="3"/>
        <v>0</v>
      </c>
      <c r="K25" s="25">
        <v>8.7520026782084699</v>
      </c>
      <c r="L25" s="25">
        <v>8.7520026782084699</v>
      </c>
      <c r="M25" s="18">
        <f t="shared" si="26"/>
        <v>-3</v>
      </c>
      <c r="N25" s="18">
        <f t="shared" si="28"/>
        <v>0</v>
      </c>
      <c r="O25" s="18">
        <v>0</v>
      </c>
      <c r="P25" s="18">
        <v>0</v>
      </c>
      <c r="Q25" s="18">
        <v>0</v>
      </c>
      <c r="R25" s="18">
        <f t="shared" si="27"/>
        <v>3</v>
      </c>
      <c r="S25" s="22">
        <v>-4</v>
      </c>
      <c r="T25" s="22">
        <v>0</v>
      </c>
      <c r="U25" s="22">
        <v>3</v>
      </c>
      <c r="V25" s="29">
        <v>-26.25600803462541</v>
      </c>
    </row>
    <row r="26" spans="1:22" ht="15" customHeight="1" x14ac:dyDescent="0.2">
      <c r="A26" s="3" t="s">
        <v>12</v>
      </c>
      <c r="B26" s="20">
        <f t="shared" si="23"/>
        <v>-17</v>
      </c>
      <c r="C26" s="20">
        <v>-7</v>
      </c>
      <c r="D26" s="20">
        <f t="shared" si="24"/>
        <v>-7</v>
      </c>
      <c r="E26" s="20">
        <f t="shared" si="25"/>
        <v>-7</v>
      </c>
      <c r="F26" s="20">
        <v>1</v>
      </c>
      <c r="G26" s="20">
        <v>0</v>
      </c>
      <c r="H26" s="20">
        <v>8</v>
      </c>
      <c r="I26" s="20">
        <v>4</v>
      </c>
      <c r="J26" s="26">
        <f t="shared" si="3"/>
        <v>-27.320714476139695</v>
      </c>
      <c r="K26" s="26">
        <v>3.9029592108770994</v>
      </c>
      <c r="L26" s="26">
        <v>31.223673687016795</v>
      </c>
      <c r="M26" s="20">
        <f t="shared" si="26"/>
        <v>-10</v>
      </c>
      <c r="N26" s="20">
        <f t="shared" si="28"/>
        <v>4</v>
      </c>
      <c r="O26" s="20">
        <v>4</v>
      </c>
      <c r="P26" s="20">
        <v>2</v>
      </c>
      <c r="Q26" s="20">
        <v>2</v>
      </c>
      <c r="R26" s="20">
        <f t="shared" si="27"/>
        <v>14</v>
      </c>
      <c r="S26" s="20">
        <v>7</v>
      </c>
      <c r="T26" s="20">
        <v>5</v>
      </c>
      <c r="U26" s="20">
        <v>9</v>
      </c>
      <c r="V26" s="26">
        <v>-39.029592108770984</v>
      </c>
    </row>
    <row r="27" spans="1:22" ht="15" customHeight="1" x14ac:dyDescent="0.2">
      <c r="A27" s="1" t="s">
        <v>11</v>
      </c>
      <c r="B27" s="19">
        <f t="shared" si="23"/>
        <v>9</v>
      </c>
      <c r="C27" s="19">
        <v>22</v>
      </c>
      <c r="D27" s="19">
        <f t="shared" si="24"/>
        <v>14</v>
      </c>
      <c r="E27" s="19">
        <f t="shared" si="25"/>
        <v>4</v>
      </c>
      <c r="F27" s="19">
        <v>8</v>
      </c>
      <c r="G27" s="19">
        <v>6</v>
      </c>
      <c r="H27" s="19">
        <v>4</v>
      </c>
      <c r="I27" s="19">
        <v>-4</v>
      </c>
      <c r="J27" s="30">
        <f t="shared" si="3"/>
        <v>6.1959861521402395</v>
      </c>
      <c r="K27" s="30">
        <v>12.391972304280479</v>
      </c>
      <c r="L27" s="30">
        <v>6.1959861521402395</v>
      </c>
      <c r="M27" s="19">
        <f t="shared" si="26"/>
        <v>5</v>
      </c>
      <c r="N27" s="19">
        <f t="shared" si="28"/>
        <v>17</v>
      </c>
      <c r="O27" s="24">
        <v>6</v>
      </c>
      <c r="P27" s="24">
        <v>1</v>
      </c>
      <c r="Q27" s="24">
        <v>16</v>
      </c>
      <c r="R27" s="24">
        <f t="shared" si="27"/>
        <v>12</v>
      </c>
      <c r="S27" s="24">
        <v>2</v>
      </c>
      <c r="T27" s="24">
        <v>7</v>
      </c>
      <c r="U27" s="24">
        <v>5</v>
      </c>
      <c r="V27" s="31">
        <v>7.7449826901752949</v>
      </c>
    </row>
    <row r="28" spans="1:22" ht="15" customHeight="1" x14ac:dyDescent="0.2">
      <c r="A28" s="5" t="s">
        <v>10</v>
      </c>
      <c r="B28" s="18">
        <f t="shared" si="23"/>
        <v>-2</v>
      </c>
      <c r="C28" s="18">
        <v>-3</v>
      </c>
      <c r="D28" s="18">
        <f t="shared" si="24"/>
        <v>4</v>
      </c>
      <c r="E28" s="18">
        <f t="shared" si="25"/>
        <v>-1</v>
      </c>
      <c r="F28" s="18">
        <v>2</v>
      </c>
      <c r="G28" s="18">
        <v>0</v>
      </c>
      <c r="H28" s="18">
        <v>3</v>
      </c>
      <c r="I28" s="18">
        <v>-1</v>
      </c>
      <c r="J28" s="25">
        <f t="shared" si="3"/>
        <v>-4.0669829875656998</v>
      </c>
      <c r="K28" s="25">
        <v>8.1339659751313995</v>
      </c>
      <c r="L28" s="25">
        <v>12.200948962697099</v>
      </c>
      <c r="M28" s="18">
        <f t="shared" si="26"/>
        <v>-1</v>
      </c>
      <c r="N28" s="18">
        <f t="shared" si="28"/>
        <v>2</v>
      </c>
      <c r="O28" s="18">
        <v>0</v>
      </c>
      <c r="P28" s="18">
        <v>0</v>
      </c>
      <c r="Q28" s="18">
        <v>2</v>
      </c>
      <c r="R28" s="18">
        <f t="shared" si="27"/>
        <v>3</v>
      </c>
      <c r="S28" s="18">
        <v>-3</v>
      </c>
      <c r="T28" s="18">
        <v>2</v>
      </c>
      <c r="U28" s="18">
        <v>1</v>
      </c>
      <c r="V28" s="25">
        <v>-4.0669829875656998</v>
      </c>
    </row>
    <row r="29" spans="1:22" ht="15" customHeight="1" x14ac:dyDescent="0.2">
      <c r="A29" s="3" t="s">
        <v>9</v>
      </c>
      <c r="B29" s="20">
        <f t="shared" si="23"/>
        <v>1</v>
      </c>
      <c r="C29" s="20">
        <v>0</v>
      </c>
      <c r="D29" s="20">
        <f t="shared" si="24"/>
        <v>0</v>
      </c>
      <c r="E29" s="20">
        <f>F29-H29</f>
        <v>-3</v>
      </c>
      <c r="F29" s="20">
        <v>6</v>
      </c>
      <c r="G29" s="20">
        <v>2</v>
      </c>
      <c r="H29" s="20">
        <v>9</v>
      </c>
      <c r="I29" s="20">
        <v>-5</v>
      </c>
      <c r="J29" s="26">
        <f t="shared" si="3"/>
        <v>-4.6179080624132567</v>
      </c>
      <c r="K29" s="26">
        <v>9.2358161248265134</v>
      </c>
      <c r="L29" s="26">
        <v>13.85372418723977</v>
      </c>
      <c r="M29" s="20">
        <f t="shared" si="26"/>
        <v>4</v>
      </c>
      <c r="N29" s="20">
        <f t="shared" si="28"/>
        <v>22</v>
      </c>
      <c r="O29" s="20">
        <v>2</v>
      </c>
      <c r="P29" s="20">
        <v>7</v>
      </c>
      <c r="Q29" s="20">
        <v>15</v>
      </c>
      <c r="R29" s="20">
        <f t="shared" si="27"/>
        <v>18</v>
      </c>
      <c r="S29" s="20">
        <v>9</v>
      </c>
      <c r="T29" s="20">
        <v>11</v>
      </c>
      <c r="U29" s="20">
        <v>7</v>
      </c>
      <c r="V29" s="26">
        <v>6.1572107498843351</v>
      </c>
    </row>
    <row r="30" spans="1:22" ht="15" customHeight="1" x14ac:dyDescent="0.2">
      <c r="A30" s="3" t="s">
        <v>8</v>
      </c>
      <c r="B30" s="20">
        <f t="shared" si="23"/>
        <v>-2</v>
      </c>
      <c r="C30" s="20">
        <v>4</v>
      </c>
      <c r="D30" s="20">
        <f t="shared" si="24"/>
        <v>-4</v>
      </c>
      <c r="E30" s="20">
        <f t="shared" si="25"/>
        <v>-2</v>
      </c>
      <c r="F30" s="20">
        <v>6</v>
      </c>
      <c r="G30" s="20">
        <v>0</v>
      </c>
      <c r="H30" s="20">
        <v>8</v>
      </c>
      <c r="I30" s="20">
        <v>-3</v>
      </c>
      <c r="J30" s="26">
        <f t="shared" si="3"/>
        <v>-3.0741964881924808</v>
      </c>
      <c r="K30" s="26">
        <v>9.222589464577446</v>
      </c>
      <c r="L30" s="26">
        <v>12.296785952769927</v>
      </c>
      <c r="M30" s="20">
        <f t="shared" si="26"/>
        <v>0</v>
      </c>
      <c r="N30" s="20">
        <f t="shared" si="28"/>
        <v>9</v>
      </c>
      <c r="O30" s="20">
        <v>-11</v>
      </c>
      <c r="P30" s="20">
        <v>4</v>
      </c>
      <c r="Q30" s="20">
        <v>5</v>
      </c>
      <c r="R30" s="20">
        <f t="shared" si="27"/>
        <v>9</v>
      </c>
      <c r="S30" s="20">
        <v>-4</v>
      </c>
      <c r="T30" s="20">
        <v>5</v>
      </c>
      <c r="U30" s="20">
        <v>4</v>
      </c>
      <c r="V30" s="26">
        <v>0</v>
      </c>
    </row>
    <row r="31" spans="1:22" ht="15" customHeight="1" x14ac:dyDescent="0.2">
      <c r="A31" s="1" t="s">
        <v>7</v>
      </c>
      <c r="B31" s="19">
        <f t="shared" si="23"/>
        <v>-4</v>
      </c>
      <c r="C31" s="19">
        <v>15</v>
      </c>
      <c r="D31" s="19">
        <f t="shared" si="24"/>
        <v>-1</v>
      </c>
      <c r="E31" s="19">
        <f t="shared" si="25"/>
        <v>-3</v>
      </c>
      <c r="F31" s="19">
        <v>5</v>
      </c>
      <c r="G31" s="19">
        <v>0</v>
      </c>
      <c r="H31" s="19">
        <v>8</v>
      </c>
      <c r="I31" s="19">
        <v>-1</v>
      </c>
      <c r="J31" s="30">
        <f t="shared" si="3"/>
        <v>-5.1707087355780548</v>
      </c>
      <c r="K31" s="30">
        <v>8.6178478926300919</v>
      </c>
      <c r="L31" s="30">
        <v>13.788556628208147</v>
      </c>
      <c r="M31" s="19">
        <f t="shared" si="26"/>
        <v>-1</v>
      </c>
      <c r="N31" s="19">
        <f t="shared" si="28"/>
        <v>8</v>
      </c>
      <c r="O31" s="19">
        <v>-3</v>
      </c>
      <c r="P31" s="19">
        <v>5</v>
      </c>
      <c r="Q31" s="19">
        <v>3</v>
      </c>
      <c r="R31" s="19">
        <f t="shared" si="27"/>
        <v>9</v>
      </c>
      <c r="S31" s="19">
        <v>-1</v>
      </c>
      <c r="T31" s="19">
        <v>1</v>
      </c>
      <c r="U31" s="19">
        <v>8</v>
      </c>
      <c r="V31" s="30">
        <v>-1.7235695785260194</v>
      </c>
    </row>
    <row r="32" spans="1:22" ht="15" customHeight="1" x14ac:dyDescent="0.2">
      <c r="A32" s="5" t="s">
        <v>6</v>
      </c>
      <c r="B32" s="18">
        <f t="shared" si="23"/>
        <v>1</v>
      </c>
      <c r="C32" s="18">
        <v>-4</v>
      </c>
      <c r="D32" s="18">
        <f t="shared" si="24"/>
        <v>5</v>
      </c>
      <c r="E32" s="18">
        <f t="shared" si="25"/>
        <v>-1</v>
      </c>
      <c r="F32" s="18">
        <v>2</v>
      </c>
      <c r="G32" s="18">
        <v>0</v>
      </c>
      <c r="H32" s="18">
        <v>3</v>
      </c>
      <c r="I32" s="18">
        <v>1</v>
      </c>
      <c r="J32" s="25">
        <f t="shared" si="3"/>
        <v>-7.2879330943847105</v>
      </c>
      <c r="K32" s="25">
        <v>14.575866188769416</v>
      </c>
      <c r="L32" s="25">
        <v>21.863799283154126</v>
      </c>
      <c r="M32" s="18">
        <f t="shared" si="26"/>
        <v>2</v>
      </c>
      <c r="N32" s="18">
        <f t="shared" si="28"/>
        <v>3</v>
      </c>
      <c r="O32" s="22">
        <v>-3</v>
      </c>
      <c r="P32" s="22">
        <v>1</v>
      </c>
      <c r="Q32" s="22">
        <v>2</v>
      </c>
      <c r="R32" s="22">
        <f t="shared" si="27"/>
        <v>1</v>
      </c>
      <c r="S32" s="22">
        <v>-9</v>
      </c>
      <c r="T32" s="22">
        <v>0</v>
      </c>
      <c r="U32" s="22">
        <v>1</v>
      </c>
      <c r="V32" s="29">
        <v>14.575866188769417</v>
      </c>
    </row>
    <row r="33" spans="1:22" ht="15" customHeight="1" x14ac:dyDescent="0.2">
      <c r="A33" s="3" t="s">
        <v>5</v>
      </c>
      <c r="B33" s="20">
        <f t="shared" si="23"/>
        <v>-29</v>
      </c>
      <c r="C33" s="20">
        <v>-2</v>
      </c>
      <c r="D33" s="20">
        <f t="shared" si="24"/>
        <v>-19</v>
      </c>
      <c r="E33" s="20">
        <f t="shared" si="25"/>
        <v>-16</v>
      </c>
      <c r="F33" s="20">
        <v>3</v>
      </c>
      <c r="G33" s="20">
        <v>-3</v>
      </c>
      <c r="H33" s="20">
        <v>19</v>
      </c>
      <c r="I33" s="20">
        <v>7</v>
      </c>
      <c r="J33" s="26">
        <f t="shared" si="3"/>
        <v>-25.610524106080749</v>
      </c>
      <c r="K33" s="26">
        <v>4.8019732698901407</v>
      </c>
      <c r="L33" s="26">
        <v>30.41249737597089</v>
      </c>
      <c r="M33" s="20">
        <f t="shared" si="26"/>
        <v>-13</v>
      </c>
      <c r="N33" s="20">
        <f t="shared" si="28"/>
        <v>6</v>
      </c>
      <c r="O33" s="20">
        <v>-17</v>
      </c>
      <c r="P33" s="20">
        <v>2</v>
      </c>
      <c r="Q33" s="20">
        <v>4</v>
      </c>
      <c r="R33" s="20">
        <f t="shared" si="27"/>
        <v>19</v>
      </c>
      <c r="S33" s="20">
        <v>-8</v>
      </c>
      <c r="T33" s="20">
        <v>9</v>
      </c>
      <c r="U33" s="20">
        <v>10</v>
      </c>
      <c r="V33" s="26">
        <v>-20.808550836190609</v>
      </c>
    </row>
    <row r="34" spans="1:22" ht="15" customHeight="1" x14ac:dyDescent="0.2">
      <c r="A34" s="3" t="s">
        <v>4</v>
      </c>
      <c r="B34" s="20">
        <f t="shared" si="23"/>
        <v>-1</v>
      </c>
      <c r="C34" s="20">
        <v>6</v>
      </c>
      <c r="D34" s="20">
        <f t="shared" si="24"/>
        <v>-2</v>
      </c>
      <c r="E34" s="20">
        <f t="shared" si="25"/>
        <v>-3</v>
      </c>
      <c r="F34" s="20">
        <v>3</v>
      </c>
      <c r="G34" s="20">
        <v>-4</v>
      </c>
      <c r="H34" s="20">
        <v>6</v>
      </c>
      <c r="I34" s="20">
        <v>0</v>
      </c>
      <c r="J34" s="26">
        <f t="shared" si="3"/>
        <v>-7.2137178897575724</v>
      </c>
      <c r="K34" s="26">
        <v>7.2137178897575724</v>
      </c>
      <c r="L34" s="26">
        <v>14.427435779515145</v>
      </c>
      <c r="M34" s="20">
        <f t="shared" si="26"/>
        <v>2</v>
      </c>
      <c r="N34" s="20">
        <f t="shared" si="28"/>
        <v>6</v>
      </c>
      <c r="O34" s="20">
        <v>-3</v>
      </c>
      <c r="P34" s="20">
        <v>2</v>
      </c>
      <c r="Q34" s="20">
        <v>4</v>
      </c>
      <c r="R34" s="20">
        <f t="shared" si="27"/>
        <v>4</v>
      </c>
      <c r="S34" s="20">
        <v>-5</v>
      </c>
      <c r="T34" s="20">
        <v>2</v>
      </c>
      <c r="U34" s="20">
        <v>2</v>
      </c>
      <c r="V34" s="26">
        <v>4.809145259838381</v>
      </c>
    </row>
    <row r="35" spans="1:22" ht="15" customHeight="1" x14ac:dyDescent="0.2">
      <c r="A35" s="1" t="s">
        <v>3</v>
      </c>
      <c r="B35" s="19">
        <f t="shared" si="23"/>
        <v>-2</v>
      </c>
      <c r="C35" s="19">
        <v>-4</v>
      </c>
      <c r="D35" s="19">
        <f t="shared" si="24"/>
        <v>-1</v>
      </c>
      <c r="E35" s="19">
        <f t="shared" si="25"/>
        <v>-6</v>
      </c>
      <c r="F35" s="19">
        <v>1</v>
      </c>
      <c r="G35" s="19">
        <v>-1</v>
      </c>
      <c r="H35" s="19">
        <v>7</v>
      </c>
      <c r="I35" s="19">
        <v>-2</v>
      </c>
      <c r="J35" s="30">
        <f t="shared" si="3"/>
        <v>-14.091647041459982</v>
      </c>
      <c r="K35" s="30">
        <v>2.3486078402433312</v>
      </c>
      <c r="L35" s="30">
        <v>16.440254881703314</v>
      </c>
      <c r="M35" s="19">
        <f>N35-R35</f>
        <v>4</v>
      </c>
      <c r="N35" s="19">
        <f t="shared" si="28"/>
        <v>10</v>
      </c>
      <c r="O35" s="24">
        <v>-9</v>
      </c>
      <c r="P35" s="24">
        <v>8</v>
      </c>
      <c r="Q35" s="24">
        <v>2</v>
      </c>
      <c r="R35" s="24">
        <f t="shared" si="27"/>
        <v>6</v>
      </c>
      <c r="S35" s="24">
        <v>-7</v>
      </c>
      <c r="T35" s="24">
        <v>2</v>
      </c>
      <c r="U35" s="24">
        <v>4</v>
      </c>
      <c r="V35" s="31">
        <v>9.394431360973325</v>
      </c>
    </row>
    <row r="36" spans="1:22" ht="15" customHeight="1" x14ac:dyDescent="0.2">
      <c r="A36" s="5" t="s">
        <v>2</v>
      </c>
      <c r="B36" s="18">
        <f t="shared" si="23"/>
        <v>-3</v>
      </c>
      <c r="C36" s="18">
        <v>-1</v>
      </c>
      <c r="D36" s="18">
        <f t="shared" si="24"/>
        <v>5</v>
      </c>
      <c r="E36" s="18">
        <f t="shared" si="25"/>
        <v>-2</v>
      </c>
      <c r="F36" s="18">
        <v>2</v>
      </c>
      <c r="G36" s="18">
        <v>2</v>
      </c>
      <c r="H36" s="18">
        <v>4</v>
      </c>
      <c r="I36" s="18">
        <v>-1</v>
      </c>
      <c r="J36" s="25">
        <f t="shared" si="3"/>
        <v>-11.877717920425781</v>
      </c>
      <c r="K36" s="25">
        <v>11.877717920425781</v>
      </c>
      <c r="L36" s="25">
        <v>23.755435840851561</v>
      </c>
      <c r="M36" s="18">
        <f t="shared" si="26"/>
        <v>-1</v>
      </c>
      <c r="N36" s="18">
        <f t="shared" si="28"/>
        <v>0</v>
      </c>
      <c r="O36" s="18">
        <v>-4</v>
      </c>
      <c r="P36" s="18">
        <v>0</v>
      </c>
      <c r="Q36" s="18">
        <v>0</v>
      </c>
      <c r="R36" s="18">
        <f t="shared" si="27"/>
        <v>1</v>
      </c>
      <c r="S36" s="18">
        <v>-6</v>
      </c>
      <c r="T36" s="18">
        <v>0</v>
      </c>
      <c r="U36" s="18">
        <v>1</v>
      </c>
      <c r="V36" s="25">
        <v>-5.9388589602128903</v>
      </c>
    </row>
    <row r="37" spans="1:22" ht="15" customHeight="1" x14ac:dyDescent="0.2">
      <c r="A37" s="3" t="s">
        <v>1</v>
      </c>
      <c r="B37" s="20">
        <f t="shared" si="23"/>
        <v>-2</v>
      </c>
      <c r="C37" s="20">
        <v>0</v>
      </c>
      <c r="D37" s="20">
        <f t="shared" si="24"/>
        <v>5</v>
      </c>
      <c r="E37" s="20">
        <f t="shared" si="25"/>
        <v>-3</v>
      </c>
      <c r="F37" s="20">
        <v>0</v>
      </c>
      <c r="G37" s="20">
        <v>0</v>
      </c>
      <c r="H37" s="20">
        <v>3</v>
      </c>
      <c r="I37" s="20">
        <v>-2</v>
      </c>
      <c r="J37" s="26">
        <f t="shared" si="3"/>
        <v>-26.25600803462541</v>
      </c>
      <c r="K37" s="26">
        <v>0</v>
      </c>
      <c r="L37" s="26">
        <v>26.25600803462541</v>
      </c>
      <c r="M37" s="20">
        <f t="shared" si="26"/>
        <v>1</v>
      </c>
      <c r="N37" s="20">
        <f t="shared" si="28"/>
        <v>1</v>
      </c>
      <c r="O37" s="20">
        <v>-3</v>
      </c>
      <c r="P37" s="20">
        <v>1</v>
      </c>
      <c r="Q37" s="20">
        <v>0</v>
      </c>
      <c r="R37" s="20">
        <f t="shared" si="27"/>
        <v>0</v>
      </c>
      <c r="S37" s="20">
        <v>-6</v>
      </c>
      <c r="T37" s="20">
        <v>0</v>
      </c>
      <c r="U37" s="20">
        <v>0</v>
      </c>
      <c r="V37" s="26">
        <v>8.7520026782084699</v>
      </c>
    </row>
    <row r="38" spans="1:22" ht="15" customHeight="1" x14ac:dyDescent="0.2">
      <c r="A38" s="1" t="s">
        <v>0</v>
      </c>
      <c r="B38" s="19">
        <f t="shared" si="23"/>
        <v>-3</v>
      </c>
      <c r="C38" s="19">
        <v>-3</v>
      </c>
      <c r="D38" s="19">
        <f t="shared" si="24"/>
        <v>-1</v>
      </c>
      <c r="E38" s="19">
        <f t="shared" si="25"/>
        <v>-3</v>
      </c>
      <c r="F38" s="19">
        <v>0</v>
      </c>
      <c r="G38" s="19">
        <v>-2</v>
      </c>
      <c r="H38" s="19">
        <v>3</v>
      </c>
      <c r="I38" s="19">
        <v>2</v>
      </c>
      <c r="J38" s="30">
        <f t="shared" si="3"/>
        <v>-29.032258064516132</v>
      </c>
      <c r="K38" s="30">
        <v>0</v>
      </c>
      <c r="L38" s="30">
        <v>29.032258064516132</v>
      </c>
      <c r="M38" s="19">
        <f t="shared" si="26"/>
        <v>0</v>
      </c>
      <c r="N38" s="19">
        <f t="shared" si="28"/>
        <v>2</v>
      </c>
      <c r="O38" s="19">
        <v>1</v>
      </c>
      <c r="P38" s="19">
        <v>2</v>
      </c>
      <c r="Q38" s="19">
        <v>0</v>
      </c>
      <c r="R38" s="19">
        <f t="shared" si="27"/>
        <v>2</v>
      </c>
      <c r="S38" s="19">
        <v>-2</v>
      </c>
      <c r="T38" s="19">
        <v>1</v>
      </c>
      <c r="U38" s="19">
        <v>1</v>
      </c>
      <c r="V38" s="30">
        <v>0</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6" orientation="landscape" r:id="rId1"/>
  <colBreaks count="1" manualBreakCount="1">
    <brk id="22" max="3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V46"/>
  <sheetViews>
    <sheetView view="pageBreakPreview" zoomScaleNormal="100" zoomScaleSheetLayoutView="100" workbookViewId="0"/>
  </sheetViews>
  <sheetFormatPr defaultRowHeight="13" x14ac:dyDescent="0.2"/>
  <cols>
    <col min="1" max="2" width="8.6328125" customWidth="1"/>
    <col min="3" max="21" width="6.6328125" customWidth="1"/>
    <col min="22" max="22" width="11.7265625" customWidth="1"/>
  </cols>
  <sheetData>
    <row r="2" spans="1:22" x14ac:dyDescent="0.2">
      <c r="A2" t="s">
        <v>66</v>
      </c>
    </row>
    <row r="4" spans="1:22" x14ac:dyDescent="0.2">
      <c r="A4" t="s">
        <v>45</v>
      </c>
    </row>
    <row r="5" spans="1:22" ht="13.5" customHeight="1" x14ac:dyDescent="0.2">
      <c r="A5" s="44" t="s">
        <v>37</v>
      </c>
      <c r="B5" s="48" t="s">
        <v>55</v>
      </c>
      <c r="C5" s="49"/>
      <c r="D5" s="50"/>
      <c r="E5" s="39" t="s">
        <v>56</v>
      </c>
      <c r="F5" s="40"/>
      <c r="G5" s="40"/>
      <c r="H5" s="40"/>
      <c r="I5" s="40"/>
      <c r="J5" s="40"/>
      <c r="K5" s="40"/>
      <c r="L5" s="41"/>
      <c r="M5" s="48" t="s">
        <v>57</v>
      </c>
      <c r="N5" s="49"/>
      <c r="O5" s="49"/>
      <c r="P5" s="49"/>
      <c r="Q5" s="49"/>
      <c r="R5" s="49"/>
      <c r="S5" s="49"/>
      <c r="T5" s="49"/>
      <c r="U5" s="49"/>
      <c r="V5" s="50"/>
    </row>
    <row r="6" spans="1:22" ht="13.5" customHeight="1" x14ac:dyDescent="0.2">
      <c r="A6" s="45"/>
      <c r="B6" s="42" t="s">
        <v>51</v>
      </c>
      <c r="C6" s="42" t="s">
        <v>52</v>
      </c>
      <c r="D6" s="42" t="s">
        <v>53</v>
      </c>
      <c r="E6" s="42" t="s">
        <v>54</v>
      </c>
      <c r="F6" s="14"/>
      <c r="G6" s="42" t="s">
        <v>50</v>
      </c>
      <c r="H6" s="14"/>
      <c r="I6" s="42" t="s">
        <v>50</v>
      </c>
      <c r="J6" s="48" t="s">
        <v>42</v>
      </c>
      <c r="K6" s="49"/>
      <c r="L6" s="50"/>
      <c r="M6" s="42" t="s">
        <v>58</v>
      </c>
      <c r="N6" s="39" t="s">
        <v>36</v>
      </c>
      <c r="O6" s="40"/>
      <c r="P6" s="40"/>
      <c r="Q6" s="41"/>
      <c r="R6" s="39" t="s">
        <v>35</v>
      </c>
      <c r="S6" s="40"/>
      <c r="T6" s="40"/>
      <c r="U6" s="41"/>
      <c r="V6" s="16" t="s">
        <v>42</v>
      </c>
    </row>
    <row r="7" spans="1:22" ht="13.5" customHeight="1" x14ac:dyDescent="0.2">
      <c r="A7" s="45"/>
      <c r="B7" s="45"/>
      <c r="C7" s="47"/>
      <c r="D7" s="47"/>
      <c r="E7" s="45"/>
      <c r="F7" s="11" t="s">
        <v>34</v>
      </c>
      <c r="G7" s="47"/>
      <c r="H7" s="11" t="s">
        <v>33</v>
      </c>
      <c r="I7" s="47"/>
      <c r="J7" s="42" t="s">
        <v>39</v>
      </c>
      <c r="K7" s="13" t="s">
        <v>40</v>
      </c>
      <c r="L7" s="13" t="s">
        <v>41</v>
      </c>
      <c r="M7" s="45"/>
      <c r="N7" s="13" t="s">
        <v>32</v>
      </c>
      <c r="O7" s="42" t="s">
        <v>47</v>
      </c>
      <c r="P7" s="42" t="s">
        <v>31</v>
      </c>
      <c r="Q7" s="12" t="s">
        <v>30</v>
      </c>
      <c r="R7" s="11" t="s">
        <v>32</v>
      </c>
      <c r="S7" s="42" t="s">
        <v>47</v>
      </c>
      <c r="T7" s="47" t="s">
        <v>31</v>
      </c>
      <c r="U7" s="15" t="s">
        <v>43</v>
      </c>
      <c r="V7" s="42" t="s">
        <v>44</v>
      </c>
    </row>
    <row r="8" spans="1:22" ht="30.75" customHeight="1" x14ac:dyDescent="0.2">
      <c r="A8" s="46"/>
      <c r="B8" s="46"/>
      <c r="C8" s="43"/>
      <c r="D8" s="43"/>
      <c r="E8" s="46"/>
      <c r="F8" s="10"/>
      <c r="G8" s="43"/>
      <c r="H8" s="10"/>
      <c r="I8" s="43"/>
      <c r="J8" s="43"/>
      <c r="K8" s="10"/>
      <c r="L8" s="10"/>
      <c r="M8" s="46"/>
      <c r="N8" s="10"/>
      <c r="O8" s="43"/>
      <c r="P8" s="43"/>
      <c r="Q8" s="9"/>
      <c r="R8" s="10"/>
      <c r="S8" s="43"/>
      <c r="T8" s="43"/>
      <c r="U8" s="9"/>
      <c r="V8" s="43"/>
    </row>
    <row r="9" spans="1:22" ht="15" customHeight="1" x14ac:dyDescent="0.2">
      <c r="A9" s="8" t="s">
        <v>29</v>
      </c>
      <c r="B9" s="17">
        <f t="shared" ref="B9:I9" si="0">B10+B11</f>
        <v>-101</v>
      </c>
      <c r="C9" s="17">
        <f t="shared" si="0"/>
        <v>49</v>
      </c>
      <c r="D9" s="17">
        <f t="shared" si="0"/>
        <v>75</v>
      </c>
      <c r="E9" s="17">
        <f t="shared" si="0"/>
        <v>-111</v>
      </c>
      <c r="F9" s="17">
        <f t="shared" si="0"/>
        <v>162</v>
      </c>
      <c r="G9" s="17">
        <f t="shared" si="0"/>
        <v>3</v>
      </c>
      <c r="H9" s="17">
        <f t="shared" si="0"/>
        <v>273</v>
      </c>
      <c r="I9" s="17">
        <f t="shared" si="0"/>
        <v>-61</v>
      </c>
      <c r="J9" s="28">
        <f>K9-L9</f>
        <v>-4.5317255928940705</v>
      </c>
      <c r="K9" s="28">
        <v>6.6138697842237812</v>
      </c>
      <c r="L9" s="28">
        <v>11.145595377117852</v>
      </c>
      <c r="M9" s="17">
        <f t="shared" ref="M9:U9" si="1">M10+M11</f>
        <v>10</v>
      </c>
      <c r="N9" s="17">
        <f t="shared" si="1"/>
        <v>468</v>
      </c>
      <c r="O9" s="17">
        <f t="shared" si="1"/>
        <v>-102</v>
      </c>
      <c r="P9" s="17">
        <f t="shared" si="1"/>
        <v>288</v>
      </c>
      <c r="Q9" s="17">
        <f t="shared" si="1"/>
        <v>180</v>
      </c>
      <c r="R9" s="17">
        <f>R10+R11</f>
        <v>458</v>
      </c>
      <c r="S9" s="17">
        <f t="shared" si="1"/>
        <v>-113</v>
      </c>
      <c r="T9" s="17">
        <f t="shared" si="1"/>
        <v>278</v>
      </c>
      <c r="U9" s="17">
        <f t="shared" si="1"/>
        <v>180</v>
      </c>
      <c r="V9" s="28">
        <v>0.40826356692739552</v>
      </c>
    </row>
    <row r="10" spans="1:22" ht="15" customHeight="1" x14ac:dyDescent="0.2">
      <c r="A10" s="6" t="s">
        <v>28</v>
      </c>
      <c r="B10" s="18">
        <f t="shared" ref="B10:I10" si="2">B20+B21+B22+B23</f>
        <v>-36</v>
      </c>
      <c r="C10" s="18">
        <f t="shared" si="2"/>
        <v>53</v>
      </c>
      <c r="D10" s="18">
        <f t="shared" si="2"/>
        <v>37</v>
      </c>
      <c r="E10" s="18">
        <f t="shared" si="2"/>
        <v>-48</v>
      </c>
      <c r="F10" s="18">
        <f t="shared" si="2"/>
        <v>131</v>
      </c>
      <c r="G10" s="18">
        <f t="shared" si="2"/>
        <v>0</v>
      </c>
      <c r="H10" s="18">
        <f t="shared" si="2"/>
        <v>179</v>
      </c>
      <c r="I10" s="18">
        <f t="shared" si="2"/>
        <v>-32</v>
      </c>
      <c r="J10" s="25">
        <f t="shared" ref="J10:J38" si="3">K10-L10</f>
        <v>-2.6186973620290992</v>
      </c>
      <c r="K10" s="25">
        <v>7.1468615505377429</v>
      </c>
      <c r="L10" s="25">
        <v>9.7655589125668421</v>
      </c>
      <c r="M10" s="18">
        <f t="shared" ref="M10:U10" si="4">M20+M21+M22+M23</f>
        <v>12</v>
      </c>
      <c r="N10" s="18">
        <f t="shared" si="4"/>
        <v>355</v>
      </c>
      <c r="O10" s="18">
        <f t="shared" si="4"/>
        <v>-72</v>
      </c>
      <c r="P10" s="18">
        <f t="shared" si="4"/>
        <v>235</v>
      </c>
      <c r="Q10" s="18">
        <f t="shared" si="4"/>
        <v>120</v>
      </c>
      <c r="R10" s="18">
        <f t="shared" si="4"/>
        <v>343</v>
      </c>
      <c r="S10" s="18">
        <f t="shared" si="4"/>
        <v>-77</v>
      </c>
      <c r="T10" s="18">
        <f t="shared" si="4"/>
        <v>231</v>
      </c>
      <c r="U10" s="18">
        <f t="shared" si="4"/>
        <v>112</v>
      </c>
      <c r="V10" s="25">
        <v>0.65467434050727036</v>
      </c>
    </row>
    <row r="11" spans="1:22" ht="15" customHeight="1" x14ac:dyDescent="0.2">
      <c r="A11" s="2" t="s">
        <v>27</v>
      </c>
      <c r="B11" s="19">
        <f t="shared" ref="B11:I11" si="5">B12+B13+B14+B15+B16</f>
        <v>-65</v>
      </c>
      <c r="C11" s="19">
        <f t="shared" si="5"/>
        <v>-4</v>
      </c>
      <c r="D11" s="19">
        <f t="shared" si="5"/>
        <v>38</v>
      </c>
      <c r="E11" s="19">
        <f t="shared" si="5"/>
        <v>-63</v>
      </c>
      <c r="F11" s="19">
        <f t="shared" si="5"/>
        <v>31</v>
      </c>
      <c r="G11" s="19">
        <f t="shared" si="5"/>
        <v>3</v>
      </c>
      <c r="H11" s="19">
        <f t="shared" si="5"/>
        <v>94</v>
      </c>
      <c r="I11" s="19">
        <f t="shared" si="5"/>
        <v>-29</v>
      </c>
      <c r="J11" s="30">
        <f t="shared" si="3"/>
        <v>-10.220210113123514</v>
      </c>
      <c r="K11" s="30">
        <v>5.0289922778861742</v>
      </c>
      <c r="L11" s="30">
        <v>15.249202391009689</v>
      </c>
      <c r="M11" s="19">
        <f t="shared" ref="M11:U11" si="6">M12+M13+M14+M15+M16</f>
        <v>-2</v>
      </c>
      <c r="N11" s="19">
        <f t="shared" si="6"/>
        <v>113</v>
      </c>
      <c r="O11" s="19">
        <f t="shared" si="6"/>
        <v>-30</v>
      </c>
      <c r="P11" s="19">
        <f t="shared" si="6"/>
        <v>53</v>
      </c>
      <c r="Q11" s="19">
        <f t="shared" si="6"/>
        <v>60</v>
      </c>
      <c r="R11" s="19">
        <f t="shared" si="6"/>
        <v>115</v>
      </c>
      <c r="S11" s="19">
        <f t="shared" si="6"/>
        <v>-36</v>
      </c>
      <c r="T11" s="19">
        <f t="shared" si="6"/>
        <v>47</v>
      </c>
      <c r="U11" s="19">
        <f t="shared" si="6"/>
        <v>68</v>
      </c>
      <c r="V11" s="30">
        <v>-0.32445111470233812</v>
      </c>
    </row>
    <row r="12" spans="1:22" ht="15" customHeight="1" x14ac:dyDescent="0.2">
      <c r="A12" s="6" t="s">
        <v>26</v>
      </c>
      <c r="B12" s="18">
        <f t="shared" ref="B12:I12" si="7">B24</f>
        <v>-9</v>
      </c>
      <c r="C12" s="18">
        <f t="shared" si="7"/>
        <v>-7</v>
      </c>
      <c r="D12" s="18">
        <f t="shared" si="7"/>
        <v>3</v>
      </c>
      <c r="E12" s="18">
        <f t="shared" si="7"/>
        <v>-9</v>
      </c>
      <c r="F12" s="18">
        <f t="shared" si="7"/>
        <v>2</v>
      </c>
      <c r="G12" s="18">
        <f t="shared" si="7"/>
        <v>1</v>
      </c>
      <c r="H12" s="18">
        <f t="shared" si="7"/>
        <v>11</v>
      </c>
      <c r="I12" s="18">
        <f t="shared" si="7"/>
        <v>-1</v>
      </c>
      <c r="J12" s="25">
        <f t="shared" si="3"/>
        <v>-18.913859828431654</v>
      </c>
      <c r="K12" s="25">
        <v>4.2030799618737005</v>
      </c>
      <c r="L12" s="25">
        <v>23.116939790305356</v>
      </c>
      <c r="M12" s="18">
        <f t="shared" ref="M12:U12" si="8">M24</f>
        <v>0</v>
      </c>
      <c r="N12" s="18">
        <f t="shared" si="8"/>
        <v>7</v>
      </c>
      <c r="O12" s="18">
        <f t="shared" si="8"/>
        <v>-2</v>
      </c>
      <c r="P12" s="18">
        <f t="shared" si="8"/>
        <v>6</v>
      </c>
      <c r="Q12" s="18">
        <f t="shared" si="8"/>
        <v>1</v>
      </c>
      <c r="R12" s="18">
        <f t="shared" si="8"/>
        <v>7</v>
      </c>
      <c r="S12" s="18">
        <f t="shared" si="8"/>
        <v>-3</v>
      </c>
      <c r="T12" s="18">
        <f t="shared" si="8"/>
        <v>3</v>
      </c>
      <c r="U12" s="18">
        <f t="shared" si="8"/>
        <v>4</v>
      </c>
      <c r="V12" s="25">
        <v>0</v>
      </c>
    </row>
    <row r="13" spans="1:22" ht="15" customHeight="1" x14ac:dyDescent="0.2">
      <c r="A13" s="4" t="s">
        <v>25</v>
      </c>
      <c r="B13" s="20">
        <f t="shared" ref="B13:I13" si="9">B25+B26+B27</f>
        <v>-2</v>
      </c>
      <c r="C13" s="20">
        <f t="shared" si="9"/>
        <v>19</v>
      </c>
      <c r="D13" s="20">
        <f t="shared" si="9"/>
        <v>32</v>
      </c>
      <c r="E13" s="20">
        <f t="shared" si="9"/>
        <v>-7</v>
      </c>
      <c r="F13" s="20">
        <f t="shared" si="9"/>
        <v>9</v>
      </c>
      <c r="G13" s="20">
        <f t="shared" si="9"/>
        <v>5</v>
      </c>
      <c r="H13" s="20">
        <f t="shared" si="9"/>
        <v>16</v>
      </c>
      <c r="I13" s="20">
        <f t="shared" si="9"/>
        <v>-12</v>
      </c>
      <c r="J13" s="26">
        <f t="shared" si="3"/>
        <v>-6.224686396800676</v>
      </c>
      <c r="K13" s="26">
        <v>8.0031682244580118</v>
      </c>
      <c r="L13" s="26">
        <v>14.227854621258688</v>
      </c>
      <c r="M13" s="20">
        <f t="shared" ref="M13:U13" si="10">M25+M26+M27</f>
        <v>5</v>
      </c>
      <c r="N13" s="20">
        <f t="shared" si="10"/>
        <v>31</v>
      </c>
      <c r="O13" s="20">
        <f t="shared" si="10"/>
        <v>12</v>
      </c>
      <c r="P13" s="20">
        <f t="shared" si="10"/>
        <v>9</v>
      </c>
      <c r="Q13" s="20">
        <f t="shared" si="10"/>
        <v>22</v>
      </c>
      <c r="R13" s="20">
        <f t="shared" si="10"/>
        <v>26</v>
      </c>
      <c r="S13" s="20">
        <f t="shared" si="10"/>
        <v>-3</v>
      </c>
      <c r="T13" s="20">
        <f t="shared" si="10"/>
        <v>8</v>
      </c>
      <c r="U13" s="20">
        <f t="shared" si="10"/>
        <v>18</v>
      </c>
      <c r="V13" s="26">
        <v>4.4462045691433332</v>
      </c>
    </row>
    <row r="14" spans="1:22" ht="15" customHeight="1" x14ac:dyDescent="0.2">
      <c r="A14" s="4" t="s">
        <v>24</v>
      </c>
      <c r="B14" s="20">
        <f t="shared" ref="B14:I14" si="11">B28+B29+B30+B31</f>
        <v>-8</v>
      </c>
      <c r="C14" s="20">
        <f t="shared" si="11"/>
        <v>14</v>
      </c>
      <c r="D14" s="20">
        <f t="shared" si="11"/>
        <v>27</v>
      </c>
      <c r="E14" s="20">
        <f t="shared" si="11"/>
        <v>-17</v>
      </c>
      <c r="F14" s="20">
        <f t="shared" si="11"/>
        <v>15</v>
      </c>
      <c r="G14" s="20">
        <f t="shared" si="11"/>
        <v>4</v>
      </c>
      <c r="H14" s="20">
        <f t="shared" si="11"/>
        <v>32</v>
      </c>
      <c r="I14" s="20">
        <f t="shared" si="11"/>
        <v>-8</v>
      </c>
      <c r="J14" s="26">
        <f t="shared" si="3"/>
        <v>-7.2382587694960083</v>
      </c>
      <c r="K14" s="26">
        <v>6.386698914261185</v>
      </c>
      <c r="L14" s="26">
        <v>13.624957683757193</v>
      </c>
      <c r="M14" s="20">
        <f t="shared" ref="M14:U14" si="12">M28+M29+M30+M31</f>
        <v>9</v>
      </c>
      <c r="N14" s="20">
        <f t="shared" si="12"/>
        <v>48</v>
      </c>
      <c r="O14" s="20">
        <f t="shared" si="12"/>
        <v>-7</v>
      </c>
      <c r="P14" s="20">
        <f t="shared" si="12"/>
        <v>18</v>
      </c>
      <c r="Q14" s="20">
        <f t="shared" si="12"/>
        <v>30</v>
      </c>
      <c r="R14" s="20">
        <f t="shared" si="12"/>
        <v>39</v>
      </c>
      <c r="S14" s="20">
        <f t="shared" si="12"/>
        <v>-22</v>
      </c>
      <c r="T14" s="20">
        <f t="shared" si="12"/>
        <v>18</v>
      </c>
      <c r="U14" s="20">
        <f t="shared" si="12"/>
        <v>21</v>
      </c>
      <c r="V14" s="26">
        <v>3.8320193485567131</v>
      </c>
    </row>
    <row r="15" spans="1:22" ht="15" customHeight="1" x14ac:dyDescent="0.2">
      <c r="A15" s="4" t="s">
        <v>23</v>
      </c>
      <c r="B15" s="20">
        <f t="shared" ref="B15:I15" si="13">B32+B33+B34+B35</f>
        <v>-35</v>
      </c>
      <c r="C15" s="20">
        <f t="shared" si="13"/>
        <v>-23</v>
      </c>
      <c r="D15" s="20">
        <f t="shared" si="13"/>
        <v>-18</v>
      </c>
      <c r="E15" s="20">
        <f t="shared" si="13"/>
        <v>-26</v>
      </c>
      <c r="F15" s="20">
        <f t="shared" si="13"/>
        <v>3</v>
      </c>
      <c r="G15" s="20">
        <f t="shared" si="13"/>
        <v>-5</v>
      </c>
      <c r="H15" s="20">
        <f t="shared" si="13"/>
        <v>29</v>
      </c>
      <c r="I15" s="20">
        <f t="shared" si="13"/>
        <v>-1</v>
      </c>
      <c r="J15" s="26">
        <f t="shared" si="3"/>
        <v>-14.680427639191</v>
      </c>
      <c r="K15" s="26">
        <v>1.6938954968297311</v>
      </c>
      <c r="L15" s="26">
        <v>16.374323136020731</v>
      </c>
      <c r="M15" s="20">
        <f t="shared" ref="M15:U15" si="14">M32+M33+M34+M35</f>
        <v>-9</v>
      </c>
      <c r="N15" s="20">
        <f t="shared" si="14"/>
        <v>27</v>
      </c>
      <c r="O15" s="20">
        <f t="shared" si="14"/>
        <v>-21</v>
      </c>
      <c r="P15" s="20">
        <f t="shared" si="14"/>
        <v>20</v>
      </c>
      <c r="Q15" s="20">
        <f t="shared" si="14"/>
        <v>7</v>
      </c>
      <c r="R15" s="20">
        <f t="shared" si="14"/>
        <v>36</v>
      </c>
      <c r="S15" s="20">
        <f t="shared" si="14"/>
        <v>-7</v>
      </c>
      <c r="T15" s="20">
        <f t="shared" si="14"/>
        <v>13</v>
      </c>
      <c r="U15" s="20">
        <f t="shared" si="14"/>
        <v>23</v>
      </c>
      <c r="V15" s="26">
        <v>-5.0816864904891954</v>
      </c>
    </row>
    <row r="16" spans="1:22" ht="15" customHeight="1" x14ac:dyDescent="0.2">
      <c r="A16" s="2" t="s">
        <v>22</v>
      </c>
      <c r="B16" s="19">
        <f t="shared" ref="B16:I16" si="15">B36+B37+B38</f>
        <v>-11</v>
      </c>
      <c r="C16" s="19">
        <f t="shared" si="15"/>
        <v>-7</v>
      </c>
      <c r="D16" s="19">
        <f t="shared" si="15"/>
        <v>-6</v>
      </c>
      <c r="E16" s="19">
        <f t="shared" si="15"/>
        <v>-4</v>
      </c>
      <c r="F16" s="19">
        <f t="shared" si="15"/>
        <v>2</v>
      </c>
      <c r="G16" s="19">
        <f t="shared" si="15"/>
        <v>-2</v>
      </c>
      <c r="H16" s="19">
        <f t="shared" si="15"/>
        <v>6</v>
      </c>
      <c r="I16" s="19">
        <f t="shared" si="15"/>
        <v>-7</v>
      </c>
      <c r="J16" s="30">
        <f t="shared" si="3"/>
        <v>-9.0056839152579897</v>
      </c>
      <c r="K16" s="30">
        <v>4.5028419576289958</v>
      </c>
      <c r="L16" s="30">
        <v>13.508525872886986</v>
      </c>
      <c r="M16" s="19">
        <f t="shared" ref="M16:U16" si="16">M36+M37+M38</f>
        <v>-7</v>
      </c>
      <c r="N16" s="19">
        <f t="shared" si="16"/>
        <v>0</v>
      </c>
      <c r="O16" s="19">
        <f t="shared" si="16"/>
        <v>-12</v>
      </c>
      <c r="P16" s="19">
        <f t="shared" si="16"/>
        <v>0</v>
      </c>
      <c r="Q16" s="19">
        <f t="shared" si="16"/>
        <v>0</v>
      </c>
      <c r="R16" s="19">
        <f t="shared" si="16"/>
        <v>7</v>
      </c>
      <c r="S16" s="19">
        <f t="shared" si="16"/>
        <v>-1</v>
      </c>
      <c r="T16" s="19">
        <f t="shared" si="16"/>
        <v>5</v>
      </c>
      <c r="U16" s="19">
        <f t="shared" si="16"/>
        <v>2</v>
      </c>
      <c r="V16" s="30">
        <v>-15.759946851701484</v>
      </c>
    </row>
    <row r="17" spans="1:22" ht="15" customHeight="1" x14ac:dyDescent="0.2">
      <c r="A17" s="6" t="s">
        <v>21</v>
      </c>
      <c r="B17" s="18">
        <f t="shared" ref="B17:I17" si="17">B12+B13+B20</f>
        <v>-36</v>
      </c>
      <c r="C17" s="18">
        <f t="shared" si="17"/>
        <v>53</v>
      </c>
      <c r="D17" s="18">
        <f t="shared" si="17"/>
        <v>92</v>
      </c>
      <c r="E17" s="18">
        <f t="shared" si="17"/>
        <v>-35</v>
      </c>
      <c r="F17" s="18">
        <f t="shared" si="17"/>
        <v>72</v>
      </c>
      <c r="G17" s="18">
        <f t="shared" si="17"/>
        <v>12</v>
      </c>
      <c r="H17" s="18">
        <f t="shared" si="17"/>
        <v>107</v>
      </c>
      <c r="I17" s="18">
        <f t="shared" si="17"/>
        <v>-18</v>
      </c>
      <c r="J17" s="25">
        <f t="shared" si="3"/>
        <v>-3.5617694514736007</v>
      </c>
      <c r="K17" s="25">
        <v>7.3270685858885534</v>
      </c>
      <c r="L17" s="25">
        <v>10.888838037362154</v>
      </c>
      <c r="M17" s="18">
        <f t="shared" ref="M17:U17" si="18">M12+M13+M20</f>
        <v>-1</v>
      </c>
      <c r="N17" s="18">
        <f t="shared" si="18"/>
        <v>175</v>
      </c>
      <c r="O17" s="18">
        <f t="shared" si="18"/>
        <v>24</v>
      </c>
      <c r="P17" s="18">
        <f t="shared" si="18"/>
        <v>119</v>
      </c>
      <c r="Q17" s="18">
        <f t="shared" si="18"/>
        <v>56</v>
      </c>
      <c r="R17" s="18">
        <f t="shared" si="18"/>
        <v>176</v>
      </c>
      <c r="S17" s="18">
        <f t="shared" si="18"/>
        <v>-38</v>
      </c>
      <c r="T17" s="18">
        <f t="shared" si="18"/>
        <v>107</v>
      </c>
      <c r="U17" s="18">
        <f t="shared" si="18"/>
        <v>69</v>
      </c>
      <c r="V17" s="25">
        <v>-0.101764841470672</v>
      </c>
    </row>
    <row r="18" spans="1:22" ht="15" customHeight="1" x14ac:dyDescent="0.2">
      <c r="A18" s="4" t="s">
        <v>20</v>
      </c>
      <c r="B18" s="20">
        <f t="shared" ref="B18:I18" si="19">B14+B22</f>
        <v>-45</v>
      </c>
      <c r="C18" s="20">
        <f t="shared" si="19"/>
        <v>-23</v>
      </c>
      <c r="D18" s="20">
        <f t="shared" si="19"/>
        <v>2</v>
      </c>
      <c r="E18" s="20">
        <f t="shared" si="19"/>
        <v>-37</v>
      </c>
      <c r="F18" s="20">
        <f t="shared" si="19"/>
        <v>27</v>
      </c>
      <c r="G18" s="20">
        <f t="shared" si="19"/>
        <v>2</v>
      </c>
      <c r="H18" s="20">
        <f t="shared" si="19"/>
        <v>64</v>
      </c>
      <c r="I18" s="20">
        <f t="shared" si="19"/>
        <v>-6</v>
      </c>
      <c r="J18" s="26">
        <f t="shared" si="3"/>
        <v>-8.3329590003895113</v>
      </c>
      <c r="K18" s="26">
        <v>6.0808079192031572</v>
      </c>
      <c r="L18" s="26">
        <v>14.413766919592669</v>
      </c>
      <c r="M18" s="20">
        <f t="shared" ref="M18:U18" si="20">M14+M22</f>
        <v>-8</v>
      </c>
      <c r="N18" s="20">
        <f t="shared" si="20"/>
        <v>83</v>
      </c>
      <c r="O18" s="20">
        <f t="shared" si="20"/>
        <v>-14</v>
      </c>
      <c r="P18" s="20">
        <f t="shared" si="20"/>
        <v>35</v>
      </c>
      <c r="Q18" s="20">
        <f t="shared" si="20"/>
        <v>48</v>
      </c>
      <c r="R18" s="20">
        <f t="shared" si="20"/>
        <v>91</v>
      </c>
      <c r="S18" s="20">
        <f t="shared" si="20"/>
        <v>-8</v>
      </c>
      <c r="T18" s="20">
        <f t="shared" si="20"/>
        <v>43</v>
      </c>
      <c r="U18" s="20">
        <f t="shared" si="20"/>
        <v>48</v>
      </c>
      <c r="V18" s="26">
        <v>-1.8017208649490861</v>
      </c>
    </row>
    <row r="19" spans="1:22" ht="15" customHeight="1" x14ac:dyDescent="0.2">
      <c r="A19" s="2" t="s">
        <v>19</v>
      </c>
      <c r="B19" s="19">
        <f t="shared" ref="B19:I19" si="21">B15+B16+B21+B23</f>
        <v>-20</v>
      </c>
      <c r="C19" s="19">
        <f t="shared" si="21"/>
        <v>19</v>
      </c>
      <c r="D19" s="19">
        <f t="shared" si="21"/>
        <v>-19</v>
      </c>
      <c r="E19" s="19">
        <f t="shared" si="21"/>
        <v>-39</v>
      </c>
      <c r="F19" s="19">
        <f t="shared" si="21"/>
        <v>63</v>
      </c>
      <c r="G19" s="19">
        <f t="shared" si="21"/>
        <v>-11</v>
      </c>
      <c r="H19" s="19">
        <f t="shared" si="21"/>
        <v>102</v>
      </c>
      <c r="I19" s="19">
        <f t="shared" si="21"/>
        <v>-37</v>
      </c>
      <c r="J19" s="30">
        <f t="shared" si="3"/>
        <v>-3.8133586168039439</v>
      </c>
      <c r="K19" s="30">
        <v>6.1600408425294475</v>
      </c>
      <c r="L19" s="30">
        <v>9.9733994593333914</v>
      </c>
      <c r="M19" s="19">
        <f t="shared" ref="M19:U19" si="22">M15+M16+M21+M23</f>
        <v>19</v>
      </c>
      <c r="N19" s="19">
        <f t="shared" si="22"/>
        <v>210</v>
      </c>
      <c r="O19" s="19">
        <f t="shared" si="22"/>
        <v>-112</v>
      </c>
      <c r="P19" s="19">
        <f t="shared" si="22"/>
        <v>134</v>
      </c>
      <c r="Q19" s="19">
        <f t="shared" si="22"/>
        <v>76</v>
      </c>
      <c r="R19" s="19">
        <f t="shared" si="22"/>
        <v>191</v>
      </c>
      <c r="S19" s="19">
        <f t="shared" si="22"/>
        <v>-67</v>
      </c>
      <c r="T19" s="19">
        <f t="shared" si="22"/>
        <v>128</v>
      </c>
      <c r="U19" s="19">
        <f t="shared" si="22"/>
        <v>63</v>
      </c>
      <c r="V19" s="30">
        <v>1.8577900953660276</v>
      </c>
    </row>
    <row r="20" spans="1:22" ht="15" customHeight="1" x14ac:dyDescent="0.2">
      <c r="A20" s="5" t="s">
        <v>18</v>
      </c>
      <c r="B20" s="18">
        <f>E20+M20</f>
        <v>-25</v>
      </c>
      <c r="C20" s="18">
        <v>41</v>
      </c>
      <c r="D20" s="18">
        <f>G20-I20+O20-S20</f>
        <v>57</v>
      </c>
      <c r="E20" s="18">
        <f>F20-H20</f>
        <v>-19</v>
      </c>
      <c r="F20" s="18">
        <v>61</v>
      </c>
      <c r="G20" s="18">
        <v>6</v>
      </c>
      <c r="H20" s="18">
        <v>80</v>
      </c>
      <c r="I20" s="18">
        <v>-5</v>
      </c>
      <c r="J20" s="25">
        <f t="shared" si="3"/>
        <v>-2.3096989420024414</v>
      </c>
      <c r="K20" s="25">
        <v>7.4153492348499501</v>
      </c>
      <c r="L20" s="25">
        <v>9.7250481768523915</v>
      </c>
      <c r="M20" s="18">
        <f>N20-R20</f>
        <v>-6</v>
      </c>
      <c r="N20" s="18">
        <f>SUM(P20:Q20)</f>
        <v>137</v>
      </c>
      <c r="O20" s="22">
        <v>14</v>
      </c>
      <c r="P20" s="22">
        <v>104</v>
      </c>
      <c r="Q20" s="22">
        <v>33</v>
      </c>
      <c r="R20" s="22">
        <f>SUM(T20:U20)</f>
        <v>143</v>
      </c>
      <c r="S20" s="22">
        <v>-32</v>
      </c>
      <c r="T20" s="22">
        <v>96</v>
      </c>
      <c r="U20" s="22">
        <v>47</v>
      </c>
      <c r="V20" s="29">
        <v>-0.72937861326393261</v>
      </c>
    </row>
    <row r="21" spans="1:22" ht="15" customHeight="1" x14ac:dyDescent="0.2">
      <c r="A21" s="3" t="s">
        <v>17</v>
      </c>
      <c r="B21" s="20">
        <f t="shared" ref="B21:B38" si="23">E21+M21</f>
        <v>9</v>
      </c>
      <c r="C21" s="20">
        <v>-8</v>
      </c>
      <c r="D21" s="20">
        <f t="shared" ref="D21:D38" si="24">G21-I21+O21-S21</f>
        <v>-27</v>
      </c>
      <c r="E21" s="20">
        <f t="shared" ref="E21:E38" si="25">F21-H21</f>
        <v>-12</v>
      </c>
      <c r="F21" s="20">
        <v>48</v>
      </c>
      <c r="G21" s="20">
        <v>-5</v>
      </c>
      <c r="H21" s="20">
        <v>60</v>
      </c>
      <c r="I21" s="20">
        <v>-8</v>
      </c>
      <c r="J21" s="26">
        <f t="shared" si="3"/>
        <v>-1.8258811165146609</v>
      </c>
      <c r="K21" s="26">
        <v>7.3035244660586498</v>
      </c>
      <c r="L21" s="26">
        <v>9.1294055825733107</v>
      </c>
      <c r="M21" s="20">
        <f t="shared" ref="M21:M38" si="26">N21-R21</f>
        <v>21</v>
      </c>
      <c r="N21" s="20">
        <f>SUM(P21:Q21)</f>
        <v>143</v>
      </c>
      <c r="O21" s="20">
        <v>-74</v>
      </c>
      <c r="P21" s="20">
        <v>85</v>
      </c>
      <c r="Q21" s="20">
        <v>58</v>
      </c>
      <c r="R21" s="20">
        <f t="shared" ref="R21:R38" si="27">SUM(T21:U21)</f>
        <v>122</v>
      </c>
      <c r="S21" s="20">
        <v>-44</v>
      </c>
      <c r="T21" s="20">
        <v>91</v>
      </c>
      <c r="U21" s="20">
        <v>31</v>
      </c>
      <c r="V21" s="26">
        <v>3.1952919539006572</v>
      </c>
    </row>
    <row r="22" spans="1:22" ht="15" customHeight="1" x14ac:dyDescent="0.2">
      <c r="A22" s="3" t="s">
        <v>16</v>
      </c>
      <c r="B22" s="20">
        <f t="shared" si="23"/>
        <v>-37</v>
      </c>
      <c r="C22" s="20">
        <v>-37</v>
      </c>
      <c r="D22" s="20">
        <f t="shared" si="24"/>
        <v>-25</v>
      </c>
      <c r="E22" s="20">
        <f t="shared" si="25"/>
        <v>-20</v>
      </c>
      <c r="F22" s="20">
        <v>12</v>
      </c>
      <c r="G22" s="20">
        <v>-2</v>
      </c>
      <c r="H22" s="20">
        <v>32</v>
      </c>
      <c r="I22" s="20">
        <v>2</v>
      </c>
      <c r="J22" s="26">
        <f t="shared" si="3"/>
        <v>-9.5622026507679809</v>
      </c>
      <c r="K22" s="26">
        <v>5.7373215904607893</v>
      </c>
      <c r="L22" s="26">
        <v>15.29952424122877</v>
      </c>
      <c r="M22" s="20">
        <f t="shared" si="26"/>
        <v>-17</v>
      </c>
      <c r="N22" s="20">
        <f t="shared" ref="N22:N38" si="28">SUM(P22:Q22)</f>
        <v>35</v>
      </c>
      <c r="O22" s="20">
        <v>-7</v>
      </c>
      <c r="P22" s="20">
        <v>17</v>
      </c>
      <c r="Q22" s="20">
        <v>18</v>
      </c>
      <c r="R22" s="20">
        <f t="shared" si="27"/>
        <v>52</v>
      </c>
      <c r="S22" s="20">
        <v>14</v>
      </c>
      <c r="T22" s="20">
        <v>25</v>
      </c>
      <c r="U22" s="20">
        <v>27</v>
      </c>
      <c r="V22" s="26">
        <v>-8.1278722531527876</v>
      </c>
    </row>
    <row r="23" spans="1:22" ht="15" customHeight="1" x14ac:dyDescent="0.2">
      <c r="A23" s="1" t="s">
        <v>15</v>
      </c>
      <c r="B23" s="19">
        <f t="shared" si="23"/>
        <v>17</v>
      </c>
      <c r="C23" s="19">
        <v>57</v>
      </c>
      <c r="D23" s="19">
        <f t="shared" si="24"/>
        <v>32</v>
      </c>
      <c r="E23" s="19">
        <f t="shared" si="25"/>
        <v>3</v>
      </c>
      <c r="F23" s="19">
        <v>10</v>
      </c>
      <c r="G23" s="19">
        <v>1</v>
      </c>
      <c r="H23" s="19">
        <v>7</v>
      </c>
      <c r="I23" s="19">
        <v>-21</v>
      </c>
      <c r="J23" s="30">
        <f t="shared" si="3"/>
        <v>2.0836140266315475</v>
      </c>
      <c r="K23" s="30">
        <v>6.9453800887718247</v>
      </c>
      <c r="L23" s="30">
        <v>4.8617660621402772</v>
      </c>
      <c r="M23" s="19">
        <f t="shared" si="26"/>
        <v>14</v>
      </c>
      <c r="N23" s="19">
        <f t="shared" si="28"/>
        <v>40</v>
      </c>
      <c r="O23" s="19">
        <v>-5</v>
      </c>
      <c r="P23" s="19">
        <v>29</v>
      </c>
      <c r="Q23" s="19">
        <v>11</v>
      </c>
      <c r="R23" s="19">
        <f t="shared" si="27"/>
        <v>26</v>
      </c>
      <c r="S23" s="24">
        <v>-15</v>
      </c>
      <c r="T23" s="24">
        <v>19</v>
      </c>
      <c r="U23" s="24">
        <v>7</v>
      </c>
      <c r="V23" s="31">
        <v>9.7235321242805526</v>
      </c>
    </row>
    <row r="24" spans="1:22" ht="15" customHeight="1" x14ac:dyDescent="0.2">
      <c r="A24" s="7" t="s">
        <v>14</v>
      </c>
      <c r="B24" s="17">
        <f t="shared" si="23"/>
        <v>-9</v>
      </c>
      <c r="C24" s="17">
        <v>-7</v>
      </c>
      <c r="D24" s="17">
        <f t="shared" si="24"/>
        <v>3</v>
      </c>
      <c r="E24" s="18">
        <f t="shared" si="25"/>
        <v>-9</v>
      </c>
      <c r="F24" s="17">
        <v>2</v>
      </c>
      <c r="G24" s="17">
        <v>1</v>
      </c>
      <c r="H24" s="17">
        <v>11</v>
      </c>
      <c r="I24" s="23">
        <v>-1</v>
      </c>
      <c r="J24" s="38">
        <f t="shared" si="3"/>
        <v>-18.913859828431654</v>
      </c>
      <c r="K24" s="38">
        <v>4.2030799618737005</v>
      </c>
      <c r="L24" s="38">
        <v>23.116939790305356</v>
      </c>
      <c r="M24" s="18">
        <f t="shared" si="26"/>
        <v>0</v>
      </c>
      <c r="N24" s="17">
        <f t="shared" si="28"/>
        <v>7</v>
      </c>
      <c r="O24" s="17">
        <v>-2</v>
      </c>
      <c r="P24" s="17">
        <v>6</v>
      </c>
      <c r="Q24" s="17">
        <v>1</v>
      </c>
      <c r="R24" s="17">
        <f t="shared" si="27"/>
        <v>7</v>
      </c>
      <c r="S24" s="17">
        <v>-3</v>
      </c>
      <c r="T24" s="17">
        <v>3</v>
      </c>
      <c r="U24" s="17">
        <v>4</v>
      </c>
      <c r="V24" s="28">
        <v>0</v>
      </c>
    </row>
    <row r="25" spans="1:22" ht="15" customHeight="1" x14ac:dyDescent="0.2">
      <c r="A25" s="5" t="s">
        <v>13</v>
      </c>
      <c r="B25" s="18">
        <f t="shared" si="23"/>
        <v>-1</v>
      </c>
      <c r="C25" s="18">
        <v>9</v>
      </c>
      <c r="D25" s="18">
        <f t="shared" si="24"/>
        <v>8</v>
      </c>
      <c r="E25" s="18">
        <f t="shared" si="25"/>
        <v>-1</v>
      </c>
      <c r="F25" s="18">
        <v>1</v>
      </c>
      <c r="G25" s="18">
        <v>1</v>
      </c>
      <c r="H25" s="18">
        <v>2</v>
      </c>
      <c r="I25" s="18">
        <v>-5</v>
      </c>
      <c r="J25" s="25">
        <f t="shared" si="3"/>
        <v>-7.7368621316534902</v>
      </c>
      <c r="K25" s="25">
        <v>7.7368621316534902</v>
      </c>
      <c r="L25" s="25">
        <v>15.47372426330698</v>
      </c>
      <c r="M25" s="18">
        <f t="shared" si="26"/>
        <v>0</v>
      </c>
      <c r="N25" s="18">
        <f t="shared" si="28"/>
        <v>4</v>
      </c>
      <c r="O25" s="18">
        <v>3</v>
      </c>
      <c r="P25" s="18">
        <v>2</v>
      </c>
      <c r="Q25" s="18">
        <v>2</v>
      </c>
      <c r="R25" s="18">
        <f t="shared" si="27"/>
        <v>4</v>
      </c>
      <c r="S25" s="22">
        <v>1</v>
      </c>
      <c r="T25" s="22">
        <v>1</v>
      </c>
      <c r="U25" s="22">
        <v>3</v>
      </c>
      <c r="V25" s="29">
        <v>0</v>
      </c>
    </row>
    <row r="26" spans="1:22" ht="15" customHeight="1" x14ac:dyDescent="0.2">
      <c r="A26" s="3" t="s">
        <v>12</v>
      </c>
      <c r="B26" s="20">
        <f t="shared" si="23"/>
        <v>-3</v>
      </c>
      <c r="C26" s="20">
        <v>6</v>
      </c>
      <c r="D26" s="20">
        <f t="shared" si="24"/>
        <v>8</v>
      </c>
      <c r="E26" s="20">
        <f t="shared" si="25"/>
        <v>-4</v>
      </c>
      <c r="F26" s="20">
        <v>1</v>
      </c>
      <c r="G26" s="20">
        <v>1</v>
      </c>
      <c r="H26" s="20">
        <v>5</v>
      </c>
      <c r="I26" s="20">
        <v>0</v>
      </c>
      <c r="J26" s="26">
        <f t="shared" si="3"/>
        <v>-13.720455099248374</v>
      </c>
      <c r="K26" s="26">
        <v>3.4301137748120936</v>
      </c>
      <c r="L26" s="26">
        <v>17.150568874060468</v>
      </c>
      <c r="M26" s="20">
        <f t="shared" si="26"/>
        <v>1</v>
      </c>
      <c r="N26" s="20">
        <f t="shared" si="28"/>
        <v>8</v>
      </c>
      <c r="O26" s="20">
        <v>5</v>
      </c>
      <c r="P26" s="20">
        <v>4</v>
      </c>
      <c r="Q26" s="20">
        <v>4</v>
      </c>
      <c r="R26" s="20">
        <f t="shared" si="27"/>
        <v>7</v>
      </c>
      <c r="S26" s="20">
        <v>-2</v>
      </c>
      <c r="T26" s="20">
        <v>1</v>
      </c>
      <c r="U26" s="20">
        <v>6</v>
      </c>
      <c r="V26" s="26">
        <v>3.4301137748120958</v>
      </c>
    </row>
    <row r="27" spans="1:22" ht="15" customHeight="1" x14ac:dyDescent="0.2">
      <c r="A27" s="1" t="s">
        <v>11</v>
      </c>
      <c r="B27" s="19">
        <f t="shared" si="23"/>
        <v>2</v>
      </c>
      <c r="C27" s="19">
        <v>4</v>
      </c>
      <c r="D27" s="19">
        <f t="shared" si="24"/>
        <v>16</v>
      </c>
      <c r="E27" s="19">
        <f t="shared" si="25"/>
        <v>-2</v>
      </c>
      <c r="F27" s="19">
        <v>7</v>
      </c>
      <c r="G27" s="19">
        <v>3</v>
      </c>
      <c r="H27" s="19">
        <v>9</v>
      </c>
      <c r="I27" s="19">
        <v>-7</v>
      </c>
      <c r="J27" s="30">
        <f t="shared" si="3"/>
        <v>-2.8418465791077718</v>
      </c>
      <c r="K27" s="30">
        <v>9.9464630268771899</v>
      </c>
      <c r="L27" s="30">
        <v>12.788309605984962</v>
      </c>
      <c r="M27" s="19">
        <f t="shared" si="26"/>
        <v>4</v>
      </c>
      <c r="N27" s="19">
        <f t="shared" si="28"/>
        <v>19</v>
      </c>
      <c r="O27" s="24">
        <v>4</v>
      </c>
      <c r="P27" s="24">
        <v>3</v>
      </c>
      <c r="Q27" s="24">
        <v>16</v>
      </c>
      <c r="R27" s="24">
        <f t="shared" si="27"/>
        <v>15</v>
      </c>
      <c r="S27" s="24">
        <v>-2</v>
      </c>
      <c r="T27" s="24">
        <v>6</v>
      </c>
      <c r="U27" s="24">
        <v>9</v>
      </c>
      <c r="V27" s="31">
        <v>5.6836931582155366</v>
      </c>
    </row>
    <row r="28" spans="1:22" ht="15" customHeight="1" x14ac:dyDescent="0.2">
      <c r="A28" s="5" t="s">
        <v>10</v>
      </c>
      <c r="B28" s="18">
        <f t="shared" si="23"/>
        <v>1</v>
      </c>
      <c r="C28" s="18">
        <v>0</v>
      </c>
      <c r="D28" s="18">
        <f t="shared" si="24"/>
        <v>7</v>
      </c>
      <c r="E28" s="18">
        <f t="shared" si="25"/>
        <v>1</v>
      </c>
      <c r="F28" s="18">
        <v>3</v>
      </c>
      <c r="G28" s="18">
        <v>3</v>
      </c>
      <c r="H28" s="18">
        <v>2</v>
      </c>
      <c r="I28" s="18">
        <v>-4</v>
      </c>
      <c r="J28" s="25">
        <f t="shared" si="3"/>
        <v>3.7115534778067358</v>
      </c>
      <c r="K28" s="25">
        <v>11.134660433420207</v>
      </c>
      <c r="L28" s="25">
        <v>7.4231069556134708</v>
      </c>
      <c r="M28" s="18">
        <f t="shared" si="26"/>
        <v>0</v>
      </c>
      <c r="N28" s="18">
        <f t="shared" si="28"/>
        <v>3</v>
      </c>
      <c r="O28" s="18">
        <v>-3</v>
      </c>
      <c r="P28" s="18">
        <v>2</v>
      </c>
      <c r="Q28" s="18">
        <v>1</v>
      </c>
      <c r="R28" s="18">
        <f t="shared" si="27"/>
        <v>3</v>
      </c>
      <c r="S28" s="18">
        <v>-3</v>
      </c>
      <c r="T28" s="18">
        <v>2</v>
      </c>
      <c r="U28" s="18">
        <v>1</v>
      </c>
      <c r="V28" s="25">
        <v>0</v>
      </c>
    </row>
    <row r="29" spans="1:22" ht="15" customHeight="1" x14ac:dyDescent="0.2">
      <c r="A29" s="3" t="s">
        <v>9</v>
      </c>
      <c r="B29" s="20">
        <f t="shared" si="23"/>
        <v>-5</v>
      </c>
      <c r="C29" s="20">
        <v>-3</v>
      </c>
      <c r="D29" s="20">
        <f t="shared" si="24"/>
        <v>1</v>
      </c>
      <c r="E29" s="20">
        <f t="shared" si="25"/>
        <v>-5</v>
      </c>
      <c r="F29" s="20">
        <v>5</v>
      </c>
      <c r="G29" s="20">
        <v>0</v>
      </c>
      <c r="H29" s="20">
        <v>10</v>
      </c>
      <c r="I29" s="20">
        <v>1</v>
      </c>
      <c r="J29" s="26">
        <f t="shared" si="3"/>
        <v>-6.9993191919037381</v>
      </c>
      <c r="K29" s="26">
        <v>6.9993191919037381</v>
      </c>
      <c r="L29" s="26">
        <v>13.998638383807476</v>
      </c>
      <c r="M29" s="20">
        <f t="shared" si="26"/>
        <v>0</v>
      </c>
      <c r="N29" s="20">
        <f t="shared" si="28"/>
        <v>20</v>
      </c>
      <c r="O29" s="20">
        <v>4</v>
      </c>
      <c r="P29" s="20">
        <v>2</v>
      </c>
      <c r="Q29" s="20">
        <v>18</v>
      </c>
      <c r="R29" s="20">
        <f t="shared" si="27"/>
        <v>20</v>
      </c>
      <c r="S29" s="20">
        <v>2</v>
      </c>
      <c r="T29" s="20">
        <v>8</v>
      </c>
      <c r="U29" s="20">
        <v>12</v>
      </c>
      <c r="V29" s="26">
        <v>0</v>
      </c>
    </row>
    <row r="30" spans="1:22" ht="15" customHeight="1" x14ac:dyDescent="0.2">
      <c r="A30" s="3" t="s">
        <v>8</v>
      </c>
      <c r="B30" s="20">
        <f t="shared" si="23"/>
        <v>0</v>
      </c>
      <c r="C30" s="20">
        <v>18</v>
      </c>
      <c r="D30" s="20">
        <f t="shared" si="24"/>
        <v>5</v>
      </c>
      <c r="E30" s="20">
        <f t="shared" si="25"/>
        <v>-7</v>
      </c>
      <c r="F30" s="20">
        <v>6</v>
      </c>
      <c r="G30" s="20">
        <v>4</v>
      </c>
      <c r="H30" s="20">
        <v>13</v>
      </c>
      <c r="I30" s="20">
        <v>0</v>
      </c>
      <c r="J30" s="26">
        <f t="shared" si="3"/>
        <v>-9.5224289999219476</v>
      </c>
      <c r="K30" s="26">
        <v>8.1620819999330987</v>
      </c>
      <c r="L30" s="26">
        <v>17.684510999855046</v>
      </c>
      <c r="M30" s="20">
        <f t="shared" si="26"/>
        <v>7</v>
      </c>
      <c r="N30" s="20">
        <f t="shared" si="28"/>
        <v>16</v>
      </c>
      <c r="O30" s="20">
        <v>-9</v>
      </c>
      <c r="P30" s="20">
        <v>12</v>
      </c>
      <c r="Q30" s="20">
        <v>4</v>
      </c>
      <c r="R30" s="20">
        <f t="shared" si="27"/>
        <v>9</v>
      </c>
      <c r="S30" s="20">
        <v>-10</v>
      </c>
      <c r="T30" s="20">
        <v>5</v>
      </c>
      <c r="U30" s="20">
        <v>4</v>
      </c>
      <c r="V30" s="26">
        <v>9.5224289999219458</v>
      </c>
    </row>
    <row r="31" spans="1:22" ht="15" customHeight="1" x14ac:dyDescent="0.2">
      <c r="A31" s="1" t="s">
        <v>7</v>
      </c>
      <c r="B31" s="19">
        <f t="shared" si="23"/>
        <v>-4</v>
      </c>
      <c r="C31" s="19">
        <v>-1</v>
      </c>
      <c r="D31" s="19">
        <f t="shared" si="24"/>
        <v>14</v>
      </c>
      <c r="E31" s="19">
        <f t="shared" si="25"/>
        <v>-6</v>
      </c>
      <c r="F31" s="19">
        <v>1</v>
      </c>
      <c r="G31" s="19">
        <v>-3</v>
      </c>
      <c r="H31" s="19">
        <v>7</v>
      </c>
      <c r="I31" s="19">
        <v>-5</v>
      </c>
      <c r="J31" s="30">
        <f t="shared" si="3"/>
        <v>-9.5277349936004523</v>
      </c>
      <c r="K31" s="30">
        <v>1.587955832266742</v>
      </c>
      <c r="L31" s="30">
        <v>11.115690825867194</v>
      </c>
      <c r="M31" s="19">
        <f t="shared" si="26"/>
        <v>2</v>
      </c>
      <c r="N31" s="19">
        <f t="shared" si="28"/>
        <v>9</v>
      </c>
      <c r="O31" s="19">
        <v>1</v>
      </c>
      <c r="P31" s="19">
        <v>2</v>
      </c>
      <c r="Q31" s="19">
        <v>7</v>
      </c>
      <c r="R31" s="19">
        <f t="shared" si="27"/>
        <v>7</v>
      </c>
      <c r="S31" s="19">
        <v>-11</v>
      </c>
      <c r="T31" s="19">
        <v>3</v>
      </c>
      <c r="U31" s="19">
        <v>4</v>
      </c>
      <c r="V31" s="30">
        <v>3.1759116645334835</v>
      </c>
    </row>
    <row r="32" spans="1:22" ht="15" customHeight="1" x14ac:dyDescent="0.2">
      <c r="A32" s="5" t="s">
        <v>6</v>
      </c>
      <c r="B32" s="18">
        <f t="shared" si="23"/>
        <v>3</v>
      </c>
      <c r="C32" s="18">
        <v>1</v>
      </c>
      <c r="D32" s="18">
        <f t="shared" si="24"/>
        <v>14</v>
      </c>
      <c r="E32" s="18">
        <f t="shared" si="25"/>
        <v>0</v>
      </c>
      <c r="F32" s="18">
        <v>1</v>
      </c>
      <c r="G32" s="18">
        <v>0</v>
      </c>
      <c r="H32" s="18">
        <v>1</v>
      </c>
      <c r="I32" s="18">
        <v>-1</v>
      </c>
      <c r="J32" s="25">
        <f t="shared" si="3"/>
        <v>0</v>
      </c>
      <c r="K32" s="25">
        <v>6.2867154488302583</v>
      </c>
      <c r="L32" s="25">
        <v>6.2867154488302583</v>
      </c>
      <c r="M32" s="18">
        <f t="shared" si="26"/>
        <v>3</v>
      </c>
      <c r="N32" s="18">
        <f t="shared" si="28"/>
        <v>5</v>
      </c>
      <c r="O32" s="22">
        <v>2</v>
      </c>
      <c r="P32" s="22">
        <v>5</v>
      </c>
      <c r="Q32" s="22">
        <v>0</v>
      </c>
      <c r="R32" s="22">
        <f t="shared" si="27"/>
        <v>2</v>
      </c>
      <c r="S32" s="22">
        <v>-11</v>
      </c>
      <c r="T32" s="22">
        <v>0</v>
      </c>
      <c r="U32" s="22">
        <v>2</v>
      </c>
      <c r="V32" s="29">
        <v>18.860146346490779</v>
      </c>
    </row>
    <row r="33" spans="1:22" ht="15" customHeight="1" x14ac:dyDescent="0.2">
      <c r="A33" s="3" t="s">
        <v>5</v>
      </c>
      <c r="B33" s="20">
        <f t="shared" si="23"/>
        <v>-15</v>
      </c>
      <c r="C33" s="20">
        <v>-18</v>
      </c>
      <c r="D33" s="20">
        <f t="shared" si="24"/>
        <v>-17</v>
      </c>
      <c r="E33" s="20">
        <f>F33-H33</f>
        <v>-12</v>
      </c>
      <c r="F33" s="20">
        <v>1</v>
      </c>
      <c r="G33" s="20">
        <v>-5</v>
      </c>
      <c r="H33" s="20">
        <v>13</v>
      </c>
      <c r="I33" s="20">
        <v>0</v>
      </c>
      <c r="J33" s="26">
        <f t="shared" si="3"/>
        <v>-17.722969646589782</v>
      </c>
      <c r="K33" s="26">
        <v>1.476914137215815</v>
      </c>
      <c r="L33" s="26">
        <v>19.199883783805596</v>
      </c>
      <c r="M33" s="20">
        <f>N33-R33</f>
        <v>-3</v>
      </c>
      <c r="N33" s="20">
        <f t="shared" si="28"/>
        <v>12</v>
      </c>
      <c r="O33" s="20">
        <v>-7</v>
      </c>
      <c r="P33" s="20">
        <v>6</v>
      </c>
      <c r="Q33" s="20">
        <v>6</v>
      </c>
      <c r="R33" s="20">
        <f t="shared" si="27"/>
        <v>15</v>
      </c>
      <c r="S33" s="20">
        <v>5</v>
      </c>
      <c r="T33" s="20">
        <v>9</v>
      </c>
      <c r="U33" s="20">
        <v>6</v>
      </c>
      <c r="V33" s="26">
        <v>-4.4307424116474436</v>
      </c>
    </row>
    <row r="34" spans="1:22" ht="15" customHeight="1" x14ac:dyDescent="0.2">
      <c r="A34" s="3" t="s">
        <v>4</v>
      </c>
      <c r="B34" s="20">
        <f t="shared" si="23"/>
        <v>-13</v>
      </c>
      <c r="C34" s="20">
        <v>-5</v>
      </c>
      <c r="D34" s="20">
        <f t="shared" si="24"/>
        <v>-11</v>
      </c>
      <c r="E34" s="20">
        <f t="shared" si="25"/>
        <v>-9</v>
      </c>
      <c r="F34" s="20">
        <v>0</v>
      </c>
      <c r="G34" s="20">
        <v>-1</v>
      </c>
      <c r="H34" s="20">
        <v>9</v>
      </c>
      <c r="I34" s="20">
        <v>5</v>
      </c>
      <c r="J34" s="26">
        <f t="shared" si="3"/>
        <v>-19.688357331133783</v>
      </c>
      <c r="K34" s="26">
        <v>0</v>
      </c>
      <c r="L34" s="26">
        <v>19.688357331133783</v>
      </c>
      <c r="M34" s="20">
        <f t="shared" si="26"/>
        <v>-4</v>
      </c>
      <c r="N34" s="20">
        <f t="shared" si="28"/>
        <v>3</v>
      </c>
      <c r="O34" s="20">
        <v>-9</v>
      </c>
      <c r="P34" s="20">
        <v>2</v>
      </c>
      <c r="Q34" s="20">
        <v>1</v>
      </c>
      <c r="R34" s="20">
        <f t="shared" si="27"/>
        <v>7</v>
      </c>
      <c r="S34" s="20">
        <v>-4</v>
      </c>
      <c r="T34" s="20">
        <v>1</v>
      </c>
      <c r="U34" s="20">
        <v>6</v>
      </c>
      <c r="V34" s="26">
        <v>-8.7503810360594585</v>
      </c>
    </row>
    <row r="35" spans="1:22" ht="15" customHeight="1" x14ac:dyDescent="0.2">
      <c r="A35" s="1" t="s">
        <v>3</v>
      </c>
      <c r="B35" s="19">
        <f t="shared" si="23"/>
        <v>-10</v>
      </c>
      <c r="C35" s="19">
        <v>-1</v>
      </c>
      <c r="D35" s="19">
        <f t="shared" si="24"/>
        <v>-4</v>
      </c>
      <c r="E35" s="19">
        <f t="shared" si="25"/>
        <v>-5</v>
      </c>
      <c r="F35" s="19">
        <v>1</v>
      </c>
      <c r="G35" s="19">
        <v>1</v>
      </c>
      <c r="H35" s="19">
        <v>6</v>
      </c>
      <c r="I35" s="19">
        <v>-5</v>
      </c>
      <c r="J35" s="30">
        <f t="shared" si="3"/>
        <v>-10.464856951695824</v>
      </c>
      <c r="K35" s="30">
        <v>2.0929713903391645</v>
      </c>
      <c r="L35" s="30">
        <v>12.557828342034988</v>
      </c>
      <c r="M35" s="19">
        <f t="shared" si="26"/>
        <v>-5</v>
      </c>
      <c r="N35" s="19">
        <f t="shared" si="28"/>
        <v>7</v>
      </c>
      <c r="O35" s="24">
        <v>-7</v>
      </c>
      <c r="P35" s="24">
        <v>7</v>
      </c>
      <c r="Q35" s="24">
        <v>0</v>
      </c>
      <c r="R35" s="24">
        <f t="shared" si="27"/>
        <v>12</v>
      </c>
      <c r="S35" s="24">
        <v>3</v>
      </c>
      <c r="T35" s="24">
        <v>3</v>
      </c>
      <c r="U35" s="24">
        <v>9</v>
      </c>
      <c r="V35" s="31">
        <v>-10.464856951695825</v>
      </c>
    </row>
    <row r="36" spans="1:22" ht="15" customHeight="1" x14ac:dyDescent="0.2">
      <c r="A36" s="5" t="s">
        <v>2</v>
      </c>
      <c r="B36" s="18">
        <f t="shared" si="23"/>
        <v>-8</v>
      </c>
      <c r="C36" s="18">
        <v>-9</v>
      </c>
      <c r="D36" s="18">
        <f t="shared" si="24"/>
        <v>-7</v>
      </c>
      <c r="E36" s="18">
        <f t="shared" si="25"/>
        <v>-3</v>
      </c>
      <c r="F36" s="18">
        <v>0</v>
      </c>
      <c r="G36" s="18">
        <v>-2</v>
      </c>
      <c r="H36" s="18">
        <v>3</v>
      </c>
      <c r="I36" s="18">
        <v>-3</v>
      </c>
      <c r="J36" s="25">
        <f t="shared" si="3"/>
        <v>-15.976253874023312</v>
      </c>
      <c r="K36" s="25">
        <v>0</v>
      </c>
      <c r="L36" s="25">
        <v>15.976253874023312</v>
      </c>
      <c r="M36" s="18">
        <f t="shared" si="26"/>
        <v>-5</v>
      </c>
      <c r="N36" s="18">
        <f t="shared" si="28"/>
        <v>0</v>
      </c>
      <c r="O36" s="18">
        <v>-5</v>
      </c>
      <c r="P36" s="18">
        <v>0</v>
      </c>
      <c r="Q36" s="18">
        <v>0</v>
      </c>
      <c r="R36" s="18">
        <f t="shared" si="27"/>
        <v>5</v>
      </c>
      <c r="S36" s="18">
        <v>3</v>
      </c>
      <c r="T36" s="18">
        <v>3</v>
      </c>
      <c r="U36" s="18">
        <v>2</v>
      </c>
      <c r="V36" s="25">
        <v>-26.627089790038848</v>
      </c>
    </row>
    <row r="37" spans="1:22" ht="15" customHeight="1" x14ac:dyDescent="0.2">
      <c r="A37" s="3" t="s">
        <v>1</v>
      </c>
      <c r="B37" s="20">
        <f t="shared" si="23"/>
        <v>0</v>
      </c>
      <c r="C37" s="20">
        <v>6</v>
      </c>
      <c r="D37" s="20">
        <f t="shared" si="24"/>
        <v>2</v>
      </c>
      <c r="E37" s="20">
        <f t="shared" si="25"/>
        <v>0</v>
      </c>
      <c r="F37" s="20">
        <v>1</v>
      </c>
      <c r="G37" s="20">
        <v>-1</v>
      </c>
      <c r="H37" s="20">
        <v>1</v>
      </c>
      <c r="I37" s="20">
        <v>-4</v>
      </c>
      <c r="J37" s="26">
        <f t="shared" si="3"/>
        <v>0</v>
      </c>
      <c r="K37" s="26">
        <v>7.3331997595672211</v>
      </c>
      <c r="L37" s="26">
        <v>7.3331997595672211</v>
      </c>
      <c r="M37" s="20">
        <f t="shared" si="26"/>
        <v>0</v>
      </c>
      <c r="N37" s="20">
        <f t="shared" si="28"/>
        <v>0</v>
      </c>
      <c r="O37" s="20">
        <v>-4</v>
      </c>
      <c r="P37" s="20">
        <v>0</v>
      </c>
      <c r="Q37" s="20">
        <v>0</v>
      </c>
      <c r="R37" s="20">
        <f t="shared" si="27"/>
        <v>0</v>
      </c>
      <c r="S37" s="20">
        <v>-3</v>
      </c>
      <c r="T37" s="20">
        <v>0</v>
      </c>
      <c r="U37" s="20">
        <v>0</v>
      </c>
      <c r="V37" s="26">
        <v>0</v>
      </c>
    </row>
    <row r="38" spans="1:22" ht="15" customHeight="1" x14ac:dyDescent="0.2">
      <c r="A38" s="1" t="s">
        <v>0</v>
      </c>
      <c r="B38" s="19">
        <f t="shared" si="23"/>
        <v>-3</v>
      </c>
      <c r="C38" s="19">
        <v>-4</v>
      </c>
      <c r="D38" s="19">
        <f t="shared" si="24"/>
        <v>-1</v>
      </c>
      <c r="E38" s="19">
        <f t="shared" si="25"/>
        <v>-1</v>
      </c>
      <c r="F38" s="19">
        <v>1</v>
      </c>
      <c r="G38" s="19">
        <v>1</v>
      </c>
      <c r="H38" s="19">
        <v>2</v>
      </c>
      <c r="I38" s="19">
        <v>0</v>
      </c>
      <c r="J38" s="30">
        <f t="shared" si="3"/>
        <v>-8.3320053725499132</v>
      </c>
      <c r="K38" s="30">
        <v>8.3320053725499132</v>
      </c>
      <c r="L38" s="30">
        <v>16.664010745099826</v>
      </c>
      <c r="M38" s="19">
        <f t="shared" si="26"/>
        <v>-2</v>
      </c>
      <c r="N38" s="19">
        <f t="shared" si="28"/>
        <v>0</v>
      </c>
      <c r="O38" s="19">
        <v>-3</v>
      </c>
      <c r="P38" s="19">
        <v>0</v>
      </c>
      <c r="Q38" s="19">
        <v>0</v>
      </c>
      <c r="R38" s="19">
        <f t="shared" si="27"/>
        <v>2</v>
      </c>
      <c r="S38" s="19">
        <v>-1</v>
      </c>
      <c r="T38" s="19">
        <v>2</v>
      </c>
      <c r="U38" s="19">
        <v>0</v>
      </c>
      <c r="V38" s="30">
        <v>-16.664010745099826</v>
      </c>
    </row>
    <row r="39" spans="1:22" x14ac:dyDescent="0.2">
      <c r="A39" s="37" t="s">
        <v>59</v>
      </c>
    </row>
    <row r="40" spans="1:22" x14ac:dyDescent="0.2">
      <c r="A40" s="37" t="s">
        <v>48</v>
      </c>
    </row>
    <row r="41" spans="1:22" x14ac:dyDescent="0.2">
      <c r="A41" s="37" t="s">
        <v>49</v>
      </c>
    </row>
    <row r="42" spans="1:22" x14ac:dyDescent="0.2">
      <c r="A42" s="37" t="s">
        <v>60</v>
      </c>
    </row>
    <row r="43" spans="1:22" x14ac:dyDescent="0.2">
      <c r="A43" s="37" t="s">
        <v>61</v>
      </c>
    </row>
    <row r="44" spans="1:22" x14ac:dyDescent="0.2">
      <c r="A44" s="37" t="s">
        <v>62</v>
      </c>
    </row>
    <row r="45" spans="1:22" x14ac:dyDescent="0.2">
      <c r="A45" s="37" t="s">
        <v>63</v>
      </c>
    </row>
    <row r="46" spans="1:22" x14ac:dyDescent="0.2">
      <c r="A46" s="37" t="s">
        <v>64</v>
      </c>
    </row>
  </sheetData>
  <mergeCells count="20">
    <mergeCell ref="B6:B8"/>
    <mergeCell ref="E6:E8"/>
    <mergeCell ref="M6:M8"/>
    <mergeCell ref="S7:S8"/>
    <mergeCell ref="A5:A8"/>
    <mergeCell ref="B5:D5"/>
    <mergeCell ref="E5:L5"/>
    <mergeCell ref="M5:V5"/>
    <mergeCell ref="C6:C8"/>
    <mergeCell ref="D6:D8"/>
    <mergeCell ref="J6:L6"/>
    <mergeCell ref="G6:G8"/>
    <mergeCell ref="I6:I8"/>
    <mergeCell ref="O7:O8"/>
    <mergeCell ref="N6:Q6"/>
    <mergeCell ref="R6:U6"/>
    <mergeCell ref="J7:J8"/>
    <mergeCell ref="P7:P8"/>
    <mergeCell ref="T7:T8"/>
    <mergeCell ref="V7:V8"/>
  </mergeCells>
  <phoneticPr fontId="3"/>
  <pageMargins left="0.70866141732283472" right="0.70866141732283472" top="0.74803149606299213" bottom="0.74803149606299213" header="0.31496062992125984" footer="0.31496062992125984"/>
  <pageSetup paperSize="9" scale="75" orientation="landscape" r:id="rId1"/>
  <colBreaks count="1" manualBreakCount="1">
    <brk id="12" max="4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市町村別計</vt:lpstr>
      <vt:lpstr>市町村別 (男)</vt:lpstr>
      <vt:lpstr>市町村別 (女)</vt:lpstr>
      <vt:lpstr>'市町村別 (女)'!Print_Area</vt:lpstr>
      <vt:lpstr>'市町村別 (男)'!Print_Area</vt:lpstr>
      <vt:lpstr>市町村別計!Print_Area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岩成 博子</cp:lastModifiedBy>
  <cp:lastPrinted>2024-07-19T05:29:17Z</cp:lastPrinted>
  <dcterms:created xsi:type="dcterms:W3CDTF">2017-09-15T07:21:02Z</dcterms:created>
  <dcterms:modified xsi:type="dcterms:W3CDTF">2024-10-28T04:31:24Z</dcterms:modified>
</cp:coreProperties>
</file>