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7C168\Share254\産業振興総室\産業振興室\産業支援担当\19_地域課題解決型起業支援補助金(わくわく補助金_起業）\R2\05_手引き\"/>
    </mc:Choice>
  </mc:AlternateContent>
  <bookViews>
    <workbookView xWindow="0" yWindow="0" windowWidth="20490" windowHeight="7770"/>
  </bookViews>
  <sheets>
    <sheet name="Sheet1" sheetId="1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0" i="1"/>
  <c r="J11" i="1"/>
  <c r="J12" i="1"/>
  <c r="J13" i="1"/>
  <c r="J14" i="1"/>
  <c r="J15" i="1"/>
  <c r="J9" i="1"/>
  <c r="G16" i="1" l="1"/>
  <c r="I13" i="1"/>
  <c r="H13" i="1"/>
  <c r="G13" i="1"/>
  <c r="I11" i="1"/>
  <c r="I16" i="1" s="1"/>
  <c r="H11" i="1"/>
  <c r="G11" i="1"/>
  <c r="J16" i="1"/>
</calcChain>
</file>

<file path=xl/sharedStrings.xml><?xml version="1.0" encoding="utf-8"?>
<sst xmlns="http://schemas.openxmlformats.org/spreadsheetml/2006/main" count="40" uniqueCount="34">
  <si>
    <t>No.</t>
    <phoneticPr fontId="2"/>
  </si>
  <si>
    <t>経費区分</t>
    <rPh sb="0" eb="2">
      <t>ケイヒ</t>
    </rPh>
    <rPh sb="2" eb="4">
      <t>クブン</t>
    </rPh>
    <phoneticPr fontId="2"/>
  </si>
  <si>
    <t>内容</t>
    <rPh sb="0" eb="2">
      <t>ナイヨウ</t>
    </rPh>
    <phoneticPr fontId="2"/>
  </si>
  <si>
    <t>支払先</t>
    <rPh sb="0" eb="2">
      <t>シハライ</t>
    </rPh>
    <rPh sb="2" eb="3">
      <t>サキ</t>
    </rPh>
    <phoneticPr fontId="2"/>
  </si>
  <si>
    <t>A</t>
    <phoneticPr fontId="2"/>
  </si>
  <si>
    <t>B</t>
    <phoneticPr fontId="2"/>
  </si>
  <si>
    <t>C</t>
    <phoneticPr fontId="2"/>
  </si>
  <si>
    <t>うち消費税</t>
    <rPh sb="2" eb="5">
      <t>ショウヒゼイ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</si>
  <si>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</si>
  <si>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支払日</t>
    <rPh sb="0" eb="3">
      <t>シハライビ</t>
    </rPh>
    <phoneticPr fontId="2"/>
  </si>
  <si>
    <t>備考</t>
    <rPh sb="0" eb="2">
      <t>ビコウ</t>
    </rPh>
    <phoneticPr fontId="2"/>
  </si>
  <si>
    <t>請求額
（補助事業に要する経費）</t>
    <rPh sb="0" eb="2">
      <t>セイキュウ</t>
    </rPh>
    <rPh sb="2" eb="3">
      <t>ガク</t>
    </rPh>
    <rPh sb="5" eb="7">
      <t>ホジョ</t>
    </rPh>
    <rPh sb="7" eb="9">
      <t>ジギョウ</t>
    </rPh>
    <rPh sb="10" eb="11">
      <t>ヨウ</t>
    </rPh>
    <rPh sb="13" eb="15">
      <t>ケイヒ</t>
    </rPh>
    <phoneticPr fontId="2"/>
  </si>
  <si>
    <t>（単位：円）</t>
    <rPh sb="1" eb="3">
      <t>タンイ</t>
    </rPh>
    <rPh sb="4" eb="5">
      <t>エン</t>
    </rPh>
    <phoneticPr fontId="2"/>
  </si>
  <si>
    <t>原材料費</t>
    <rPh sb="0" eb="3">
      <t>ゲンザイリョウ</t>
    </rPh>
    <rPh sb="3" eb="4">
      <t>ヒ</t>
    </rPh>
    <phoneticPr fontId="2"/>
  </si>
  <si>
    <t>小麦粉（１０ｋｇ）</t>
    <rPh sb="0" eb="3">
      <t>コムギコ</t>
    </rPh>
    <phoneticPr fontId="2"/>
  </si>
  <si>
    <t>○○株式会社</t>
    <rPh sb="2" eb="6">
      <t>カブシキガイシャ</t>
    </rPh>
    <phoneticPr fontId="2"/>
  </si>
  <si>
    <t>R2.○.○</t>
    <phoneticPr fontId="2"/>
  </si>
  <si>
    <t>小計</t>
    <rPh sb="0" eb="2">
      <t>ショウケイ</t>
    </rPh>
    <phoneticPr fontId="2"/>
  </si>
  <si>
    <t>原材料費</t>
    <rPh sb="0" eb="4">
      <t>ゲンザイリョウヒ</t>
    </rPh>
    <phoneticPr fontId="2"/>
  </si>
  <si>
    <t>砂糖（３０kg）</t>
    <rPh sb="0" eb="2">
      <t>サトウ</t>
    </rPh>
    <phoneticPr fontId="2"/>
  </si>
  <si>
    <t>30kg購入のうち10kg使用（原材料受払簿参照）</t>
    <rPh sb="4" eb="6">
      <t>コウニュウ</t>
    </rPh>
    <rPh sb="13" eb="15">
      <t>シヨウ</t>
    </rPh>
    <rPh sb="16" eb="19">
      <t>ゲンザイリョウ</t>
    </rPh>
    <rPh sb="19" eb="21">
      <t>ウケハライ</t>
    </rPh>
    <rPh sb="21" eb="22">
      <t>ボ</t>
    </rPh>
    <rPh sb="22" eb="24">
      <t>サンショウ</t>
    </rPh>
    <phoneticPr fontId="2"/>
  </si>
  <si>
    <t>収支決算書明細書</t>
    <phoneticPr fontId="2"/>
  </si>
  <si>
    <t>設備費</t>
    <rPh sb="0" eb="3">
      <t>セツビヒ</t>
    </rPh>
    <phoneticPr fontId="2"/>
  </si>
  <si>
    <t>業務用　冷蔵庫
（型番：abc-1234）</t>
    <rPh sb="0" eb="3">
      <t>ギョウムヨウ</t>
    </rPh>
    <rPh sb="4" eb="7">
      <t>レイゾウコ</t>
    </rPh>
    <rPh sb="9" eb="11">
      <t>カタバン</t>
    </rPh>
    <phoneticPr fontId="2"/>
  </si>
  <si>
    <t>(株)××工業</t>
    <rPh sb="0" eb="3">
      <t>カブシキガイシャ</t>
    </rPh>
    <rPh sb="5" eb="7">
      <t>コウギョウ</t>
    </rPh>
    <phoneticPr fontId="2"/>
  </si>
  <si>
    <t>人件費</t>
    <rPh sb="0" eb="3">
      <t>ジンケンヒ</t>
    </rPh>
    <phoneticPr fontId="2"/>
  </si>
  <si>
    <t>詳細は人件費集計表参照</t>
    <rPh sb="0" eb="2">
      <t>ショウサイ</t>
    </rPh>
    <rPh sb="3" eb="6">
      <t>ジンケンヒ</t>
    </rPh>
    <rPh sb="6" eb="8">
      <t>シュウケイ</t>
    </rPh>
    <rPh sb="8" eb="9">
      <t>ヒョウ</t>
    </rPh>
    <rPh sb="9" eb="11">
      <t>サンショウ</t>
    </rPh>
    <phoneticPr fontId="2"/>
  </si>
  <si>
    <t>旅費</t>
    <rPh sb="0" eb="2">
      <t>リョヒ</t>
    </rPh>
    <phoneticPr fontId="2"/>
  </si>
  <si>
    <t>鳥取・東京往復
○月○日　１名
（○○イベントへの出展PR）</t>
    <rPh sb="0" eb="2">
      <t>トットリ</t>
    </rPh>
    <rPh sb="3" eb="5">
      <t>トウキョウ</t>
    </rPh>
    <rPh sb="5" eb="7">
      <t>オウフク</t>
    </rPh>
    <rPh sb="9" eb="10">
      <t>ガツ</t>
    </rPh>
    <rPh sb="11" eb="12">
      <t>ニチ</t>
    </rPh>
    <rPh sb="14" eb="15">
      <t>メイ</t>
    </rPh>
    <rPh sb="25" eb="27">
      <t>シュッテン</t>
    </rPh>
    <phoneticPr fontId="2"/>
  </si>
  <si>
    <t>ANA</t>
    <phoneticPr fontId="2"/>
  </si>
  <si>
    <t>合計</t>
    <rPh sb="0" eb="2">
      <t>ゴウケイ</t>
    </rPh>
    <phoneticPr fontId="2"/>
  </si>
  <si>
    <t>A-B+C</t>
    <phoneticPr fontId="2"/>
  </si>
  <si>
    <r>
      <t xml:space="preserve">うち振込手数料
</t>
    </r>
    <r>
      <rPr>
        <sz val="10"/>
        <color rgb="FFFF0000"/>
        <rFont val="ＭＳ Ｐゴシック"/>
        <family val="3"/>
        <charset val="128"/>
        <scheme val="minor"/>
      </rPr>
      <t>※対象外経費</t>
    </r>
    <rPh sb="2" eb="7">
      <t>フリコミテスウリョウ</t>
    </rPh>
    <rPh sb="9" eb="12">
      <t>タイショウガイ</t>
    </rPh>
    <rPh sb="12" eb="14">
      <t>ケイヒ</t>
    </rPh>
    <phoneticPr fontId="2"/>
  </si>
  <si>
    <t>別紙５（参考様式）</t>
    <rPh sb="0" eb="2">
      <t>ベッシ</t>
    </rPh>
    <rPh sb="4" eb="8">
      <t>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</si>
</sst>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vertical="center" wrapText="1"/>
    </xf>
    <xf numFmtId="0" fontId="0" fillId="0" borderId="3" xfId="0" applyBorder="1">
      <alignment vertical="center"/>
    </xf>
    <xf numFmtId="38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4" xfId="1" applyFont="1" applyFill="1" applyBorder="1">
      <alignment vertical="center"/>
    </xf>
    <xf numFmtId="0" fontId="4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38" fontId="0" fillId="0" borderId="4" xfId="1" applyFont="1" applyBorder="1">
      <alignment vertical="center"/>
    </xf>
    <xf numFmtId="38" fontId="0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57149</xdr:rowOff>
    </xdr:from>
    <xdr:to>
      <xdr:col>3</xdr:col>
      <xdr:colOff>1438275</xdr:colOff>
      <xdr:row>5</xdr:row>
      <xdr:rowOff>142874</xdr:rowOff>
    </xdr:to>
    <xdr:sp macro="" textlink="">
      <xdr:nvSpPr>
        <xdr:cNvPr id="3" name="角丸四角形吹き出し 2"/>
        <xdr:cNvSpPr/>
      </xdr:nvSpPr>
      <xdr:spPr>
        <a:xfrm>
          <a:off x="238125" y="276224"/>
          <a:ext cx="1543050" cy="619125"/>
        </a:xfrm>
        <a:prstGeom prst="wedgeRoundRectCallout">
          <a:avLst>
            <a:gd name="adj1" fmla="val -6186"/>
            <a:gd name="adj2" fmla="val 9532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補助金交付要綱の補助対象経費の区分</a:t>
          </a:r>
        </a:p>
      </xdr:txBody>
    </xdr:sp>
    <xdr:clientData/>
  </xdr:twoCellAnchor>
  <xdr:twoCellAnchor>
    <xdr:from>
      <xdr:col>4</xdr:col>
      <xdr:colOff>123824</xdr:colOff>
      <xdr:row>3</xdr:row>
      <xdr:rowOff>57150</xdr:rowOff>
    </xdr:from>
    <xdr:to>
      <xdr:col>5</xdr:col>
      <xdr:colOff>133349</xdr:colOff>
      <xdr:row>5</xdr:row>
      <xdr:rowOff>95250</xdr:rowOff>
    </xdr:to>
    <xdr:sp macro="" textlink="">
      <xdr:nvSpPr>
        <xdr:cNvPr id="4" name="角丸四角形吹き出し 3"/>
        <xdr:cNvSpPr/>
      </xdr:nvSpPr>
      <xdr:spPr>
        <a:xfrm>
          <a:off x="1990724" y="276225"/>
          <a:ext cx="1533525" cy="571500"/>
        </a:xfrm>
        <a:prstGeom prst="wedgeRoundRectCallout">
          <a:avLst>
            <a:gd name="adj1" fmla="val -15652"/>
            <a:gd name="adj2" fmla="val 11547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購入した品名、数量、型番などを記入</a:t>
          </a:r>
        </a:p>
      </xdr:txBody>
    </xdr:sp>
    <xdr:clientData/>
  </xdr:twoCellAnchor>
  <xdr:twoCellAnchor>
    <xdr:from>
      <xdr:col>5</xdr:col>
      <xdr:colOff>428625</xdr:colOff>
      <xdr:row>4</xdr:row>
      <xdr:rowOff>9524</xdr:rowOff>
    </xdr:from>
    <xdr:to>
      <xdr:col>6</xdr:col>
      <xdr:colOff>257175</xdr:colOff>
      <xdr:row>5</xdr:row>
      <xdr:rowOff>142874</xdr:rowOff>
    </xdr:to>
    <xdr:sp macro="" textlink="">
      <xdr:nvSpPr>
        <xdr:cNvPr id="5" name="角丸四角形吹き出し 4"/>
        <xdr:cNvSpPr/>
      </xdr:nvSpPr>
      <xdr:spPr>
        <a:xfrm>
          <a:off x="3819525" y="371474"/>
          <a:ext cx="1352550" cy="523875"/>
        </a:xfrm>
        <a:prstGeom prst="wedgeRoundRectCallout">
          <a:avLst>
            <a:gd name="adj1" fmla="val 43004"/>
            <a:gd name="adj2" fmla="val 8176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支払先から請求された額</a:t>
          </a:r>
        </a:p>
      </xdr:txBody>
    </xdr:sp>
    <xdr:clientData/>
  </xdr:twoCellAnchor>
  <xdr:twoCellAnchor>
    <xdr:from>
      <xdr:col>6</xdr:col>
      <xdr:colOff>438149</xdr:colOff>
      <xdr:row>3</xdr:row>
      <xdr:rowOff>123825</xdr:rowOff>
    </xdr:from>
    <xdr:to>
      <xdr:col>8</xdr:col>
      <xdr:colOff>85724</xdr:colOff>
      <xdr:row>5</xdr:row>
      <xdr:rowOff>133350</xdr:rowOff>
    </xdr:to>
    <xdr:sp macro="" textlink="">
      <xdr:nvSpPr>
        <xdr:cNvPr id="6" name="角丸四角形吹き出し 5"/>
        <xdr:cNvSpPr/>
      </xdr:nvSpPr>
      <xdr:spPr>
        <a:xfrm>
          <a:off x="5353049" y="342900"/>
          <a:ext cx="1533525" cy="542925"/>
        </a:xfrm>
        <a:prstGeom prst="wedgeRoundRectCallout">
          <a:avLst>
            <a:gd name="adj1" fmla="val 10081"/>
            <a:gd name="adj2" fmla="val 9348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振込手数料が相手負担のときに記入</a:t>
          </a:r>
        </a:p>
      </xdr:txBody>
    </xdr:sp>
    <xdr:clientData/>
  </xdr:twoCellAnchor>
  <xdr:twoCellAnchor>
    <xdr:from>
      <xdr:col>10</xdr:col>
      <xdr:colOff>19050</xdr:colOff>
      <xdr:row>3</xdr:row>
      <xdr:rowOff>95249</xdr:rowOff>
    </xdr:from>
    <xdr:to>
      <xdr:col>11</xdr:col>
      <xdr:colOff>428625</xdr:colOff>
      <xdr:row>5</xdr:row>
      <xdr:rowOff>161924</xdr:rowOff>
    </xdr:to>
    <xdr:sp macro="" textlink="">
      <xdr:nvSpPr>
        <xdr:cNvPr id="8" name="角丸四角形吹き出し 7"/>
        <xdr:cNvSpPr/>
      </xdr:nvSpPr>
      <xdr:spPr>
        <a:xfrm>
          <a:off x="8705850" y="314324"/>
          <a:ext cx="1352550" cy="600075"/>
        </a:xfrm>
        <a:prstGeom prst="wedgeRoundRectCallout">
          <a:avLst>
            <a:gd name="adj1" fmla="val -17559"/>
            <a:gd name="adj2" fmla="val 99890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実際に支払った（振り込んだ）日付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581025</xdr:colOff>
      <xdr:row>25</xdr:row>
      <xdr:rowOff>66675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53825" cy="43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6"/>
  <sheetViews>
    <sheetView tabSelected="1" workbookViewId="0">
      <selection activeCell="C1" sqref="C1"/>
    </sheetView>
  </sheetViews>
  <sheetFormatPr defaultRowHeight="13.5" x14ac:dyDescent="0.15"/>
  <cols>
    <col min="1" max="1" width="2.375" customWidth="1"/>
    <col min="2" max="2" width="1.25" customWidth="1"/>
    <col min="3" max="3" width="4.5" customWidth="1"/>
    <col min="4" max="6" width="20" customWidth="1"/>
    <col min="7" max="10" width="12.375" customWidth="1"/>
    <col min="11" max="11" width="12.375" style="1" customWidth="1"/>
    <col min="12" max="12" width="26.875" customWidth="1"/>
    <col min="13" max="13" width="0.875" customWidth="1"/>
  </cols>
  <sheetData>
    <row r="1" spans="3:12" ht="28.5" customHeight="1" x14ac:dyDescent="0.15">
      <c r="C1" s="25" t="s">
        <v>33</v>
      </c>
    </row>
    <row r="2" spans="3:12" ht="6" customHeight="1" x14ac:dyDescent="0.15"/>
    <row r="3" spans="3:12" ht="31.5" customHeight="1" x14ac:dyDescent="0.15">
      <c r="C3" s="19" t="s">
        <v>21</v>
      </c>
      <c r="D3" s="20"/>
      <c r="E3" s="20"/>
      <c r="F3" s="20"/>
      <c r="G3" s="20"/>
      <c r="H3" s="20"/>
      <c r="I3" s="20"/>
      <c r="J3" s="20"/>
      <c r="K3" s="20"/>
      <c r="L3" s="20"/>
    </row>
    <row r="4" spans="3:12" ht="11.25" customHeight="1" x14ac:dyDescent="0.15"/>
    <row r="5" spans="3:12" ht="30.75" customHeight="1" x14ac:dyDescent="0.15"/>
    <row r="6" spans="3:12" ht="16.5" customHeight="1" x14ac:dyDescent="0.15">
      <c r="L6" s="2" t="s">
        <v>12</v>
      </c>
    </row>
    <row r="7" spans="3:12" ht="45.75" customHeight="1" x14ac:dyDescent="0.15">
      <c r="C7" s="22" t="s">
        <v>0</v>
      </c>
      <c r="D7" s="22" t="s">
        <v>1</v>
      </c>
      <c r="E7" s="22" t="s">
        <v>2</v>
      </c>
      <c r="F7" s="22" t="s">
        <v>3</v>
      </c>
      <c r="G7" s="3" t="s">
        <v>11</v>
      </c>
      <c r="H7" s="4" t="s">
        <v>32</v>
      </c>
      <c r="I7" s="5" t="s">
        <v>7</v>
      </c>
      <c r="J7" s="3" t="s">
        <v>8</v>
      </c>
      <c r="K7" s="23" t="s">
        <v>9</v>
      </c>
      <c r="L7" s="23" t="s">
        <v>10</v>
      </c>
    </row>
    <row r="8" spans="3:12" ht="19.5" customHeight="1" x14ac:dyDescent="0.15">
      <c r="C8" s="22"/>
      <c r="D8" s="22"/>
      <c r="E8" s="22"/>
      <c r="F8" s="22"/>
      <c r="G8" s="6" t="s">
        <v>4</v>
      </c>
      <c r="H8" s="6" t="s">
        <v>5</v>
      </c>
      <c r="I8" s="6" t="s">
        <v>6</v>
      </c>
      <c r="J8" s="6" t="s">
        <v>31</v>
      </c>
      <c r="K8" s="24"/>
      <c r="L8" s="24"/>
    </row>
    <row r="9" spans="3:12" s="9" customFormat="1" ht="33" customHeight="1" x14ac:dyDescent="0.15">
      <c r="C9" s="7">
        <v>1</v>
      </c>
      <c r="D9" s="7" t="s">
        <v>13</v>
      </c>
      <c r="E9" s="7" t="s">
        <v>14</v>
      </c>
      <c r="F9" s="7" t="s">
        <v>15</v>
      </c>
      <c r="G9" s="7">
        <v>4910</v>
      </c>
      <c r="H9" s="7">
        <v>0</v>
      </c>
      <c r="I9" s="7">
        <v>363</v>
      </c>
      <c r="J9" s="7">
        <f>G9-H9+I9</f>
        <v>5273</v>
      </c>
      <c r="K9" s="8" t="s">
        <v>16</v>
      </c>
      <c r="L9" s="7"/>
    </row>
    <row r="10" spans="3:12" s="9" customFormat="1" ht="33" customHeight="1" x14ac:dyDescent="0.15">
      <c r="C10" s="7">
        <v>2</v>
      </c>
      <c r="D10" s="7" t="s">
        <v>18</v>
      </c>
      <c r="E10" s="7" t="s">
        <v>19</v>
      </c>
      <c r="F10" s="7" t="s">
        <v>15</v>
      </c>
      <c r="G10" s="7">
        <v>7326</v>
      </c>
      <c r="H10" s="7">
        <v>0</v>
      </c>
      <c r="I10" s="7">
        <v>542</v>
      </c>
      <c r="J10" s="7">
        <f t="shared" ref="J10:J15" si="0">G10-H10+I10</f>
        <v>7868</v>
      </c>
      <c r="K10" s="8" t="s">
        <v>16</v>
      </c>
      <c r="L10" s="10" t="s">
        <v>20</v>
      </c>
    </row>
    <row r="11" spans="3:12" s="9" customFormat="1" ht="33" customHeight="1" x14ac:dyDescent="0.15">
      <c r="C11" s="7"/>
      <c r="D11" s="8" t="s">
        <v>17</v>
      </c>
      <c r="E11" s="7"/>
      <c r="F11" s="7"/>
      <c r="G11" s="7">
        <f>SUM(G9:G10)</f>
        <v>12236</v>
      </c>
      <c r="H11" s="7">
        <f>SUM(H9:H10)</f>
        <v>0</v>
      </c>
      <c r="I11" s="7">
        <f>SUM(I9:I10)</f>
        <v>905</v>
      </c>
      <c r="J11" s="7">
        <f t="shared" si="0"/>
        <v>13141</v>
      </c>
      <c r="K11" s="8"/>
      <c r="L11" s="7"/>
    </row>
    <row r="12" spans="3:12" s="9" customFormat="1" ht="33" customHeight="1" x14ac:dyDescent="0.15">
      <c r="C12" s="7">
        <v>3</v>
      </c>
      <c r="D12" s="7" t="s">
        <v>22</v>
      </c>
      <c r="E12" s="10" t="s">
        <v>23</v>
      </c>
      <c r="F12" s="7" t="s">
        <v>24</v>
      </c>
      <c r="G12" s="7">
        <v>100000</v>
      </c>
      <c r="H12" s="7">
        <v>210</v>
      </c>
      <c r="I12" s="7">
        <v>7407</v>
      </c>
      <c r="J12" s="7">
        <f t="shared" si="0"/>
        <v>107197</v>
      </c>
      <c r="K12" s="8" t="s">
        <v>16</v>
      </c>
      <c r="L12" s="7"/>
    </row>
    <row r="13" spans="3:12" s="9" customFormat="1" ht="33" customHeight="1" x14ac:dyDescent="0.15">
      <c r="C13" s="7"/>
      <c r="D13" s="8" t="s">
        <v>17</v>
      </c>
      <c r="E13" s="7"/>
      <c r="F13" s="7"/>
      <c r="G13" s="7">
        <f>SUM(G12)</f>
        <v>100000</v>
      </c>
      <c r="H13" s="7">
        <f>SUM(H12)</f>
        <v>210</v>
      </c>
      <c r="I13" s="7">
        <f>SUM(I12)</f>
        <v>7407</v>
      </c>
      <c r="J13" s="7">
        <f t="shared" si="0"/>
        <v>107197</v>
      </c>
      <c r="K13" s="8"/>
      <c r="L13" s="7"/>
    </row>
    <row r="14" spans="3:12" s="9" customFormat="1" ht="33" customHeight="1" x14ac:dyDescent="0.15">
      <c r="C14" s="7">
        <v>4</v>
      </c>
      <c r="D14" s="7" t="s">
        <v>25</v>
      </c>
      <c r="E14" s="7"/>
      <c r="F14" s="7"/>
      <c r="G14" s="7">
        <v>500000</v>
      </c>
      <c r="H14" s="7"/>
      <c r="I14" s="7"/>
      <c r="J14" s="7">
        <f t="shared" si="0"/>
        <v>500000</v>
      </c>
      <c r="K14" s="8" t="s">
        <v>16</v>
      </c>
      <c r="L14" s="7" t="s">
        <v>26</v>
      </c>
    </row>
    <row r="15" spans="3:12" ht="52.5" customHeight="1" thickBot="1" x14ac:dyDescent="0.2">
      <c r="C15" s="14">
        <v>5</v>
      </c>
      <c r="D15" s="14" t="s">
        <v>27</v>
      </c>
      <c r="E15" s="15" t="s">
        <v>28</v>
      </c>
      <c r="F15" s="16" t="s">
        <v>29</v>
      </c>
      <c r="G15" s="14">
        <v>30000</v>
      </c>
      <c r="H15" s="16">
        <v>0</v>
      </c>
      <c r="I15" s="17">
        <v>2222</v>
      </c>
      <c r="J15" s="17">
        <f t="shared" si="0"/>
        <v>32222</v>
      </c>
      <c r="K15" s="18" t="s">
        <v>16</v>
      </c>
      <c r="L15" s="16"/>
    </row>
    <row r="16" spans="3:12" ht="33" customHeight="1" thickTop="1" x14ac:dyDescent="0.15">
      <c r="C16" s="21" t="s">
        <v>30</v>
      </c>
      <c r="D16" s="21"/>
      <c r="E16" s="11"/>
      <c r="F16" s="11"/>
      <c r="G16" s="12">
        <f>SUM(G11,G13,G14,G15)</f>
        <v>642236</v>
      </c>
      <c r="H16" s="12">
        <f>SUM(H11,H13,H14,H15)</f>
        <v>210</v>
      </c>
      <c r="I16" s="12">
        <f t="shared" ref="I16" si="1">SUM(I11,I13,I14,I15)</f>
        <v>10534</v>
      </c>
      <c r="J16" s="12">
        <f>SUM(J11,J13,J14,J15)</f>
        <v>652560</v>
      </c>
      <c r="K16" s="13"/>
      <c r="L16" s="11"/>
    </row>
  </sheetData>
  <mergeCells count="8">
    <mergeCell ref="C3:L3"/>
    <mergeCell ref="C16:D16"/>
    <mergeCell ref="C7:C8"/>
    <mergeCell ref="F7:F8"/>
    <mergeCell ref="E7:E8"/>
    <mergeCell ref="D7:D8"/>
    <mergeCell ref="K7:K8"/>
    <mergeCell ref="L7:L8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dcterms:modified xsi:type="dcterms:W3CDTF">2020-06-10T08:03:38Z</dcterms:modified>
</cp:coreProperties>
</file>