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kazuryousuke\Desktop\"/>
    </mc:Choice>
  </mc:AlternateContent>
  <bookViews>
    <workbookView xWindow="-105" yWindow="-105" windowWidth="23250" windowHeight="12570" tabRatio="932"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C39" i="10"/>
  <c r="CO38" i="10"/>
  <c r="BE38" i="10"/>
  <c r="AM38" i="10"/>
  <c r="C38" i="10"/>
  <c r="CO37" i="10"/>
  <c r="BE37" i="10"/>
  <c r="AM37" i="10"/>
  <c r="C37" i="10"/>
  <c r="CO36" i="10"/>
  <c r="BE36" i="10"/>
  <c r="AM36" i="10"/>
  <c r="C36" i="10"/>
  <c r="CO35" i="10"/>
  <c r="BE35" i="10"/>
  <c r="C34" i="10"/>
  <c r="C35" i="10" l="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l="1"/>
  <c r="BW35" i="10" s="1"/>
  <c r="BW36" i="10" s="1"/>
  <c r="BW37" i="10" s="1"/>
  <c r="BW38" i="10" s="1"/>
  <c r="BW39" i="10" s="1"/>
  <c r="CO34" i="10" l="1"/>
</calcChain>
</file>

<file path=xl/sharedStrings.xml><?xml version="1.0" encoding="utf-8"?>
<sst xmlns="http://schemas.openxmlformats.org/spreadsheetml/2006/main" count="1119" uniqueCount="615">
  <si>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</si>
  <si>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</si>
  <si>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</si>
  <si>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</si>
  <si>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</si>
  <si>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</si>
  <si>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</si>
  <si>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</si>
  <si>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</si>
  <si>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</si>
  <si>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</si>
  <si>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</si>
  <si>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</si>
  <si>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</si>
  <si>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</si>
  <si>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</si>
  <si>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</si>
  <si>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</si>
  <si>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</si>
  <si>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</si>
  <si>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</si>
  <si>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</si>
  <si>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</si>
  <si>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</si>
  <si>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</si>
  <si>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</si>
  <si>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</si>
  <si>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</si>
  <si>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</si>
  <si>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</si>
  <si>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</si>
  <si>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</si>
  <si>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</si>
  <si>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</si>
  <si>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</si>
  <si>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</si>
  <si>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</si>
  <si>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</si>
  <si>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</si>
  <si>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</si>
  <si>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</si>
  <si>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</si>
  <si>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</si>
  <si>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</si>
  <si>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</si>
  <si>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</si>
  <si>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</si>
  <si>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</si>
  <si>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</si>
  <si>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</si>
  <si>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</si>
  <si>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</si>
  <si>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</si>
  <si>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</si>
  <si>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</si>
  <si>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</si>
  <si>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</si>
  <si>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</si>
  <si>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</si>
  <si>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</si>
  <si>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</si>
  <si>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</si>
  <si>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</si>
  <si>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</si>
  <si>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</si>
  <si>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</si>
  <si>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</si>
  <si>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</si>
  <si>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</si>
  <si>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</si>
  <si>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</si>
  <si>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</si>
  <si>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</si>
  <si>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</si>
  <si>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</si>
  <si>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</si>
  <si>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</si>
  <si>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</si>
  <si>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</si>
  <si>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</si>
  <si>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</si>
  <si>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</si>
  <si>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</si>
  <si>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</si>
  <si>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</si>
  <si>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</si>
  <si>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</si>
  <si>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</si>
  <si>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</si>
  <si>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</si>
  <si>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</si>
  <si>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</si>
  <si>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</si>
  <si>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</si>
  <si>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</si>
  <si>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</si>
  <si>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</si>
  <si>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</si>
  <si>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</si>
  <si>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</si>
  <si>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</si>
  <si>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</si>
  <si>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</si>
  <si>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</si>
  <si>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</si>
  <si>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</si>
  <si>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</si>
  <si>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</si>
  <si>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</si>
  <si>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</si>
  <si>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</si>
  <si>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</si>
  <si>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</si>
  <si>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</si>
  <si>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</si>
  <si>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</si>
  <si>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</si>
  <si>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</si>
  <si>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</si>
  <si>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</si>
  <si>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</si>
  <si>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</si>
  <si>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</si>
  <si>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</si>
  <si>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</si>
  <si>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</si>
  <si>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</si>
  <si>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</si>
  <si>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</si>
  <si>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</si>
  <si>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</si>
  <si>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</si>
  <si>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</si>
  <si>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</si>
  <si>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</si>
  <si>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</si>
  <si>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</si>
  <si>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</si>
  <si>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</si>
  <si>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</si>
  <si>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</si>
  <si>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</si>
  <si>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</si>
  <si>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</si>
  <si>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</si>
  <si>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</si>
  <si>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</si>
  <si>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</si>
  <si>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</si>
  <si>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</si>
  <si>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</si>
  <si>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</si>
  <si>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</si>
  <si>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</si>
  <si>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</si>
  <si>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</si>
  <si>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</si>
  <si>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</si>
  <si>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</si>
  <si>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</si>
  <si>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</si>
  <si>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</si>
  <si>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</si>
  <si>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</si>
  <si>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</si>
  <si>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</si>
  <si>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</si>
  <si>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</si>
  <si>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</si>
  <si>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</si>
  <si>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</si>
  <si>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</si>
  <si>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</si>
  <si>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</si>
  <si>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</si>
  <si>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</si>
  <si>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</si>
  <si>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</si>
  <si>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</si>
  <si>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</si>
  <si>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</si>
  <si>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</si>
  <si>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</si>
  <si>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</si>
  <si>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</si>
  <si>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</si>
  <si>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</si>
  <si>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</si>
  <si>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</si>
  <si>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</si>
  <si>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</si>
  <si>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</si>
  <si>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</si>
  <si>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</si>
  <si>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</si>
  <si>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</si>
  <si>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</si>
  <si>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</si>
  <si>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</si>
  <si>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</si>
  <si>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</si>
  <si>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</si>
  <si>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</si>
  <si>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</si>
  <si>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</si>
  <si>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</si>
  <si>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</si>
  <si>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</si>
  <si>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</si>
  <si>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</si>
  <si>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</si>
  <si>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</si>
  <si>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</si>
  <si>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鳥取県江府町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</si>
  <si>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</si>
  <si>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</si>
  <si>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</si>
  <si>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</si>
  <si>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</si>
  <si>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</si>
  <si>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</si>
  <si>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</si>
  <si>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</si>
  <si>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</si>
  <si>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</si>
  <si>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</si>
  <si>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</si>
  <si>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</si>
  <si>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</si>
  <si>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</si>
  <si>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</si>
  <si>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</si>
  <si>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</si>
  <si>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</si>
  <si>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</si>
  <si>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</si>
  <si>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</si>
  <si>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</si>
  <si>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</si>
  <si>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</si>
  <si>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</si>
  <si>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</si>
  <si>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</si>
  <si>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t>
    <phoneticPr fontId="5"/>
  </si>
  <si>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</si>
  <si>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</si>
  <si>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</si>
  <si>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</si>
  <si>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</si>
  <si>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</si>
  <si>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</si>
  <si>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</si>
  <si>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</si>
  <si>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</si>
  <si>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</si>
  <si>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</si>
  <si>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</si>
  <si>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</si>
  <si>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</si>
  <si>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</si>
  <si>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</si>
  <si>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</si>
  <si>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</si>
  <si>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</si>
  <si>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</si>
  <si>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</si>
  <si>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</si>
  <si>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</si>
  <si>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</si>
  <si>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</si>
  <si>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</si>
  <si>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</si>
  <si>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</si>
  <si>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</si>
  <si>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</si>
  <si>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</si>
  <si>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</si>
  <si>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</si>
  <si>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</si>
  <si>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</si>
  <si>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</si>
  <si>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</si>
  <si>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</si>
  <si>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</si>
  <si>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</si>
  <si>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</si>
  <si>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</si>
  <si>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</si>
  <si>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</si>
  <si>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</si>
  <si>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</si>
  <si>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</si>
  <si>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</si>
  <si>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</si>
  <si>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</si>
  <si>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</si>
  <si>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</si>
  <si>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</si>
  <si>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</si>
  <si>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</si>
  <si>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</si>
  <si>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</si>
  <si>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</si>
  <si>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</si>
  <si>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</si>
  <si>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</si>
  <si>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</si>
  <si>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</si>
  <si>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</si>
  <si>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</si>
  <si>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</si>
  <si>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</si>
  <si>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</si>
  <si>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</si>
  <si>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</si>
  <si>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</si>
  <si>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</si>
  <si>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</si>
  <si>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</si>
  <si>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</si>
  <si>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</si>
  <si>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</si>
  <si>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</si>
  <si>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</si>
  <si>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</si>
  <si>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</si>
  <si>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</si>
  <si>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</si>
  <si>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</si>
  <si>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</si>
  <si>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</si>
  <si>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</si>
  <si>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</si>
  <si>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</si>
  <si>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</si>
  <si>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</si>
  <si>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</si>
  <si>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</si>
  <si>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</si>
  <si>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</si>
  <si>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</si>
  <si>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</si>
  <si>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</si>
  <si>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</si>
  <si>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</si>
  <si>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</si>
  <si>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</si>
  <si>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</si>
  <si>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</si>
  <si>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</si>
  <si>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</si>
  <si>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</si>
  <si>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</si>
  <si>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</si>
  <si>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</si>
  <si>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</si>
  <si>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</si>
  <si>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</si>
  <si>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</si>
  <si>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</si>
  <si>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</si>
  <si>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</si>
  <si>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</si>
  <si>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</si>
  <si>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鳥取県江府町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</si>
  <si>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</si>
  <si>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</si>
  <si>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</si>
  <si>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</si>
  <si>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</si>
  <si>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</si>
  <si>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</si>
  <si>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</si>
  <si>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</si>
  <si>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</si>
  <si>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</si>
  <si>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</si>
  <si>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</si>
  <si>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</si>
  <si>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</si>
  <si>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</si>
  <si>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</si>
  <si>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</si>
  <si>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</si>
  <si>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</si>
  <si>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</si>
  <si>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</si>
  <si>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</si>
  <si>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</si>
  <si>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</si>
  <si>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</si>
  <si>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</si>
  <si>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</si>
  <si>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</si>
  <si>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</si>
  <si>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</si>
  <si>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</si>
  <si>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</si>
  <si>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</si>
  <si>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</si>
  <si>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</si>
  <si>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</si>
  <si>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</si>
  <si>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介護老人保健施設</t>
    <phoneticPr fontId="5"/>
  </si>
  <si>
    <t>後期高齢者医療</t>
    <phoneticPr fontId="5"/>
  </si>
  <si>
    <t>簡易水道事業</t>
    <phoneticPr fontId="5"/>
  </si>
  <si>
    <t>法適用企業</t>
    <phoneticPr fontId="5"/>
  </si>
  <si>
    <t>下水道等事業</t>
    <phoneticPr fontId="5"/>
  </si>
  <si>
    <t>索道事業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</si>
  <si>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</si>
  <si>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</si>
  <si>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</si>
  <si>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</si>
  <si>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</si>
  <si>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</si>
  <si>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</si>
  <si>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</si>
  <si>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</si>
  <si>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</si>
  <si>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</si>
  <si>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</si>
  <si>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</si>
  <si>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</si>
  <si>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</si>
  <si>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</si>
  <si>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</si>
  <si>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</si>
  <si>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</si>
  <si>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</si>
  <si>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</si>
  <si>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</si>
  <si>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</si>
  <si>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</si>
  <si>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</si>
  <si>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</si>
  <si>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</si>
  <si>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</si>
  <si>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</si>
  <si>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</si>
  <si>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</si>
  <si>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</si>
  <si>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</si>
  <si>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</si>
  <si>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</si>
  <si>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</si>
  <si>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</si>
  <si>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</si>
  <si>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</si>
  <si>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</si>
  <si>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</si>
  <si>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</si>
  <si>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</si>
  <si>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</si>
  <si>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</si>
  <si>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</si>
  <si>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</si>
  <si>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</si>
  <si>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</si>
  <si>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</si>
  <si>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</si>
  <si>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</si>
  <si>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</si>
  <si>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</si>
  <si>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</si>
  <si>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</si>
  <si>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</si>
  <si>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</si>
  <si>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下水道等事業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</si>
  <si>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</si>
  <si>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</si>
  <si>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</si>
  <si>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</si>
  <si>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介護老人保健施設</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</si>
  <si>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</si>
  <si>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</si>
  <si>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</si>
  <si>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</si>
  <si>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</si>
  <si>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</si>
  <si>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</si>
  <si>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</si>
  <si>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</si>
  <si>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</si>
  <si>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</si>
  <si>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</si>
  <si>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</si>
  <si>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</si>
  <si>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</si>
  <si>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</si>
  <si>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</si>
  <si>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</si>
  <si>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</si>
  <si>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</si>
  <si>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</si>
  <si>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</si>
  <si>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</si>
  <si>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</si>
  <si>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</si>
  <si>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</si>
  <si>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</si>
  <si>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</si>
  <si>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</si>
  <si>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</si>
  <si>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</si>
  <si>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</si>
  <si>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</si>
  <si>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</si>
  <si>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</si>
  <si>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</si>
  <si>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</si>
  <si>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</si>
  <si>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</si>
  <si>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</si>
  <si>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</si>
  <si>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</si>
  <si>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</si>
  <si>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</si>
  <si>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</si>
  <si>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</si>
  <si>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</si>
  <si>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</si>
  <si>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</si>
  <si>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</si>
  <si>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</si>
  <si>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</si>
  <si>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</si>
  <si>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</si>
  <si>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</si>
  <si>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</si>
  <si>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</si>
  <si>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</si>
  <si>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</si>
  <si>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</si>
  <si>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</si>
  <si>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</si>
  <si>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</si>
  <si>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</si>
  <si>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</si>
  <si>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</si>
  <si>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</si>
  <si>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</si>
  <si>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</si>
  <si>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</si>
  <si>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</si>
  <si>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</si>
  <si>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</si>
  <si>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</si>
  <si>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</si>
  <si>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</si>
  <si>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</si>
  <si>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</si>
  <si>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</si>
  <si>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</si>
  <si>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</si>
  <si>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</si>
  <si>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</si>
  <si>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</si>
  <si>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</si>
  <si>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</si>
  <si>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</si>
  <si>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</si>
  <si>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</si>
  <si>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5.55</t>
  </si>
  <si>
    <t>▲ 1.69</t>
  </si>
  <si>
    <t>▲ 3.43</t>
  </si>
  <si>
    <t>一般会計</t>
  </si>
  <si>
    <t>介護保険事業（保険事業勘定）</t>
  </si>
  <si>
    <t>下水道等事業</t>
  </si>
  <si>
    <t>簡易水道事業</t>
  </si>
  <si>
    <t>住宅新築資金等貸付事業</t>
  </si>
  <si>
    <t>後期高齢者医療</t>
  </si>
  <si>
    <t>国民健康保険（施設勘定）</t>
  </si>
  <si>
    <t>国民健康保険（事業勘定）</t>
  </si>
  <si>
    <t>▲ 1.07</t>
  </si>
  <si>
    <t>その他会計（赤字）</t>
  </si>
  <si>
    <t>▲ 2.20</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</si>
  <si>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</si>
  <si>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</si>
  <si>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</si>
  <si>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</si>
  <si>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</si>
  <si>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</si>
  <si>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</si>
  <si>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</si>
  <si>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</si>
  <si>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</si>
  <si>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</si>
  <si>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</si>
  <si>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</si>
  <si>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</si>
  <si>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7">
      <t>コウレイ</t>
    </rPh>
    <rPh sb="7" eb="8">
      <t>シャ</t>
    </rPh>
    <rPh sb="8" eb="10">
      <t>イリョウ</t>
    </rPh>
    <rPh sb="10" eb="12">
      <t>コウイキ</t>
    </rPh>
    <rPh sb="12" eb="14">
      <t>レンゴウ</t>
    </rPh>
    <phoneticPr fontId="2"/>
  </si>
  <si>
    <t>日野病院組合</t>
    <rPh sb="0" eb="2">
      <t>ヒノ</t>
    </rPh>
    <rPh sb="2" eb="4">
      <t>ビョウイン</t>
    </rPh>
    <rPh sb="4" eb="6">
      <t>クミアイ</t>
    </rPh>
    <phoneticPr fontId="2"/>
  </si>
  <si>
    <t>一般会計</t>
    <rPh sb="0" eb="2">
      <t>イッパン</t>
    </rPh>
    <rPh sb="2" eb="4">
      <t>カイケイ</t>
    </rPh>
    <phoneticPr fontId="2"/>
  </si>
  <si>
    <t>特別会計</t>
    <rPh sb="0" eb="2">
      <t>トクベツ</t>
    </rPh>
    <rPh sb="2" eb="4">
      <t>カイケイ</t>
    </rPh>
    <phoneticPr fontId="2"/>
  </si>
  <si>
    <t>江府町地域振興</t>
    <rPh sb="0" eb="3">
      <t>コウフチョウ</t>
    </rPh>
    <rPh sb="3" eb="5">
      <t>チイキ</t>
    </rPh>
    <rPh sb="5" eb="7">
      <t>シンコウ</t>
    </rPh>
    <phoneticPr fontId="2"/>
  </si>
  <si>
    <t>-</t>
    <phoneticPr fontId="2"/>
  </si>
  <si>
    <t>江府町庁舎建設基金</t>
    <rPh sb="0" eb="3">
      <t>コウフチョウ</t>
    </rPh>
    <rPh sb="3" eb="5">
      <t>チョウシャ</t>
    </rPh>
    <rPh sb="5" eb="7">
      <t>ケンセツ</t>
    </rPh>
    <rPh sb="7" eb="9">
      <t>キキン</t>
    </rPh>
    <phoneticPr fontId="2"/>
  </si>
  <si>
    <t>公共施設等建設基金</t>
    <rPh sb="0" eb="2">
      <t>コウキョウ</t>
    </rPh>
    <rPh sb="2" eb="4">
      <t>シセツ</t>
    </rPh>
    <rPh sb="4" eb="5">
      <t>トウ</t>
    </rPh>
    <rPh sb="5" eb="7">
      <t>ケンセツ</t>
    </rPh>
    <rPh sb="7" eb="9">
      <t>キキン</t>
    </rPh>
    <phoneticPr fontId="2"/>
  </si>
  <si>
    <t>福祉基金</t>
    <rPh sb="0" eb="2">
      <t>フクシ</t>
    </rPh>
    <rPh sb="2" eb="4">
      <t>キキン</t>
    </rPh>
    <phoneticPr fontId="2"/>
  </si>
  <si>
    <t>ふるさと応援基金</t>
    <rPh sb="4" eb="6">
      <t>オウエン</t>
    </rPh>
    <rPh sb="6" eb="8">
      <t>キキン</t>
    </rPh>
    <phoneticPr fontId="2"/>
  </si>
  <si>
    <t>いきいき基金</t>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</si>
  <si>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</si>
  <si>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</si>
  <si>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</si>
  <si>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</si>
  <si>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</si>
  <si>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</si>
  <si>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</si>
  <si>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</si>
  <si>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</si>
  <si>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</si>
  <si>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</si>
  <si>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</si>
  <si>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将来負担比率及び有形固定資産減価償却率は増加傾向にあり、類似団体と比べて高い。今後は、施設の統廃合を含めた維持管理を行って行かなければ、維持管理経費の負担増が考えられる。</t>
    <phoneticPr fontId="5"/>
  </si>
  <si>
    <t>将来負担比率は、近年一部事務組合の施設改修、中学校校舎の新設、公営企業会計の建設改良に伴う起債借入により増加している。また、今後庁舎建設及びデジタル防災無線整備に伴う多額の起債借入も見込まれるため、将来負担は増加するものと思われる。
　実質公債費比率も、近年、投資事業を大幅に抑制してきたため、元利償還額は減少に転じていたが、借入れた起債の元金償還が始まり、比率は増加している（平成26年度借入の過疎対策事業債償還開始による増）。将来に向かい負担が増大しないよう新規発行債については、事業規模の見直しなど抑制を図る必要がある。</t>
    <rPh sb="189" eb="191">
      <t>ヘイセイ</t>
    </rPh>
    <rPh sb="193" eb="195">
      <t>ネンド</t>
    </rPh>
    <rPh sb="195" eb="197">
      <t>カリイレ</t>
    </rPh>
    <rPh sb="198" eb="200">
      <t>カソ</t>
    </rPh>
    <rPh sb="200" eb="202">
      <t>タイサク</t>
    </rPh>
    <rPh sb="202" eb="204">
      <t>ジギョウ</t>
    </rPh>
    <rPh sb="204" eb="205">
      <t>サイ</t>
    </rPh>
    <rPh sb="205" eb="207">
      <t>ショウカン</t>
    </rPh>
    <rPh sb="207" eb="209">
      <t>カイシ</t>
    </rPh>
    <rPh sb="212" eb="213">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</si>
</sst>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473B-47A1-B8AB-F24EACC4B8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260835</c:v>
                </c:pt>
                <c:pt idx="1">
                  <c:v>96481</c:v>
                </c:pt>
                <c:pt idx="2">
                  <c:v>50967</c:v>
                </c:pt>
                <c:pt idx="3">
                  <c:v>45433</c:v>
                </c:pt>
                <c:pt idx="4">
                  <c:v>48843</c:v>
                </c:pt>
              </c:numCache>
            </c:numRef>
          </c:val>
          <c:smooth val="0"/>
          <c:extLst xmlns:c16r2="http://schemas.microsoft.com/office/drawing/2015/06/chart">
            <c:ext xmlns:c16="http://schemas.microsoft.com/office/drawing/2014/chart" uri="{C3380CC4-5D6E-409C-BE32-E72D297353CC}">
              <c16:uniqueId val="{00000001-473B-47A1-B8AB-F24EACC4B8E2}"/>
            </c:ext>
          </c:extLst>
        </c:ser>
        <c:dLbls>
          <c:showLegendKey val="0"/>
          <c:showVal val="0"/>
          <c:showCatName val="0"/>
          <c:showSerName val="0"/>
          <c:showPercent val="0"/>
          <c:showBubbleSize val="0"/>
        </c:dLbls>
        <c:marker val="1"/>
        <c:smooth val="0"/>
        <c:axId val="262735728"/>
        <c:axId val="262737688"/>
      </c:lineChart>
      <c:catAx>
        <c:axId val="262735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737688"/>
        <c:crosses val="autoZero"/>
        <c:auto val="1"/>
        <c:lblAlgn val="ctr"/>
        <c:lblOffset val="100"/>
        <c:tickLblSkip val="1"/>
        <c:tickMarkSkip val="1"/>
        <c:noMultiLvlLbl val="0"/>
      </c:catAx>
      <c:valAx>
        <c:axId val="2627376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735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8.57</c:v>
                </c:pt>
                <c:pt idx="1">
                  <c:v>10.46</c:v>
                </c:pt>
                <c:pt idx="2">
                  <c:v>11.47</c:v>
                </c:pt>
                <c:pt idx="3">
                  <c:v>7.43</c:v>
                </c:pt>
                <c:pt idx="4">
                  <c:v>3.98</c:v>
                </c:pt>
              </c:numCache>
            </c:numRef>
          </c:val>
          <c:extLst xmlns:c16r2="http://schemas.microsoft.com/office/drawing/2015/06/chart">
            <c:ext xmlns:c16="http://schemas.microsoft.com/office/drawing/2014/chart" uri="{C3380CC4-5D6E-409C-BE32-E72D297353CC}">
              <c16:uniqueId val="{00000000-6B06-449B-98D1-149548DB1C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38.880000000000003</c:v>
                </c:pt>
                <c:pt idx="1">
                  <c:v>40.28</c:v>
                </c:pt>
                <c:pt idx="2">
                  <c:v>41.28</c:v>
                </c:pt>
                <c:pt idx="3">
                  <c:v>44.21</c:v>
                </c:pt>
                <c:pt idx="4">
                  <c:v>44.18</c:v>
                </c:pt>
              </c:numCache>
            </c:numRef>
          </c:val>
          <c:extLst xmlns:c16r2="http://schemas.microsoft.com/office/drawing/2015/06/chart">
            <c:ext xmlns:c16="http://schemas.microsoft.com/office/drawing/2014/chart" uri="{C3380CC4-5D6E-409C-BE32-E72D297353CC}">
              <c16:uniqueId val="{00000001-6B06-449B-98D1-149548DB1CF3}"/>
            </c:ext>
          </c:extLst>
        </c:ser>
        <c:dLbls>
          <c:showLegendKey val="0"/>
          <c:showVal val="0"/>
          <c:showCatName val="0"/>
          <c:showSerName val="0"/>
          <c:showPercent val="0"/>
          <c:showBubbleSize val="0"/>
        </c:dLbls>
        <c:gapWidth val="250"/>
        <c:overlap val="100"/>
        <c:axId val="262737296"/>
        <c:axId val="26273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-5.55</c:v>
                </c:pt>
                <c:pt idx="1">
                  <c:v>4.43</c:v>
                </c:pt>
                <c:pt idx="2">
                  <c:v>0.77</c:v>
                </c:pt>
                <c:pt idx="3">
                  <c:v>-1.69</c:v>
                </c:pt>
                <c:pt idx="4">
                  <c:v>-3.43</c:v>
                </c:pt>
              </c:numCache>
            </c:numRef>
          </c:val>
          <c:smooth val="0"/>
          <c:extLst xmlns:c16r2="http://schemas.microsoft.com/office/drawing/2015/06/chart">
            <c:ext xmlns:c16="http://schemas.microsoft.com/office/drawing/2014/chart" uri="{C3380CC4-5D6E-409C-BE32-E72D297353CC}">
              <c16:uniqueId val="{00000002-6B06-449B-98D1-149548DB1CF3}"/>
            </c:ext>
          </c:extLst>
        </c:ser>
        <c:dLbls>
          <c:showLegendKey val="0"/>
          <c:showVal val="0"/>
          <c:showCatName val="0"/>
          <c:showSerName val="0"/>
          <c:showPercent val="0"/>
          <c:showBubbleSize val="0"/>
        </c:dLbls>
        <c:marker val="1"/>
        <c:smooth val="0"/>
        <c:axId val="262737296"/>
        <c:axId val="262738864"/>
      </c:lineChart>
      <c:catAx>
        <c:axId val="26273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2738864"/>
        <c:crosses val="autoZero"/>
        <c:auto val="1"/>
        <c:lblAlgn val="ctr"/>
        <c:lblOffset val="100"/>
        <c:tickLblSkip val="1"/>
        <c:tickMarkSkip val="1"/>
        <c:noMultiLvlLbl val="0"/>
      </c:catAx>
      <c:valAx>
        <c:axId val="26273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73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0.28999999999999998</c:v>
                </c:pt>
                <c:pt idx="4">
                  <c:v>#N/A</c:v>
                </c:pt>
                <c:pt idx="5">
                  <c:v>0.34</c:v>
                </c:pt>
                <c:pt idx="6">
                  <c:v>#N/A</c:v>
                </c:pt>
                <c:pt idx="7">
                  <c:v>2.35</c:v>
                </c:pt>
                <c:pt idx="8">
                  <c:v>#N/A</c:v>
                </c:pt>
                <c:pt idx="9">
                  <c:v>0</c:v>
                </c:pt>
              </c:numCache>
            </c:numRef>
          </c:val>
          <c:extLst xmlns:c16r2="http://schemas.microsoft.com/office/drawing/2015/06/chart">
            <c:ext xmlns:c16="http://schemas.microsoft.com/office/drawing/2014/chart" uri="{C3380CC4-5D6E-409C-BE32-E72D297353CC}">
              <c16:uniqueId val="{00000000-6F44-4677-A8B9-BA674829A8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2.2000000000000002</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F44-4677-A8B9-BA674829A8D7}"/>
            </c:ext>
          </c:extLst>
        </c:ser>
        <c:ser>
          <c:idx val="2"/>
          <c:order val="2"/>
          <c:tx>
            <c:strRef>
              <c:f>データシート!$A$29</c:f>
              <c:strCache>
                <c:ptCount val="1"/>
                <c:pt idx="0">
                  <c:v>国民健康保険（事業勘定）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0.56000000000000005</c:v>
                </c:pt>
                <c:pt idx="2">
                  <c:v>1.07</c:v>
                </c:pt>
                <c:pt idx="3">
                  <c:v>#N/A</c:v>
                </c:pt>
                <c:pt idx="4">
                  <c:v>#N/A</c:v>
                </c:pt>
                <c:pt idx="5">
                  <c:v>0.02</c:v>
                </c:pt>
                <c:pt idx="6">
                  <c:v>#N/A</c:v>
                </c:pt>
                <c:pt idx="7">
                  <c:v>0.45</c:v>
                </c:pt>
                <c:pt idx="8">
                  <c:v>#N/A</c:v>
                </c:pt>
                <c:pt idx="9">
                  <c:v>0.01</c:v>
                </c:pt>
              </c:numCache>
            </c:numRef>
          </c:val>
          <c:extLst xmlns:c16r2="http://schemas.microsoft.com/office/drawing/2015/06/chart">
            <c:ext xmlns:c16="http://schemas.microsoft.com/office/drawing/2014/chart" uri="{C3380CC4-5D6E-409C-BE32-E72D297353CC}">
              <c16:uniqueId val="{00000002-6F44-4677-A8B9-BA674829A8D7}"/>
            </c:ext>
          </c:extLst>
        </c:ser>
        <c:ser>
          <c:idx val="3"/>
          <c:order val="3"/>
          <c:tx>
            <c:strRef>
              <c:f>データシート!$A$30</c:f>
              <c:strCache>
                <c:ptCount val="1"/>
                <c:pt idx="0">
                  <c:v>国民健康保険（施設勘定）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0.53</c:v>
                </c:pt>
                <c:pt idx="2">
                  <c:v>#N/A</c:v>
                </c:pt>
                <c:pt idx="3">
                  <c:v>0.37</c:v>
                </c:pt>
                <c:pt idx="4">
                  <c:v>#N/A</c:v>
                </c:pt>
                <c:pt idx="5">
                  <c:v>0.27</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6F44-4677-A8B9-BA674829A8D7}"/>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6F44-4677-A8B9-BA674829A8D7}"/>
            </c:ext>
          </c:extLst>
        </c:ser>
        <c:ser>
          <c:idx val="5"/>
          <c:order val="5"/>
          <c:tx>
            <c:strRef>
              <c:f>データシート!$A$32</c:f>
              <c:strCache>
                <c:ptCount val="1"/>
                <c:pt idx="0">
                  <c:v>住宅新築資金等貸付事業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0.03</c:v>
                </c:pt>
                <c:pt idx="4">
                  <c:v>#N/A</c:v>
                </c:pt>
                <c:pt idx="5">
                  <c:v>0.04</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5-6F44-4677-A8B9-BA674829A8D7}"/>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#N/A</c:v>
                </c:pt>
                <c:pt idx="3">
                  <c:v>0.11</c:v>
                </c:pt>
                <c:pt idx="4">
                  <c:v>#N/A</c:v>
                </c:pt>
                <c:pt idx="5">
                  <c:v>0.05</c:v>
                </c:pt>
                <c:pt idx="6">
                  <c:v>#N/A</c:v>
                </c:pt>
                <c:pt idx="7">
                  <c:v>0.02</c:v>
                </c:pt>
                <c:pt idx="8">
                  <c:v>#N/A</c:v>
                </c:pt>
                <c:pt idx="9">
                  <c:v>0.78</c:v>
                </c:pt>
              </c:numCache>
            </c:numRef>
          </c:val>
          <c:extLst xmlns:c16r2="http://schemas.microsoft.com/office/drawing/2015/06/chart">
            <c:ext xmlns:c16="http://schemas.microsoft.com/office/drawing/2014/chart" uri="{C3380CC4-5D6E-409C-BE32-E72D297353CC}">
              <c16:uniqueId val="{00000006-6F44-4677-A8B9-BA674829A8D7}"/>
            </c:ext>
          </c:extLst>
        </c:ser>
        <c:ser>
          <c:idx val="7"/>
          <c:order val="7"/>
          <c:tx>
            <c:strRef>
              <c:f>データシート!$A$34</c:f>
              <c:strCache>
                <c:ptCount val="1"/>
                <c:pt idx="0">
                  <c:v>下水道等事業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1.01</c:v>
                </c:pt>
              </c:numCache>
            </c:numRef>
          </c:val>
          <c:extLst xmlns:c16r2="http://schemas.microsoft.com/office/drawing/2015/06/chart">
            <c:ext xmlns:c16="http://schemas.microsoft.com/office/drawing/2014/chart" uri="{C3380CC4-5D6E-409C-BE32-E72D297353CC}">
              <c16:uniqueId val="{00000007-6F44-4677-A8B9-BA674829A8D7}"/>
            </c:ext>
          </c:extLst>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0.46</c:v>
                </c:pt>
                <c:pt idx="2">
                  <c:v>#N/A</c:v>
                </c:pt>
                <c:pt idx="3">
                  <c:v>1.1000000000000001</c:v>
                </c:pt>
                <c:pt idx="4">
                  <c:v>#N/A</c:v>
                </c:pt>
                <c:pt idx="5">
                  <c:v>1.89</c:v>
                </c:pt>
                <c:pt idx="6">
                  <c:v>#N/A</c:v>
                </c:pt>
                <c:pt idx="7">
                  <c:v>2.37</c:v>
                </c:pt>
                <c:pt idx="8">
                  <c:v>#N/A</c:v>
                </c:pt>
                <c:pt idx="9">
                  <c:v>2.33</c:v>
                </c:pt>
              </c:numCache>
            </c:numRef>
          </c:val>
          <c:extLst xmlns:c16r2="http://schemas.microsoft.com/office/drawing/2015/06/chart">
            <c:ext xmlns:c16="http://schemas.microsoft.com/office/drawing/2014/chart" uri="{C3380CC4-5D6E-409C-BE32-E72D297353CC}">
              <c16:uniqueId val="{00000008-6F44-4677-A8B9-BA674829A8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8.5399999999999991</c:v>
                </c:pt>
                <c:pt idx="2">
                  <c:v>#N/A</c:v>
                </c:pt>
                <c:pt idx="3">
                  <c:v>10.42</c:v>
                </c:pt>
                <c:pt idx="4">
                  <c:v>#N/A</c:v>
                </c:pt>
                <c:pt idx="5">
                  <c:v>11.42</c:v>
                </c:pt>
                <c:pt idx="6">
                  <c:v>#N/A</c:v>
                </c:pt>
                <c:pt idx="7">
                  <c:v>7.37</c:v>
                </c:pt>
                <c:pt idx="8">
                  <c:v>#N/A</c:v>
                </c:pt>
                <c:pt idx="9">
                  <c:v>3.9</c:v>
                </c:pt>
              </c:numCache>
            </c:numRef>
          </c:val>
          <c:extLst xmlns:c16r2="http://schemas.microsoft.com/office/drawing/2015/06/chart">
            <c:ext xmlns:c16="http://schemas.microsoft.com/office/drawing/2014/chart" uri="{C3380CC4-5D6E-409C-BE32-E72D297353CC}">
              <c16:uniqueId val="{00000009-6F44-4677-A8B9-BA674829A8D7}"/>
            </c:ext>
          </c:extLst>
        </c:ser>
        <c:dLbls>
          <c:showLegendKey val="0"/>
          <c:showVal val="0"/>
          <c:showCatName val="0"/>
          <c:showSerName val="0"/>
          <c:showPercent val="0"/>
          <c:showBubbleSize val="0"/>
        </c:dLbls>
        <c:gapWidth val="150"/>
        <c:overlap val="100"/>
        <c:axId val="395730416"/>
        <c:axId val="395732376"/>
      </c:barChart>
      <c:catAx>
        <c:axId val="39573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732376"/>
        <c:crosses val="autoZero"/>
        <c:auto val="1"/>
        <c:lblAlgn val="ctr"/>
        <c:lblOffset val="100"/>
        <c:tickLblSkip val="1"/>
        <c:tickMarkSkip val="1"/>
        <c:noMultiLvlLbl val="0"/>
      </c:catAx>
      <c:valAx>
        <c:axId val="395732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730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458</c:v>
                </c:pt>
                <c:pt idx="5">
                  <c:v>401</c:v>
                </c:pt>
                <c:pt idx="8">
                  <c:v>390</c:v>
                </c:pt>
                <c:pt idx="11">
                  <c:v>371</c:v>
                </c:pt>
                <c:pt idx="14">
                  <c:v>377</c:v>
                </c:pt>
              </c:numCache>
            </c:numRef>
          </c:val>
          <c:extLst xmlns:c16r2="http://schemas.microsoft.com/office/drawing/2015/06/chart">
            <c:ext xmlns:c16="http://schemas.microsoft.com/office/drawing/2014/chart" uri="{C3380CC4-5D6E-409C-BE32-E72D297353CC}">
              <c16:uniqueId val="{00000000-FD6B-4247-A798-B9CC71258B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D6B-4247-A798-B9CC71258B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D6B-4247-A798-B9CC71258B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c:v>
                </c:pt>
                <c:pt idx="3">
                  <c:v>24</c:v>
                </c:pt>
                <c:pt idx="6">
                  <c:v>42</c:v>
                </c:pt>
                <c:pt idx="9">
                  <c:v>47</c:v>
                </c:pt>
                <c:pt idx="12">
                  <c:v>44</c:v>
                </c:pt>
              </c:numCache>
            </c:numRef>
          </c:val>
          <c:extLst xmlns:c16r2="http://schemas.microsoft.com/office/drawing/2015/06/chart">
            <c:ext xmlns:c16="http://schemas.microsoft.com/office/drawing/2014/chart" uri="{C3380CC4-5D6E-409C-BE32-E72D297353CC}">
              <c16:uniqueId val="{00000003-FD6B-4247-A798-B9CC71258B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124</c:v>
                </c:pt>
                <c:pt idx="3">
                  <c:v>125</c:v>
                </c:pt>
                <c:pt idx="6">
                  <c:v>165</c:v>
                </c:pt>
                <c:pt idx="9">
                  <c:v>158</c:v>
                </c:pt>
                <c:pt idx="12">
                  <c:v>166</c:v>
                </c:pt>
              </c:numCache>
            </c:numRef>
          </c:val>
          <c:extLst xmlns:c16r2="http://schemas.microsoft.com/office/drawing/2015/06/chart">
            <c:ext xmlns:c16="http://schemas.microsoft.com/office/drawing/2014/chart" uri="{C3380CC4-5D6E-409C-BE32-E72D297353CC}">
              <c16:uniqueId val="{00000004-FD6B-4247-A798-B9CC71258B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D6B-4247-A798-B9CC71258B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D6B-4247-A798-B9CC71258B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470</c:v>
                </c:pt>
                <c:pt idx="3">
                  <c:v>398</c:v>
                </c:pt>
                <c:pt idx="6">
                  <c:v>378</c:v>
                </c:pt>
                <c:pt idx="9">
                  <c:v>370</c:v>
                </c:pt>
                <c:pt idx="12">
                  <c:v>405</c:v>
                </c:pt>
              </c:numCache>
            </c:numRef>
          </c:val>
          <c:extLst xmlns:c16r2="http://schemas.microsoft.com/office/drawing/2015/06/chart">
            <c:ext xmlns:c16="http://schemas.microsoft.com/office/drawing/2014/chart" uri="{C3380CC4-5D6E-409C-BE32-E72D297353CC}">
              <c16:uniqueId val="{00000007-FD6B-4247-A798-B9CC71258B66}"/>
            </c:ext>
          </c:extLst>
        </c:ser>
        <c:dLbls>
          <c:showLegendKey val="0"/>
          <c:showVal val="0"/>
          <c:showCatName val="0"/>
          <c:showSerName val="0"/>
          <c:showPercent val="0"/>
          <c:showBubbleSize val="0"/>
        </c:dLbls>
        <c:gapWidth val="100"/>
        <c:overlap val="100"/>
        <c:axId val="395732768"/>
        <c:axId val="395729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161</c:v>
                </c:pt>
                <c:pt idx="2">
                  <c:v>#N/A</c:v>
                </c:pt>
                <c:pt idx="3">
                  <c:v>#N/A</c:v>
                </c:pt>
                <c:pt idx="4">
                  <c:v>146</c:v>
                </c:pt>
                <c:pt idx="5">
                  <c:v>#N/A</c:v>
                </c:pt>
                <c:pt idx="6">
                  <c:v>#N/A</c:v>
                </c:pt>
                <c:pt idx="7">
                  <c:v>195</c:v>
                </c:pt>
                <c:pt idx="8">
                  <c:v>#N/A</c:v>
                </c:pt>
                <c:pt idx="9">
                  <c:v>#N/A</c:v>
                </c:pt>
                <c:pt idx="10">
                  <c:v>204</c:v>
                </c:pt>
                <c:pt idx="11">
                  <c:v>#N/A</c:v>
                </c:pt>
                <c:pt idx="12">
                  <c:v>#N/A</c:v>
                </c:pt>
                <c:pt idx="13">
                  <c:v>238</c:v>
                </c:pt>
                <c:pt idx="14">
                  <c:v>#N/A</c:v>
                </c:pt>
              </c:numCache>
            </c:numRef>
          </c:val>
          <c:smooth val="0"/>
          <c:extLst xmlns:c16r2="http://schemas.microsoft.com/office/drawing/2015/06/chart">
            <c:ext xmlns:c16="http://schemas.microsoft.com/office/drawing/2014/chart" uri="{C3380CC4-5D6E-409C-BE32-E72D297353CC}">
              <c16:uniqueId val="{00000008-FD6B-4247-A798-B9CC71258B66}"/>
            </c:ext>
          </c:extLst>
        </c:ser>
        <c:dLbls>
          <c:showLegendKey val="0"/>
          <c:showVal val="0"/>
          <c:showCatName val="0"/>
          <c:showSerName val="0"/>
          <c:showPercent val="0"/>
          <c:showBubbleSize val="0"/>
        </c:dLbls>
        <c:marker val="1"/>
        <c:smooth val="0"/>
        <c:axId val="395732768"/>
        <c:axId val="395729632"/>
      </c:lineChart>
      <c:catAx>
        <c:axId val="39573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729632"/>
        <c:crosses val="autoZero"/>
        <c:auto val="1"/>
        <c:lblAlgn val="ctr"/>
        <c:lblOffset val="100"/>
        <c:tickLblSkip val="1"/>
        <c:tickMarkSkip val="1"/>
        <c:noMultiLvlLbl val="0"/>
      </c:catAx>
      <c:valAx>
        <c:axId val="39572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73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3919</c:v>
                </c:pt>
                <c:pt idx="5">
                  <c:v>3949</c:v>
                </c:pt>
                <c:pt idx="8">
                  <c:v>4129</c:v>
                </c:pt>
                <c:pt idx="11">
                  <c:v>3978</c:v>
                </c:pt>
                <c:pt idx="14">
                  <c:v>3939</c:v>
                </c:pt>
              </c:numCache>
            </c:numRef>
          </c:val>
          <c:extLst xmlns:c16r2="http://schemas.microsoft.com/office/drawing/2015/06/chart">
            <c:ext xmlns:c16="http://schemas.microsoft.com/office/drawing/2014/chart" uri="{C3380CC4-5D6E-409C-BE32-E72D297353CC}">
              <c16:uniqueId val="{00000000-44EE-4AE5-97E1-A685EF5B1F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c:v>
                </c:pt>
                <c:pt idx="5">
                  <c:v>32</c:v>
                </c:pt>
                <c:pt idx="8">
                  <c:v>34</c:v>
                </c:pt>
                <c:pt idx="11">
                  <c:v>30</c:v>
                </c:pt>
                <c:pt idx="14">
                  <c:v>21</c:v>
                </c:pt>
              </c:numCache>
            </c:numRef>
          </c:val>
          <c:extLst xmlns:c16r2="http://schemas.microsoft.com/office/drawing/2015/06/chart">
            <c:ext xmlns:c16="http://schemas.microsoft.com/office/drawing/2014/chart" uri="{C3380CC4-5D6E-409C-BE32-E72D297353CC}">
              <c16:uniqueId val="{00000001-44EE-4AE5-97E1-A685EF5B1F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1115</c:v>
                </c:pt>
                <c:pt idx="5">
                  <c:v>1237</c:v>
                </c:pt>
                <c:pt idx="8">
                  <c:v>1295</c:v>
                </c:pt>
                <c:pt idx="11">
                  <c:v>1482</c:v>
                </c:pt>
                <c:pt idx="14">
                  <c:v>1458</c:v>
                </c:pt>
              </c:numCache>
            </c:numRef>
          </c:val>
          <c:extLst xmlns:c16r2="http://schemas.microsoft.com/office/drawing/2015/06/chart">
            <c:ext xmlns:c16="http://schemas.microsoft.com/office/drawing/2014/chart" uri="{C3380CC4-5D6E-409C-BE32-E72D297353CC}">
              <c16:uniqueId val="{00000002-44EE-4AE5-97E1-A685EF5B1F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3-44EE-4AE5-97E1-A685EF5B1F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EE-4AE5-97E1-A685EF5B1F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6</c:v>
                </c:pt>
                <c:pt idx="6">
                  <c:v>5</c:v>
                </c:pt>
                <c:pt idx="9">
                  <c:v>4</c:v>
                </c:pt>
                <c:pt idx="12">
                  <c:v>3</c:v>
                </c:pt>
              </c:numCache>
            </c:numRef>
          </c:val>
          <c:extLst xmlns:c16r2="http://schemas.microsoft.com/office/drawing/2015/06/chart">
            <c:ext xmlns:c16="http://schemas.microsoft.com/office/drawing/2014/chart" uri="{C3380CC4-5D6E-409C-BE32-E72D297353CC}">
              <c16:uniqueId val="{00000005-44EE-4AE5-97E1-A685EF5B1F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132</c:v>
                </c:pt>
                <c:pt idx="3">
                  <c:v>125</c:v>
                </c:pt>
                <c:pt idx="6">
                  <c:v>21</c:v>
                </c:pt>
                <c:pt idx="9">
                  <c:v>61</c:v>
                </c:pt>
                <c:pt idx="12">
                  <c:v>14</c:v>
                </c:pt>
              </c:numCache>
            </c:numRef>
          </c:val>
          <c:extLst xmlns:c16r2="http://schemas.microsoft.com/office/drawing/2015/06/chart">
            <c:ext xmlns:c16="http://schemas.microsoft.com/office/drawing/2014/chart" uri="{C3380CC4-5D6E-409C-BE32-E72D297353CC}">
              <c16:uniqueId val="{00000006-44EE-4AE5-97E1-A685EF5B1F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250</c:v>
                </c:pt>
                <c:pt idx="3">
                  <c:v>244</c:v>
                </c:pt>
                <c:pt idx="6">
                  <c:v>217</c:v>
                </c:pt>
                <c:pt idx="9">
                  <c:v>182</c:v>
                </c:pt>
                <c:pt idx="12">
                  <c:v>160</c:v>
                </c:pt>
              </c:numCache>
            </c:numRef>
          </c:val>
          <c:extLst xmlns:c16r2="http://schemas.microsoft.com/office/drawing/2015/06/chart">
            <c:ext xmlns:c16="http://schemas.microsoft.com/office/drawing/2014/chart" uri="{C3380CC4-5D6E-409C-BE32-E72D297353CC}">
              <c16:uniqueId val="{00000007-44EE-4AE5-97E1-A685EF5B1F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2098</c:v>
                </c:pt>
                <c:pt idx="3">
                  <c:v>2063</c:v>
                </c:pt>
                <c:pt idx="6">
                  <c:v>2374</c:v>
                </c:pt>
                <c:pt idx="9">
                  <c:v>2513</c:v>
                </c:pt>
                <c:pt idx="12">
                  <c:v>2670</c:v>
                </c:pt>
              </c:numCache>
            </c:numRef>
          </c:val>
          <c:extLst xmlns:c16r2="http://schemas.microsoft.com/office/drawing/2015/06/chart">
            <c:ext xmlns:c16="http://schemas.microsoft.com/office/drawing/2014/chart" uri="{C3380CC4-5D6E-409C-BE32-E72D297353CC}">
              <c16:uniqueId val="{00000008-44EE-4AE5-97E1-A685EF5B1F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4EE-4AE5-97E1-A685EF5B1F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3862</c:v>
                </c:pt>
                <c:pt idx="3">
                  <c:v>3862</c:v>
                </c:pt>
                <c:pt idx="6">
                  <c:v>3931</c:v>
                </c:pt>
                <c:pt idx="9">
                  <c:v>3893</c:v>
                </c:pt>
                <c:pt idx="12">
                  <c:v>3759</c:v>
                </c:pt>
              </c:numCache>
            </c:numRef>
          </c:val>
          <c:extLst xmlns:c16r2="http://schemas.microsoft.com/office/drawing/2015/06/chart">
            <c:ext xmlns:c16="http://schemas.microsoft.com/office/drawing/2014/chart" uri="{C3380CC4-5D6E-409C-BE32-E72D297353CC}">
              <c16:uniqueId val="{0000000A-44EE-4AE5-97E1-A685EF5B1F1F}"/>
            </c:ext>
          </c:extLst>
        </c:ser>
        <c:dLbls>
          <c:showLegendKey val="0"/>
          <c:showVal val="0"/>
          <c:showCatName val="0"/>
          <c:showSerName val="0"/>
          <c:showPercent val="0"/>
          <c:showBubbleSize val="0"/>
        </c:dLbls>
        <c:gapWidth val="100"/>
        <c:overlap val="100"/>
        <c:axId val="395731200"/>
        <c:axId val="395728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1288</c:v>
                </c:pt>
                <c:pt idx="2">
                  <c:v>#N/A</c:v>
                </c:pt>
                <c:pt idx="3">
                  <c:v>#N/A</c:v>
                </c:pt>
                <c:pt idx="4">
                  <c:v>1084</c:v>
                </c:pt>
                <c:pt idx="5">
                  <c:v>#N/A</c:v>
                </c:pt>
                <c:pt idx="6">
                  <c:v>#N/A</c:v>
                </c:pt>
                <c:pt idx="7">
                  <c:v>1090</c:v>
                </c:pt>
                <c:pt idx="8">
                  <c:v>#N/A</c:v>
                </c:pt>
                <c:pt idx="9">
                  <c:v>#N/A</c:v>
                </c:pt>
                <c:pt idx="10">
                  <c:v>1164</c:v>
                </c:pt>
                <c:pt idx="11">
                  <c:v>#N/A</c:v>
                </c:pt>
                <c:pt idx="12">
                  <c:v>#N/A</c:v>
                </c:pt>
                <c:pt idx="13">
                  <c:v>1187</c:v>
                </c:pt>
                <c:pt idx="14">
                  <c:v>#N/A</c:v>
                </c:pt>
              </c:numCache>
            </c:numRef>
          </c:val>
          <c:smooth val="0"/>
          <c:extLst xmlns:c16r2="http://schemas.microsoft.com/office/drawing/2015/06/chart">
            <c:ext xmlns:c16="http://schemas.microsoft.com/office/drawing/2014/chart" uri="{C3380CC4-5D6E-409C-BE32-E72D297353CC}">
              <c16:uniqueId val="{0000000B-44EE-4AE5-97E1-A685EF5B1F1F}"/>
            </c:ext>
          </c:extLst>
        </c:ser>
        <c:dLbls>
          <c:showLegendKey val="0"/>
          <c:showVal val="0"/>
          <c:showCatName val="0"/>
          <c:showSerName val="0"/>
          <c:showPercent val="0"/>
          <c:showBubbleSize val="0"/>
        </c:dLbls>
        <c:marker val="1"/>
        <c:smooth val="0"/>
        <c:axId val="395731200"/>
        <c:axId val="395728456"/>
      </c:lineChart>
      <c:catAx>
        <c:axId val="39573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5728456"/>
        <c:crosses val="autoZero"/>
        <c:auto val="1"/>
        <c:lblAlgn val="ctr"/>
        <c:lblOffset val="100"/>
        <c:tickLblSkip val="1"/>
        <c:tickMarkSkip val="1"/>
        <c:noMultiLvlLbl val="0"/>
      </c:catAx>
      <c:valAx>
        <c:axId val="395728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73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848</c:v>
                </c:pt>
                <c:pt idx="1">
                  <c:v>899</c:v>
                </c:pt>
                <c:pt idx="2">
                  <c:v>899</c:v>
                </c:pt>
              </c:numCache>
            </c:numRef>
          </c:val>
          <c:extLst xmlns:c16r2="http://schemas.microsoft.com/office/drawing/2015/06/chart">
            <c:ext xmlns:c16="http://schemas.microsoft.com/office/drawing/2014/chart" uri="{C3380CC4-5D6E-409C-BE32-E72D297353CC}">
              <c16:uniqueId val="{00000000-C91D-453E-9E85-80E7FEE7B6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89</c:v>
                </c:pt>
                <c:pt idx="1">
                  <c:v>90</c:v>
                </c:pt>
                <c:pt idx="2">
                  <c:v>90</c:v>
                </c:pt>
              </c:numCache>
            </c:numRef>
          </c:val>
          <c:extLst xmlns:c16r2="http://schemas.microsoft.com/office/drawing/2015/06/chart">
            <c:ext xmlns:c16="http://schemas.microsoft.com/office/drawing/2014/chart" uri="{C3380CC4-5D6E-409C-BE32-E72D297353CC}">
              <c16:uniqueId val="{00000001-C91D-453E-9E85-80E7FEE7B6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330</c:v>
                </c:pt>
                <c:pt idx="1">
                  <c:v>465</c:v>
                </c:pt>
                <c:pt idx="2">
                  <c:v>473</c:v>
                </c:pt>
              </c:numCache>
            </c:numRef>
          </c:val>
          <c:extLst xmlns:c16r2="http://schemas.microsoft.com/office/drawing/2015/06/chart">
            <c:ext xmlns:c16="http://schemas.microsoft.com/office/drawing/2014/chart" uri="{C3380CC4-5D6E-409C-BE32-E72D297353CC}">
              <c16:uniqueId val="{00000002-C91D-453E-9E85-80E7FEE7B6F5}"/>
            </c:ext>
          </c:extLst>
        </c:ser>
        <c:dLbls>
          <c:showLegendKey val="0"/>
          <c:showVal val="0"/>
          <c:showCatName val="0"/>
          <c:showSerName val="0"/>
          <c:showPercent val="0"/>
          <c:showBubbleSize val="0"/>
        </c:dLbls>
        <c:gapWidth val="120"/>
        <c:overlap val="100"/>
        <c:axId val="395733552"/>
        <c:axId val="395733160"/>
      </c:barChart>
      <c:catAx>
        <c:axId val="39573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5733160"/>
        <c:crosses val="autoZero"/>
        <c:auto val="1"/>
        <c:lblAlgn val="ctr"/>
        <c:lblOffset val="100"/>
        <c:tickLblSkip val="1"/>
        <c:tickMarkSkip val="1"/>
        <c:noMultiLvlLbl val="0"/>
      </c:catAx>
      <c:valAx>
        <c:axId val="395733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573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D6-4BC3-8B01-BE551850F506}"/>
                </c:ext>
                <c:ext xmlns:c15="http://schemas.microsoft.com/office/drawing/2012/chart" uri="{CE6537A1-D6FC-4f65-9D91-7224C49458BB}">
                  <c15:dlblFieldTable>
                    <c15:dlblFTEntry>
                      <c15:txfldGUID>{16AA9D06-23A5-4486-9264-1844670C2764}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D6-4BC3-8B01-BE551850F506}"/>
                </c:ext>
                <c:ext xmlns:c15="http://schemas.microsoft.com/office/drawing/2012/chart" uri="{CE6537A1-D6FC-4f65-9D91-7224C49458BB}">
                  <c15:dlblFieldTable>
                    <c15:dlblFTEntry>
                      <c15:txfldGUID>{70D21FFB-A3F9-4755-A7A6-8B508E89372D}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9D6-4BC3-8B01-BE551850F506}"/>
                </c:ext>
                <c:ext xmlns:c15="http://schemas.microsoft.com/office/drawing/2012/chart" uri="{CE6537A1-D6FC-4f65-9D91-7224C49458BB}">
                  <c15:dlblFieldTable>
                    <c15:dlblFTEntry>
                      <c15:txfldGUID>{B966D825-171A-4017-8047-26C6604C4F1F}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9D6-4BC3-8B01-BE551850F506}"/>
                </c:ext>
                <c:ext xmlns:c15="http://schemas.microsoft.com/office/drawing/2012/chart" uri="{CE6537A1-D6FC-4f65-9D91-7224C49458BB}">
                  <c15:dlblFieldTable>
                    <c15:dlblFTEntry>
                      <c15:txfldGUID>{460ED6D9-EE38-4634-B1C4-D5A349B76183}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9D6-4BC3-8B01-BE551850F506}"/>
                </c:ext>
                <c:ext xmlns:c15="http://schemas.microsoft.com/office/drawing/2012/chart" uri="{CE6537A1-D6FC-4f65-9D91-7224C49458BB}">
                  <c15:dlblFieldTable>
                    <c15:dlblFTEntry>
                      <c15:txfldGUID>{B220DB19-E4BD-4C2C-B59A-33FCB327A5A0}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9D6-4BC3-8B01-BE551850F506}"/>
                </c:ext>
                <c:ext xmlns:c15="http://schemas.microsoft.com/office/drawing/2012/chart" uri="{CE6537A1-D6FC-4f65-9D91-7224C49458BB}">
                  <c15:layout/>
                  <c15:dlblFieldTable>
                    <c15:dlblFTEntry>
                      <c15:txfldGUID>{168C92DB-0CEC-4796-AC42-74A1BC3104AC}</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4.1235009521623942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9D6-4BC3-8B01-BE551850F506}"/>
                </c:ext>
                <c:ext xmlns:c15="http://schemas.microsoft.com/office/drawing/2012/chart" uri="{CE6537A1-D6FC-4f65-9D91-7224C49458BB}">
                  <c15:layout/>
                  <c15:dlblFieldTable>
                    <c15:dlblFTEntry>
                      <c15:txfldGUID>{D8712C52-9156-4243-A2C2-7C4947EC32C3}</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305539141752066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9D6-4BC3-8B01-BE551850F506}"/>
                </c:ext>
                <c:ext xmlns:c15="http://schemas.microsoft.com/office/drawing/2012/chart" uri="{CE6537A1-D6FC-4f65-9D91-7224C49458BB}">
                  <c15:layout/>
                  <c15:dlblFieldTable>
                    <c15:dlblFTEntry>
                      <c15:txfldGUID>{DB7B7BA2-50A1-42C2-94BC-09E7231AE480}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9D6-4BC3-8B01-BE551850F506}"/>
                </c:ext>
                <c:ext xmlns:c15="http://schemas.microsoft.com/office/drawing/2012/chart" uri="{CE6537A1-D6FC-4f65-9D91-7224C49458BB}">
                  <c15:layout/>
                  <c15:dlblFieldTable>
                    <c15:dlblFTEntry>
                      <c15:txfldGUID>{110BDD09-D8C0-4F62-A14F-A3284CDFD3D4}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55.8</c:v>
                </c:pt>
                <c:pt idx="16">
                  <c:v>60.5</c:v>
                </c:pt>
                <c:pt idx="24">
                  <c:v>60.6</c:v>
                </c:pt>
                <c:pt idx="32">
                  <c:v>62.4</c:v>
                </c:pt>
              </c:numCache>
            </c:numRef>
          </c:xVal>
          <c:yVal>
            <c:numRef>
              <c:f>公会計指標分析・財政指標組合せ分析表!$BP$51:$DC$51</c:f>
              <c:numCache>
                <c:formatCode>#,##0.0;"▲ "#,##0.0</c:formatCode>
                <c:ptCount val="40"/>
                <c:pt idx="8">
                  <c:v>63.2</c:v>
                </c:pt>
                <c:pt idx="16">
                  <c:v>65.099999999999994</c:v>
                </c:pt>
                <c:pt idx="24">
                  <c:v>69.599999999999994</c:v>
                </c:pt>
                <c:pt idx="32">
                  <c:v>71.3</c:v>
                </c:pt>
              </c:numCache>
            </c:numRef>
          </c:yVal>
          <c:smooth val="0"/>
          <c:extLst xmlns:c16r2="http://schemas.microsoft.com/office/drawing/2015/06/chart">
            <c:ext xmlns:c16="http://schemas.microsoft.com/office/drawing/2014/chart" uri="{C3380CC4-5D6E-409C-BE32-E72D297353CC}">
              <c16:uniqueId val="{00000009-29D6-4BC3-8B01-BE551850F5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9D6-4BC3-8B01-BE551850F506}"/>
                </c:ext>
                <c:ext xmlns:c15="http://schemas.microsoft.com/office/drawing/2012/chart" uri="{CE6537A1-D6FC-4f65-9D91-7224C49458BB}">
                  <c15:dlblFieldTable>
                    <c15:dlblFTEntry>
                      <c15:txfldGUID>{8A1B7EF7-0AA2-4C45-8C09-13A0D77F4920}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9D6-4BC3-8B01-BE551850F506}"/>
                </c:ext>
                <c:ext xmlns:c15="http://schemas.microsoft.com/office/drawing/2012/chart" uri="{CE6537A1-D6FC-4f65-9D91-7224C49458BB}">
                  <c15:dlblFieldTable>
                    <c15:dlblFTEntry>
                      <c15:txfldGUID>{2CCFF823-EEA1-4431-9470-E9E9B209A6BC}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9D6-4BC3-8B01-BE551850F506}"/>
                </c:ext>
                <c:ext xmlns:c15="http://schemas.microsoft.com/office/drawing/2012/chart" uri="{CE6537A1-D6FC-4f65-9D91-7224C49458BB}">
                  <c15:dlblFieldTable>
                    <c15:dlblFTEntry>
                      <c15:txfldGUID>{4455AB9E-C12F-498B-B2A0-3A9DC8443BB9}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9D6-4BC3-8B01-BE551850F506}"/>
                </c:ext>
                <c:ext xmlns:c15="http://schemas.microsoft.com/office/drawing/2012/chart" uri="{CE6537A1-D6FC-4f65-9D91-7224C49458BB}">
                  <c15:dlblFieldTable>
                    <c15:dlblFTEntry>
                      <c15:txfldGUID>{CE720F31-1328-470E-8470-7B6FF7E43424}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9D6-4BC3-8B01-BE551850F506}"/>
                </c:ext>
                <c:ext xmlns:c15="http://schemas.microsoft.com/office/drawing/2012/chart" uri="{CE6537A1-D6FC-4f65-9D91-7224C49458BB}">
                  <c15:dlblFieldTable>
                    <c15:dlblFTEntry>
                      <c15:txfldGUID>{7BFBD67C-12E7-4AEB-A9D5-49646EE31F96}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9D6-4BC3-8B01-BE551850F506}"/>
                </c:ext>
                <c:ext xmlns:c15="http://schemas.microsoft.com/office/drawing/2012/chart" uri="{CE6537A1-D6FC-4f65-9D91-7224C49458BB}">
                  <c15:layout/>
                  <c15:dlblFieldTable>
                    <c15:dlblFTEntry>
                      <c15:txfldGUID>{EE190444-AC7C-4CA3-AC93-5186B5DC4BE7}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9D6-4BC3-8B01-BE551850F506}"/>
                </c:ext>
                <c:ext xmlns:c15="http://schemas.microsoft.com/office/drawing/2012/chart" uri="{CE6537A1-D6FC-4f65-9D91-7224C49458BB}">
                  <c15:layout/>
                  <c15:dlblFieldTable>
                    <c15:dlblFTEntry>
                      <c15:txfldGUID>{D7B17C71-CCEA-4A07-86E7-9EF0F51A21BA}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9D6-4BC3-8B01-BE551850F506}"/>
                </c:ext>
                <c:ext xmlns:c15="http://schemas.microsoft.com/office/drawing/2012/chart" uri="{CE6537A1-D6FC-4f65-9D91-7224C49458BB}">
                  <c15:layout/>
                  <c15:dlblFieldTable>
                    <c15:dlblFTEntry>
                      <c15:txfldGUID>{F2F39D9C-4396-419D-96E5-AE1BBFAB0FAD}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9D6-4BC3-8B01-BE551850F506}"/>
                </c:ext>
                <c:ext xmlns:c15="http://schemas.microsoft.com/office/drawing/2012/chart" uri="{CE6537A1-D6FC-4f65-9D91-7224C49458BB}">
                  <c15:layout/>
                  <c15:dlblFieldTable>
                    <c15:dlblFTEntry>
                      <c15:txfldGUID>{E852C9E9-A39D-4278-89AB-3F78E45FB4CC}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9D6-4BC3-8B01-BE551850F506}"/>
            </c:ext>
          </c:extLst>
        </c:ser>
        <c:dLbls>
          <c:showLegendKey val="0"/>
          <c:showVal val="1"/>
          <c:showCatName val="0"/>
          <c:showSerName val="0"/>
          <c:showPercent val="0"/>
          <c:showBubbleSize val="0"/>
        </c:dLbls>
        <c:axId val="395730808"/>
        <c:axId val="395735120"/>
      </c:scatterChart>
      <c:valAx>
        <c:axId val="395730808"/>
        <c:scaling>
          <c:orientation val="minMax"/>
          <c:max val="63.1"/>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5735120"/>
        <c:crosses val="autoZero"/>
        <c:crossBetween val="midCat"/>
      </c:valAx>
      <c:valAx>
        <c:axId val="395735120"/>
        <c:scaling>
          <c:orientation val="minMax"/>
          <c:max val="8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5730808"/>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C3-4CF6-AE0A-52EE9305AE03}"/>
                </c:ext>
                <c:ext xmlns:c15="http://schemas.microsoft.com/office/drawing/2012/chart" uri="{CE6537A1-D6FC-4f65-9D91-7224C49458BB}">
                  <c15:layout/>
                  <c15:dlblFieldTable>
                    <c15:dlblFTEntry>
                      <c15:txfldGUID>{E9D3E475-5526-4975-AD7C-E8447EE2F0A2}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C3-4CF6-AE0A-52EE9305AE03}"/>
                </c:ext>
                <c:ext xmlns:c15="http://schemas.microsoft.com/office/drawing/2012/chart" uri="{CE6537A1-D6FC-4f65-9D91-7224C49458BB}">
                  <c15:dlblFieldTable>
                    <c15:dlblFTEntry>
                      <c15:txfldGUID>{3BBAD567-C109-4B30-A229-642A314AE930}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C3-4CF6-AE0A-52EE9305AE03}"/>
                </c:ext>
                <c:ext xmlns:c15="http://schemas.microsoft.com/office/drawing/2012/chart" uri="{CE6537A1-D6FC-4f65-9D91-7224C49458BB}">
                  <c15:dlblFieldTable>
                    <c15:dlblFTEntry>
                      <c15:txfldGUID>{B1636A69-E18E-46A7-A3B4-EC51B3DCDF3F}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C3-4CF6-AE0A-52EE9305AE03}"/>
                </c:ext>
                <c:ext xmlns:c15="http://schemas.microsoft.com/office/drawing/2012/chart" uri="{CE6537A1-D6FC-4f65-9D91-7224C49458BB}">
                  <c15:dlblFieldTable>
                    <c15:dlblFTEntry>
                      <c15:txfldGUID>{73009447-377D-4C58-B5BF-82BE7613E346}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C3-4CF6-AE0A-52EE9305AE03}"/>
                </c:ext>
                <c:ext xmlns:c15="http://schemas.microsoft.com/office/drawing/2012/chart" uri="{CE6537A1-D6FC-4f65-9D91-7224C49458BB}">
                  <c15:dlblFieldTable>
                    <c15:dlblFTEntry>
                      <c15:txfldGUID>{2E60970A-F043-4199-A0AB-77FC60583E36}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C3-4CF6-AE0A-52EE9305AE03}"/>
                </c:ext>
                <c:ext xmlns:c15="http://schemas.microsoft.com/office/drawing/2012/chart" uri="{CE6537A1-D6FC-4f65-9D91-7224C49458BB}">
                  <c15:layout/>
                  <c15:dlblFieldTable>
                    <c15:dlblFTEntry>
                      <c15:txfldGUID>{27C33B1F-3954-4062-95A0-7F51AB4357EB}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C3-4CF6-AE0A-52EE9305AE03}"/>
                </c:ext>
                <c:ext xmlns:c15="http://schemas.microsoft.com/office/drawing/2012/chart" uri="{CE6537A1-D6FC-4f65-9D91-7224C49458BB}">
                  <c15:layout/>
                  <c15:dlblFieldTable>
                    <c15:dlblFTEntry>
                      <c15:txfldGUID>{B33BC104-CB33-4B1D-8F0F-80E02B073D15}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C3-4CF6-AE0A-52EE9305AE03}"/>
                </c:ext>
                <c:ext xmlns:c15="http://schemas.microsoft.com/office/drawing/2012/chart" uri="{CE6537A1-D6FC-4f65-9D91-7224C49458BB}">
                  <c15:layout/>
                  <c15:dlblFieldTable>
                    <c15:dlblFTEntry>
                      <c15:txfldGUID>{D77D353D-CBBF-4B4E-BBD9-4FB70EC60D99}</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C3-4CF6-AE0A-52EE9305AE03}"/>
                </c:ext>
                <c:ext xmlns:c15="http://schemas.microsoft.com/office/drawing/2012/chart" uri="{CE6537A1-D6FC-4f65-9D91-7224C49458BB}">
                  <c15:layout/>
                  <c15:dlblFieldTable>
                    <c15:dlblFTEntry>
                      <c15:txfldGUID>{C57B3765-69CD-4081-84A4-DD23226FD9F9}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10.7</c:v>
                </c:pt>
                <c:pt idx="16">
                  <c:v>10</c:v>
                </c:pt>
                <c:pt idx="24">
                  <c:v>10.7</c:v>
                </c:pt>
                <c:pt idx="32">
                  <c:v>12.6</c:v>
                </c:pt>
              </c:numCache>
            </c:numRef>
          </c:xVal>
          <c:yVal>
            <c:numRef>
              <c:f>公会計指標分析・財政指標組合せ分析表!$BP$73:$DC$73</c:f>
              <c:numCache>
                <c:formatCode>#,##0.0;"▲ "#,##0.0</c:formatCode>
                <c:ptCount val="40"/>
                <c:pt idx="0">
                  <c:v>80.2</c:v>
                </c:pt>
                <c:pt idx="8">
                  <c:v>63.2</c:v>
                </c:pt>
                <c:pt idx="16">
                  <c:v>65.099999999999994</c:v>
                </c:pt>
                <c:pt idx="24">
                  <c:v>69.599999999999994</c:v>
                </c:pt>
                <c:pt idx="32">
                  <c:v>71.3</c:v>
                </c:pt>
              </c:numCache>
            </c:numRef>
          </c:yVal>
          <c:smooth val="0"/>
          <c:extLst xmlns:c16r2="http://schemas.microsoft.com/office/drawing/2015/06/chart">
            <c:ext xmlns:c16="http://schemas.microsoft.com/office/drawing/2014/chart" uri="{C3380CC4-5D6E-409C-BE32-E72D297353CC}">
              <c16:uniqueId val="{00000009-87C3-4CF6-AE0A-52EE9305AE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C3-4CF6-AE0A-52EE9305AE03}"/>
                </c:ext>
                <c:ext xmlns:c15="http://schemas.microsoft.com/office/drawing/2012/chart" uri="{CE6537A1-D6FC-4f65-9D91-7224C49458BB}">
                  <c15:layout/>
                  <c15:dlblFieldTable>
                    <c15:dlblFTEntry>
                      <c15:txfldGUID>{6906C48B-532D-43A1-B8FD-082B5B1CCB47}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C3-4CF6-AE0A-52EE9305AE03}"/>
                </c:ext>
                <c:ext xmlns:c15="http://schemas.microsoft.com/office/drawing/2012/chart" uri="{CE6537A1-D6FC-4f65-9D91-7224C49458BB}">
                  <c15:dlblFieldTable>
                    <c15:dlblFTEntry>
                      <c15:txfldGUID>{B095EAB0-15FE-43AB-B4BB-FBBE872CD986}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C3-4CF6-AE0A-52EE9305AE03}"/>
                </c:ext>
                <c:ext xmlns:c15="http://schemas.microsoft.com/office/drawing/2012/chart" uri="{CE6537A1-D6FC-4f65-9D91-7224C49458BB}">
                  <c15:dlblFieldTable>
                    <c15:dlblFTEntry>
                      <c15:txfldGUID>{80ACB5DB-3CDF-4260-83D7-26BF85875F89}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C3-4CF6-AE0A-52EE9305AE03}"/>
                </c:ext>
                <c:ext xmlns:c15="http://schemas.microsoft.com/office/drawing/2012/chart" uri="{CE6537A1-D6FC-4f65-9D91-7224C49458BB}">
                  <c15:dlblFieldTable>
                    <c15:dlblFTEntry>
                      <c15:txfldGUID>{54FAC3F9-416B-44C3-9645-504A790D0427}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C3-4CF6-AE0A-52EE9305AE03}"/>
                </c:ext>
                <c:ext xmlns:c15="http://schemas.microsoft.com/office/drawing/2012/chart" uri="{CE6537A1-D6FC-4f65-9D91-7224C49458BB}">
                  <c15:dlblFieldTable>
                    <c15:dlblFTEntry>
                      <c15:txfldGUID>{A891B244-292C-487B-954E-D0E3E0F241C4}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C3-4CF6-AE0A-52EE9305AE03}"/>
                </c:ext>
                <c:ext xmlns:c15="http://schemas.microsoft.com/office/drawing/2012/chart" uri="{CE6537A1-D6FC-4f65-9D91-7224C49458BB}">
                  <c15:layout/>
                  <c15:dlblFieldTable>
                    <c15:dlblFTEntry>
                      <c15:txfldGUID>{C57980B7-68BC-4B48-A9F6-41A029A24FFD}</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C3-4CF6-AE0A-52EE9305AE03}"/>
                </c:ext>
                <c:ext xmlns:c15="http://schemas.microsoft.com/office/drawing/2012/chart" uri="{CE6537A1-D6FC-4f65-9D91-7224C49458BB}">
                  <c15:layout/>
                  <c15:dlblFieldTable>
                    <c15:dlblFTEntry>
                      <c15:txfldGUID>{F2755561-17BA-4832-AFF8-0414FC606D3B}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C3-4CF6-AE0A-52EE9305AE03}"/>
                </c:ext>
                <c:ext xmlns:c15="http://schemas.microsoft.com/office/drawing/2012/chart" uri="{CE6537A1-D6FC-4f65-9D91-7224C49458BB}">
                  <c15:layout/>
                  <c15:dlblFieldTable>
                    <c15:dlblFTEntry>
                      <c15:txfldGUID>{DBF3048A-4CA2-491C-BFDC-17CB07238313}</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58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C3-4CF6-AE0A-52EE9305AE03}"/>
                </c:ext>
                <c:ext xmlns:c15="http://schemas.microsoft.com/office/drawing/2012/chart" uri="{CE6537A1-D6FC-4f65-9D91-7224C49458BB}">
                  <c15:layout/>
                  <c15:dlblFieldTable>
                    <c15:dlblFTEntry>
                      <c15:txfldGUID>{AC19F9F7-B80F-403C-B6A4-5E83A4DBAF67}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7C3-4CF6-AE0A-52EE9305AE03}"/>
            </c:ext>
          </c:extLst>
        </c:ser>
        <c:dLbls>
          <c:showLegendKey val="0"/>
          <c:showVal val="1"/>
          <c:showCatName val="0"/>
          <c:showSerName val="0"/>
          <c:showPercent val="0"/>
          <c:showBubbleSize val="0"/>
        </c:dLbls>
        <c:axId val="395731984"/>
        <c:axId val="395728848"/>
      </c:scatterChart>
      <c:valAx>
        <c:axId val="395731984"/>
        <c:scaling>
          <c:orientation val="minMax"/>
          <c:max val="13.2"/>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5728848"/>
        <c:crosses val="autoZero"/>
        <c:crossBetween val="midCat"/>
      </c:valAx>
      <c:valAx>
        <c:axId val="395728848"/>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573198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近年実施した大規模事業に係る町債の償還が始まったことで、元利償還金は増加している。また、今後は新庁舎建設事業等の大規模事業による借入の影響で、さらに一時的に上昇することが見込まれる。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新庁舎建設事業等で借り入れる町債は交付税に算入されるものであるが、公債費率の上昇等を鑑みるに、新規事業での更なる借入れは慎重かつ適正に管理しなければならない。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対象となる積立は行っていない。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一部事務組合、公営企業会計等の建設改修に伴う負担、また新庁舎建設事業等に係る負担もあり、将来負担額は増加が見込まれる。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将来負担のためにも基金等の確保が重要であり、新規発行債も抑制していく必要がある。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鳥取県江府町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収入が見込みを下回ったため、財政調整基金への積立が行えず、またふるさと応援基金を除くその他基金についても積立を行えなかったため、増減はほとんどなかった。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程度までの増額を目指す。公共施設等建設基金は、今後新庁舎建設事業において財源として取り崩す予定である。ふるさと応援基金については更なる寄付を募り、増額を目指す。その他基金については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江府町庁舎建設基金：庁舎の整備に要する経費の財源として充当する。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公共施設等建設基金：社会福祉施設、社会教育施設、学校、その他これらに関する施設で、町が設置するものの建設費に充当する。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ふるさと応援基金：ふるさと納税による寄付を積み立て、自然環境の保全、子育て支援、教育環境の充実等の事業に充当する。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福祉基金：高齢化社会に備え、地域における福祉活動の推進及び生活環境の形成等を図る経費に充当する。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いきいき基金：次世代を担う人材育成、文化、芸術活動、産業振興の活性化を図る経費に充当する。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環境美化推進基金：地域の主体的、総合的な取組を支援することにより地域の連帯を深め、あわせて地域の活性化を図る経費に充当する。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ふるさと応援基金：ふるさと納税の寄付金を原資として、１０百万円を積み立て、事業の財源として２百万円を取り崩した。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江府町庁舎建設基金：庁舎建設の財源とするため、令和２年度まで計画的に取崩しを行う。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公共施設等建設基金：一部を庁舎建設の財源とするため取り崩す。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ふるさと応援基金：寄付額の増加を推進する。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収入が見込みを下回ったため、増額することが叶わなかった。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近年多発する自然災害等による緊急の支出にも対応できるよう、標準財政規模程度まで増額する。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近年発生した利息額のみを増額した。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今後、増額の予定はない。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これまでに取得した資産から生じる減価償却費の増加が影響しており、町が所有する有形固定資産の老朽化が進んでいる。</a:t>
          </a:r>
        </a:p>
        <a:p>
          <a:r>
            <a:rPr kumimoji="1" lang="ja-JP" altLang="en-US" sz="1100">
              <a:latin typeface="ＭＳ Ｐゴシック" panose="020B0600070205080204" pitchFamily="50" charset="-128"/>
              <a:ea typeface="ＭＳ Ｐゴシック" panose="020B0600070205080204" pitchFamily="50" charset="-128"/>
            </a:rPr>
            <a:t>　類似団体より高い水準にあるため、資産種別ごとの分析及び優先順位付けを行い、計画的な資産更新及び除却を行っていく必要がある。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xmlns="" id="{00000000-0008-0000-0D00-000043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xmlns="" id="{00000000-0008-0000-0D00-000045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xmlns="" id="{00000000-0008-0000-0D00-000046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a:extLst>
            <a:ext uri="{FF2B5EF4-FFF2-40B4-BE49-F238E27FC236}">
              <a16:creationId xmlns:a16="http://schemas.microsoft.com/office/drawing/2014/main" xmlns="" id="{00000000-0008-0000-0D00-000047000000}"/>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xmlns="" id="{00000000-0008-0000-0D00-000048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xmlns="" id="{00000000-0008-0000-0D00-000049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xmlns="" id="{00000000-0008-0000-0D00-00004A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xmlns="" id="{00000000-0008-0000-0D00-00004B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1" name="楕円 80">
          <a:extLst>
            <a:ext uri="{FF2B5EF4-FFF2-40B4-BE49-F238E27FC236}">
              <a16:creationId xmlns:a16="http://schemas.microsoft.com/office/drawing/2014/main" xmlns="" id="{00000000-0008-0000-0D00-000051000000}"/>
            </a:ext>
          </a:extLst>
        </xdr:cNvPr>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82" name="有形固定資産減価償却率該当値テキスト">
          <a:extLst>
            <a:ext uri="{FF2B5EF4-FFF2-40B4-BE49-F238E27FC236}">
              <a16:creationId xmlns:a16="http://schemas.microsoft.com/office/drawing/2014/main" xmlns="" id="{00000000-0008-0000-0D00-000052000000}"/>
            </a:ext>
          </a:extLst>
        </xdr:cNvPr>
        <xdr:cNvSpPr txBox="1"/>
      </xdr:nvSpPr>
      <xdr:spPr>
        <a:xfrm>
          <a:off x="48133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a:extLst>
            <a:ext uri="{FF2B5EF4-FFF2-40B4-BE49-F238E27FC236}">
              <a16:creationId xmlns:a16="http://schemas.microsoft.com/office/drawing/2014/main" xmlns="" id="{00000000-0008-0000-0D00-000053000000}"/>
            </a:ext>
          </a:extLst>
        </xdr:cNvPr>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116205</xdr:rowOff>
    </xdr:to>
    <xdr:cxnSp macro="">
      <xdr:nvCxnSpPr>
        <xdr:cNvPr id="84" name="直線コネクタ 83">
          <a:extLst>
            <a:ext uri="{FF2B5EF4-FFF2-40B4-BE49-F238E27FC236}">
              <a16:creationId xmlns:a16="http://schemas.microsoft.com/office/drawing/2014/main" xmlns="" id="{00000000-0008-0000-0D00-000054000000}"/>
            </a:ext>
          </a:extLst>
        </xdr:cNvPr>
        <xdr:cNvCxnSpPr/>
      </xdr:nvCxnSpPr>
      <xdr:spPr>
        <a:xfrm flipV="1">
          <a:off x="4051300" y="5804263"/>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5" name="楕円 84">
          <a:extLst>
            <a:ext uri="{FF2B5EF4-FFF2-40B4-BE49-F238E27FC236}">
              <a16:creationId xmlns:a16="http://schemas.microsoft.com/office/drawing/2014/main" xmlns="" id="{00000000-0008-0000-0D00-000055000000}"/>
            </a:ext>
          </a:extLst>
        </xdr:cNvPr>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119289</xdr:rowOff>
    </xdr:to>
    <xdr:cxnSp macro="">
      <xdr:nvCxnSpPr>
        <xdr:cNvPr id="86" name="直線コネクタ 85">
          <a:extLst>
            <a:ext uri="{FF2B5EF4-FFF2-40B4-BE49-F238E27FC236}">
              <a16:creationId xmlns:a16="http://schemas.microsoft.com/office/drawing/2014/main" xmlns="" id="{00000000-0008-0000-0D00-000056000000}"/>
            </a:ext>
          </a:extLst>
        </xdr:cNvPr>
        <xdr:cNvCxnSpPr/>
      </xdr:nvCxnSpPr>
      <xdr:spPr>
        <a:xfrm flipV="1">
          <a:off x="3289300" y="5859780"/>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7" name="楕円 86">
          <a:extLst>
            <a:ext uri="{FF2B5EF4-FFF2-40B4-BE49-F238E27FC236}">
              <a16:creationId xmlns:a16="http://schemas.microsoft.com/office/drawing/2014/main" xmlns="" id="{00000000-0008-0000-0D00-000057000000}"/>
            </a:ext>
          </a:extLst>
        </xdr:cNvPr>
        <xdr:cNvSpPr/>
      </xdr:nvSpPr>
      <xdr:spPr>
        <a:xfrm>
          <a:off x="2476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119289</xdr:rowOff>
    </xdr:from>
    <xdr:to>
      <xdr:col>15</xdr:col>
      <xdr:colOff>136525</xdr:colOff>
      <xdr:row>30</xdr:row>
      <xdr:rowOff>92801</xdr:rowOff>
    </xdr:to>
    <xdr:cxnSp macro="">
      <xdr:nvCxnSpPr>
        <xdr:cNvPr id="88" name="直線コネクタ 87">
          <a:extLst>
            <a:ext uri="{FF2B5EF4-FFF2-40B4-BE49-F238E27FC236}">
              <a16:creationId xmlns:a16="http://schemas.microsoft.com/office/drawing/2014/main" xmlns="" id="{00000000-0008-0000-0D00-000058000000}"/>
            </a:ext>
          </a:extLst>
        </xdr:cNvPr>
        <xdr:cNvCxnSpPr/>
      </xdr:nvCxnSpPr>
      <xdr:spPr>
        <a:xfrm flipV="1">
          <a:off x="2527300" y="5862864"/>
          <a:ext cx="7620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9" name="n_1aveValue有形固定資産減価償却率">
          <a:extLst>
            <a:ext uri="{FF2B5EF4-FFF2-40B4-BE49-F238E27FC236}">
              <a16:creationId xmlns:a16="http://schemas.microsoft.com/office/drawing/2014/main" xmlns="" id="{00000000-0008-0000-0D00-000059000000}"/>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0" name="n_2aveValue有形固定資産減価償却率">
          <a:extLst>
            <a:ext uri="{FF2B5EF4-FFF2-40B4-BE49-F238E27FC236}">
              <a16:creationId xmlns:a16="http://schemas.microsoft.com/office/drawing/2014/main" xmlns="" id="{00000000-0008-0000-0D00-00005A000000}"/>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1" name="n_3aveValue有形固定資産減価償却率">
          <a:extLst>
            <a:ext uri="{FF2B5EF4-FFF2-40B4-BE49-F238E27FC236}">
              <a16:creationId xmlns:a16="http://schemas.microsoft.com/office/drawing/2014/main" xmlns="" id="{00000000-0008-0000-0D00-00005B000000}"/>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2" name="n_1mainValue有形固定資産減価償却率">
          <a:extLst>
            <a:ext uri="{FF2B5EF4-FFF2-40B4-BE49-F238E27FC236}">
              <a16:creationId xmlns:a16="http://schemas.microsoft.com/office/drawing/2014/main" xmlns="" id="{00000000-0008-0000-0D00-00005C000000}"/>
            </a:ext>
          </a:extLst>
        </xdr:cNvPr>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93" name="n_2mainValue有形固定資産減価償却率">
          <a:extLst>
            <a:ext uri="{FF2B5EF4-FFF2-40B4-BE49-F238E27FC236}">
              <a16:creationId xmlns:a16="http://schemas.microsoft.com/office/drawing/2014/main" xmlns="" id="{00000000-0008-0000-0D00-00005D000000}"/>
            </a:ext>
          </a:extLst>
        </xdr:cNvPr>
        <xdr:cNvSpPr txBox="1"/>
      </xdr:nvSpPr>
      <xdr:spPr>
        <a:xfrm>
          <a:off x="30867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4" name="n_3mainValue有形固定資産減価償却率">
          <a:extLst>
            <a:ext uri="{FF2B5EF4-FFF2-40B4-BE49-F238E27FC236}">
              <a16:creationId xmlns:a16="http://schemas.microsoft.com/office/drawing/2014/main" xmlns="" id="{00000000-0008-0000-0D00-00005E000000}"/>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全国平均、県平均並みではあるが類似団体と比べて高くなっている。</a:t>
          </a:r>
        </a:p>
        <a:p>
          <a:r>
            <a:rPr kumimoji="1" lang="ja-JP" altLang="en-US" sz="1100">
              <a:latin typeface="ＭＳ Ｐゴシック" panose="020B0600070205080204" pitchFamily="50" charset="-128"/>
              <a:ea typeface="ＭＳ Ｐゴシック" panose="020B0600070205080204" pitchFamily="50" charset="-128"/>
            </a:rPr>
            <a:t>　一部事務組合、公営事業会計等の建設改修に伴う負担により起債残高が増加している。</a:t>
          </a:r>
        </a:p>
        <a:p>
          <a:r>
            <a:rPr kumimoji="1" lang="ja-JP" altLang="en-US" sz="1100">
              <a:latin typeface="ＭＳ Ｐゴシック" panose="020B0600070205080204" pitchFamily="50" charset="-128"/>
              <a:ea typeface="ＭＳ Ｐゴシック" panose="020B0600070205080204" pitchFamily="50" charset="-128"/>
            </a:rPr>
            <a:t>　今後も新庁舎建設及びデジタル防災無線整備に係る負担により起債残高の増加が見込まれる。そのため、将来負担のためにも基金等の確保が重要であり、新規発行債も抑制していく必要がある。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xmlns="" id="{00000000-0008-0000-0D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xmlns="" id="{00000000-0008-0000-0D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xmlns="" id="{00000000-0008-0000-0D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xmlns="" id="{00000000-0008-0000-0D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xmlns="" id="{00000000-0008-0000-0D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xmlns="" id="{00000000-0008-0000-0D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xmlns="" id="{00000000-0008-0000-0D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xmlns="" id="{00000000-0008-0000-0D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xmlns="" id="{00000000-0008-0000-0D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xmlns="" id="{00000000-0008-0000-0D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xmlns=""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xmlns=""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xmlns="" id="{00000000-0008-0000-0D00-00007B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xmlns="" id="{00000000-0008-0000-0D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xmlns="" id="{00000000-0008-0000-0D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a:extLst>
            <a:ext uri="{FF2B5EF4-FFF2-40B4-BE49-F238E27FC236}">
              <a16:creationId xmlns:a16="http://schemas.microsoft.com/office/drawing/2014/main" xmlns="" id="{00000000-0008-0000-0D00-00007E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a:extLst>
            <a:ext uri="{FF2B5EF4-FFF2-40B4-BE49-F238E27FC236}">
              <a16:creationId xmlns:a16="http://schemas.microsoft.com/office/drawing/2014/main" xmlns="" id="{00000000-0008-0000-0D00-00007F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a:extLst>
            <a:ext uri="{FF2B5EF4-FFF2-40B4-BE49-F238E27FC236}">
              <a16:creationId xmlns:a16="http://schemas.microsoft.com/office/drawing/2014/main" xmlns="" id="{00000000-0008-0000-0D00-000080000000}"/>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a:extLst>
            <a:ext uri="{FF2B5EF4-FFF2-40B4-BE49-F238E27FC236}">
              <a16:creationId xmlns:a16="http://schemas.microsoft.com/office/drawing/2014/main" xmlns="" id="{00000000-0008-0000-0D00-000081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a:extLst>
            <a:ext uri="{FF2B5EF4-FFF2-40B4-BE49-F238E27FC236}">
              <a16:creationId xmlns:a16="http://schemas.microsoft.com/office/drawing/2014/main" xmlns="" id="{00000000-0008-0000-0D00-000082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826</xdr:rowOff>
    </xdr:from>
    <xdr:to>
      <xdr:col>76</xdr:col>
      <xdr:colOff>73025</xdr:colOff>
      <xdr:row>30</xdr:row>
      <xdr:rowOff>102426</xdr:rowOff>
    </xdr:to>
    <xdr:sp macro="" textlink="">
      <xdr:nvSpPr>
        <xdr:cNvPr id="136" name="楕円 135">
          <a:extLst>
            <a:ext uri="{FF2B5EF4-FFF2-40B4-BE49-F238E27FC236}">
              <a16:creationId xmlns:a16="http://schemas.microsoft.com/office/drawing/2014/main" xmlns="" id="{00000000-0008-0000-0D00-000088000000}"/>
            </a:ext>
          </a:extLst>
        </xdr:cNvPr>
        <xdr:cNvSpPr/>
      </xdr:nvSpPr>
      <xdr:spPr>
        <a:xfrm>
          <a:off x="14744700" y="59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23703</xdr:rowOff>
    </xdr:from>
    <xdr:ext cx="469744" cy="259045"/>
    <xdr:sp macro="" textlink="">
      <xdr:nvSpPr>
        <xdr:cNvPr id="137" name="債務償還比率該当値テキスト">
          <a:extLst>
            <a:ext uri="{FF2B5EF4-FFF2-40B4-BE49-F238E27FC236}">
              <a16:creationId xmlns:a16="http://schemas.microsoft.com/office/drawing/2014/main" xmlns="" id="{00000000-0008-0000-0D00-000089000000}"/>
            </a:ext>
          </a:extLst>
        </xdr:cNvPr>
        <xdr:cNvSpPr txBox="1"/>
      </xdr:nvSpPr>
      <xdr:spPr>
        <a:xfrm>
          <a:off x="14846300" y="576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165319</xdr:rowOff>
    </xdr:from>
    <xdr:to>
      <xdr:col>72</xdr:col>
      <xdr:colOff>123825</xdr:colOff>
      <xdr:row>30</xdr:row>
      <xdr:rowOff>95469</xdr:rowOff>
    </xdr:to>
    <xdr:sp macro="" textlink="">
      <xdr:nvSpPr>
        <xdr:cNvPr id="138" name="楕円 137">
          <a:extLst>
            <a:ext uri="{FF2B5EF4-FFF2-40B4-BE49-F238E27FC236}">
              <a16:creationId xmlns:a16="http://schemas.microsoft.com/office/drawing/2014/main" xmlns="" id="{00000000-0008-0000-0D00-00008A000000}"/>
            </a:ext>
          </a:extLst>
        </xdr:cNvPr>
        <xdr:cNvSpPr/>
      </xdr:nvSpPr>
      <xdr:spPr>
        <a:xfrm>
          <a:off x="14033500" y="59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44669</xdr:rowOff>
    </xdr:from>
    <xdr:to>
      <xdr:col>76</xdr:col>
      <xdr:colOff>22225</xdr:colOff>
      <xdr:row>30</xdr:row>
      <xdr:rowOff>51626</xdr:rowOff>
    </xdr:to>
    <xdr:cxnSp macro="">
      <xdr:nvCxnSpPr>
        <xdr:cNvPr id="139" name="直線コネクタ 138">
          <a:extLst>
            <a:ext uri="{FF2B5EF4-FFF2-40B4-BE49-F238E27FC236}">
              <a16:creationId xmlns:a16="http://schemas.microsoft.com/office/drawing/2014/main" xmlns="" id="{00000000-0008-0000-0D00-00008B000000}"/>
            </a:ext>
          </a:extLst>
        </xdr:cNvPr>
        <xdr:cNvCxnSpPr/>
      </xdr:nvCxnSpPr>
      <xdr:spPr>
        <a:xfrm>
          <a:off x="14084300" y="5959694"/>
          <a:ext cx="711200" cy="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a:extLst>
            <a:ext uri="{FF2B5EF4-FFF2-40B4-BE49-F238E27FC236}">
              <a16:creationId xmlns:a16="http://schemas.microsoft.com/office/drawing/2014/main" xmlns="" id="{00000000-0008-0000-0D00-00008C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111996</xdr:rowOff>
    </xdr:from>
    <xdr:ext cx="469744" cy="259045"/>
    <xdr:sp macro="" textlink="">
      <xdr:nvSpPr>
        <xdr:cNvPr id="141" name="n_1mainValue債務償還比率">
          <a:extLst>
            <a:ext uri="{FF2B5EF4-FFF2-40B4-BE49-F238E27FC236}">
              <a16:creationId xmlns:a16="http://schemas.microsoft.com/office/drawing/2014/main" xmlns="" id="{00000000-0008-0000-0D00-00008D000000}"/>
            </a:ext>
          </a:extLst>
        </xdr:cNvPr>
        <xdr:cNvSpPr txBox="1"/>
      </xdr:nvSpPr>
      <xdr:spPr>
        <a:xfrm>
          <a:off x="13836727" y="568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xmlns=""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xmlns=""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xmlns=""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xmlns=""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xmlns=""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00000000-0008-0000-0E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00000000-0008-0000-0E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00000000-0008-0000-0E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E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00000000-0008-0000-0E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E00-00003E000000}"/>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00000000-0008-0000-0E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2" name="楕円 71">
          <a:extLst>
            <a:ext uri="{FF2B5EF4-FFF2-40B4-BE49-F238E27FC236}">
              <a16:creationId xmlns:a16="http://schemas.microsoft.com/office/drawing/2014/main" xmlns="" id="{00000000-0008-0000-0E00-000048000000}"/>
            </a:ext>
          </a:extLst>
        </xdr:cNvPr>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3" name="【道路】&#10;有形固定資産減価償却率該当値テキスト">
          <a:extLst>
            <a:ext uri="{FF2B5EF4-FFF2-40B4-BE49-F238E27FC236}">
              <a16:creationId xmlns:a16="http://schemas.microsoft.com/office/drawing/2014/main" xmlns="" id="{00000000-0008-0000-0E00-000049000000}"/>
            </a:ext>
          </a:extLst>
        </xdr:cNvPr>
        <xdr:cNvSpPr txBox="1"/>
      </xdr:nvSpPr>
      <xdr:spPr>
        <a:xfrm>
          <a:off x="4673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44994</xdr:rowOff>
    </xdr:from>
    <xdr:to>
      <xdr:col>20</xdr:col>
      <xdr:colOff>38100</xdr:colOff>
      <xdr:row>36</xdr:row>
      <xdr:rowOff>146594</xdr:rowOff>
    </xdr:to>
    <xdr:sp macro="" textlink="">
      <xdr:nvSpPr>
        <xdr:cNvPr id="74" name="楕円 73">
          <a:extLst>
            <a:ext uri="{FF2B5EF4-FFF2-40B4-BE49-F238E27FC236}">
              <a16:creationId xmlns:a16="http://schemas.microsoft.com/office/drawing/2014/main" xmlns="" id="{00000000-0008-0000-0E00-00004A000000}"/>
            </a:ext>
          </a:extLst>
        </xdr:cNvPr>
        <xdr:cNvSpPr/>
      </xdr:nvSpPr>
      <xdr:spPr>
        <a:xfrm>
          <a:off x="3746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95794</xdr:rowOff>
    </xdr:to>
    <xdr:cxnSp macro="">
      <xdr:nvCxnSpPr>
        <xdr:cNvPr id="75" name="直線コネクタ 74">
          <a:extLst>
            <a:ext uri="{FF2B5EF4-FFF2-40B4-BE49-F238E27FC236}">
              <a16:creationId xmlns:a16="http://schemas.microsoft.com/office/drawing/2014/main" xmlns="" id="{00000000-0008-0000-0E00-00004B000000}"/>
            </a:ext>
          </a:extLst>
        </xdr:cNvPr>
        <xdr:cNvCxnSpPr/>
      </xdr:nvCxnSpPr>
      <xdr:spPr>
        <a:xfrm flipV="1">
          <a:off x="3797300" y="62369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76019</xdr:rowOff>
    </xdr:from>
    <xdr:to>
      <xdr:col>15</xdr:col>
      <xdr:colOff>101600</xdr:colOff>
      <xdr:row>37</xdr:row>
      <xdr:rowOff>6169</xdr:rowOff>
    </xdr:to>
    <xdr:sp macro="" textlink="">
      <xdr:nvSpPr>
        <xdr:cNvPr id="76" name="楕円 75">
          <a:extLst>
            <a:ext uri="{FF2B5EF4-FFF2-40B4-BE49-F238E27FC236}">
              <a16:creationId xmlns:a16="http://schemas.microsoft.com/office/drawing/2014/main" xmlns="" id="{00000000-0008-0000-0E00-00004C000000}"/>
            </a:ext>
          </a:extLst>
        </xdr:cNvPr>
        <xdr:cNvSpPr/>
      </xdr:nvSpPr>
      <xdr:spPr>
        <a:xfrm>
          <a:off x="2857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95794</xdr:rowOff>
    </xdr:from>
    <xdr:to>
      <xdr:col>19</xdr:col>
      <xdr:colOff>177800</xdr:colOff>
      <xdr:row>36</xdr:row>
      <xdr:rowOff>126819</xdr:rowOff>
    </xdr:to>
    <xdr:cxnSp macro="">
      <xdr:nvCxnSpPr>
        <xdr:cNvPr id="77" name="直線コネクタ 76">
          <a:extLst>
            <a:ext uri="{FF2B5EF4-FFF2-40B4-BE49-F238E27FC236}">
              <a16:creationId xmlns:a16="http://schemas.microsoft.com/office/drawing/2014/main" xmlns="" id="{00000000-0008-0000-0E00-00004D000000}"/>
            </a:ext>
          </a:extLst>
        </xdr:cNvPr>
        <xdr:cNvCxnSpPr/>
      </xdr:nvCxnSpPr>
      <xdr:spPr>
        <a:xfrm flipV="1">
          <a:off x="2908300" y="62679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8" name="楕円 77">
          <a:extLst>
            <a:ext uri="{FF2B5EF4-FFF2-40B4-BE49-F238E27FC236}">
              <a16:creationId xmlns:a16="http://schemas.microsoft.com/office/drawing/2014/main" xmlns="" id="{00000000-0008-0000-0E00-00004E000000}"/>
            </a:ext>
          </a:extLst>
        </xdr:cNvPr>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126819</xdr:rowOff>
    </xdr:from>
    <xdr:to>
      <xdr:col>15</xdr:col>
      <xdr:colOff>50800</xdr:colOff>
      <xdr:row>37</xdr:row>
      <xdr:rowOff>19050</xdr:rowOff>
    </xdr:to>
    <xdr:cxnSp macro="">
      <xdr:nvCxnSpPr>
        <xdr:cNvPr id="79" name="直線コネクタ 78">
          <a:extLst>
            <a:ext uri="{FF2B5EF4-FFF2-40B4-BE49-F238E27FC236}">
              <a16:creationId xmlns:a16="http://schemas.microsoft.com/office/drawing/2014/main" xmlns="" id="{00000000-0008-0000-0E00-00004F000000}"/>
            </a:ext>
          </a:extLst>
        </xdr:cNvPr>
        <xdr:cNvCxnSpPr/>
      </xdr:nvCxnSpPr>
      <xdr:spPr>
        <a:xfrm flipV="1">
          <a:off x="2019300" y="629901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xmlns="" id="{00000000-0008-0000-0E00-000050000000}"/>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xmlns="" id="{00000000-0008-0000-0E00-000051000000}"/>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xmlns="" id="{00000000-0008-0000-0E00-000052000000}"/>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163121</xdr:rowOff>
    </xdr:from>
    <xdr:ext cx="405111" cy="259045"/>
    <xdr:sp macro="" textlink="">
      <xdr:nvSpPr>
        <xdr:cNvPr id="83" name="n_1mainValue【道路】&#10;有形固定資産減価償却率">
          <a:extLst>
            <a:ext uri="{FF2B5EF4-FFF2-40B4-BE49-F238E27FC236}">
              <a16:creationId xmlns:a16="http://schemas.microsoft.com/office/drawing/2014/main" xmlns="" id="{00000000-0008-0000-0E00-000053000000}"/>
            </a:ext>
          </a:extLst>
        </xdr:cNvPr>
        <xdr:cNvSpPr txBox="1"/>
      </xdr:nvSpPr>
      <xdr:spPr>
        <a:xfrm>
          <a:off x="35820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22696</xdr:rowOff>
    </xdr:from>
    <xdr:ext cx="405111" cy="259045"/>
    <xdr:sp macro="" textlink="">
      <xdr:nvSpPr>
        <xdr:cNvPr id="84" name="n_2mainValue【道路】&#10;有形固定資産減価償却率">
          <a:extLst>
            <a:ext uri="{FF2B5EF4-FFF2-40B4-BE49-F238E27FC236}">
              <a16:creationId xmlns:a16="http://schemas.microsoft.com/office/drawing/2014/main" xmlns="" id="{00000000-0008-0000-0E00-000054000000}"/>
            </a:ext>
          </a:extLst>
        </xdr:cNvPr>
        <xdr:cNvSpPr txBox="1"/>
      </xdr:nvSpPr>
      <xdr:spPr>
        <a:xfrm>
          <a:off x="2705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5" name="n_3mainValue【道路】&#10;有形固定資産減価償却率">
          <a:extLst>
            <a:ext uri="{FF2B5EF4-FFF2-40B4-BE49-F238E27FC236}">
              <a16:creationId xmlns:a16="http://schemas.microsoft.com/office/drawing/2014/main" xmlns="" id="{00000000-0008-0000-0E00-000055000000}"/>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00000000-0008-0000-0E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00000000-0008-0000-0E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00000000-0008-0000-0E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00000000-0008-0000-0E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xmlns="" id="{00000000-0008-0000-0E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xmlns="" id="{00000000-0008-0000-0E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xmlns="" id="{00000000-0008-0000-0E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xmlns="" id="{00000000-0008-0000-0E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xmlns="" id="{00000000-0008-0000-0E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xmlns="" id="{00000000-0008-0000-0E00-000072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xmlns="" id="{00000000-0008-0000-0E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xmlns="" id="{00000000-0008-0000-0E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xmlns="" id="{00000000-0008-0000-0E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xmlns="" id="{00000000-0008-0000-0E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47929</xdr:rowOff>
    </xdr:from>
    <xdr:to>
      <xdr:col>55</xdr:col>
      <xdr:colOff>50800</xdr:colOff>
      <xdr:row>41</xdr:row>
      <xdr:rowOff>149529</xdr:rowOff>
    </xdr:to>
    <xdr:sp macro="" textlink="">
      <xdr:nvSpPr>
        <xdr:cNvPr id="124" name="楕円 123">
          <a:extLst>
            <a:ext uri="{FF2B5EF4-FFF2-40B4-BE49-F238E27FC236}">
              <a16:creationId xmlns:a16="http://schemas.microsoft.com/office/drawing/2014/main" xmlns="" id="{00000000-0008-0000-0E00-00007C000000}"/>
            </a:ext>
          </a:extLst>
        </xdr:cNvPr>
        <xdr:cNvSpPr/>
      </xdr:nvSpPr>
      <xdr:spPr>
        <a:xfrm>
          <a:off x="10426700" y="707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5" name="【道路】&#10;一人当たり延長該当値テキスト">
          <a:extLst>
            <a:ext uri="{FF2B5EF4-FFF2-40B4-BE49-F238E27FC236}">
              <a16:creationId xmlns:a16="http://schemas.microsoft.com/office/drawing/2014/main" xmlns="" id="{00000000-0008-0000-0E00-00007D000000}"/>
            </a:ext>
          </a:extLst>
        </xdr:cNvPr>
        <xdr:cNvSpPr txBox="1"/>
      </xdr:nvSpPr>
      <xdr:spPr>
        <a:xfrm>
          <a:off x="10515600" y="70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50971</xdr:rowOff>
    </xdr:from>
    <xdr:to>
      <xdr:col>50</xdr:col>
      <xdr:colOff>165100</xdr:colOff>
      <xdr:row>41</xdr:row>
      <xdr:rowOff>152571</xdr:rowOff>
    </xdr:to>
    <xdr:sp macro="" textlink="">
      <xdr:nvSpPr>
        <xdr:cNvPr id="126" name="楕円 125">
          <a:extLst>
            <a:ext uri="{FF2B5EF4-FFF2-40B4-BE49-F238E27FC236}">
              <a16:creationId xmlns:a16="http://schemas.microsoft.com/office/drawing/2014/main" xmlns="" id="{00000000-0008-0000-0E00-00007E000000}"/>
            </a:ext>
          </a:extLst>
        </xdr:cNvPr>
        <xdr:cNvSpPr/>
      </xdr:nvSpPr>
      <xdr:spPr>
        <a:xfrm>
          <a:off x="9588500" y="70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98729</xdr:rowOff>
    </xdr:from>
    <xdr:to>
      <xdr:col>55</xdr:col>
      <xdr:colOff>0</xdr:colOff>
      <xdr:row>41</xdr:row>
      <xdr:rowOff>101771</xdr:rowOff>
    </xdr:to>
    <xdr:cxnSp macro="">
      <xdr:nvCxnSpPr>
        <xdr:cNvPr id="127" name="直線コネクタ 126">
          <a:extLst>
            <a:ext uri="{FF2B5EF4-FFF2-40B4-BE49-F238E27FC236}">
              <a16:creationId xmlns:a16="http://schemas.microsoft.com/office/drawing/2014/main" xmlns="" id="{00000000-0008-0000-0E00-00007F000000}"/>
            </a:ext>
          </a:extLst>
        </xdr:cNvPr>
        <xdr:cNvCxnSpPr/>
      </xdr:nvCxnSpPr>
      <xdr:spPr>
        <a:xfrm flipV="1">
          <a:off x="9639300" y="7128179"/>
          <a:ext cx="8382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53685</xdr:rowOff>
    </xdr:from>
    <xdr:to>
      <xdr:col>46</xdr:col>
      <xdr:colOff>38100</xdr:colOff>
      <xdr:row>41</xdr:row>
      <xdr:rowOff>155285</xdr:rowOff>
    </xdr:to>
    <xdr:sp macro="" textlink="">
      <xdr:nvSpPr>
        <xdr:cNvPr id="128" name="楕円 127">
          <a:extLst>
            <a:ext uri="{FF2B5EF4-FFF2-40B4-BE49-F238E27FC236}">
              <a16:creationId xmlns:a16="http://schemas.microsoft.com/office/drawing/2014/main" xmlns="" id="{00000000-0008-0000-0E00-000080000000}"/>
            </a:ext>
          </a:extLst>
        </xdr:cNvPr>
        <xdr:cNvSpPr/>
      </xdr:nvSpPr>
      <xdr:spPr>
        <a:xfrm>
          <a:off x="8699500" y="70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101771</xdr:rowOff>
    </xdr:from>
    <xdr:to>
      <xdr:col>50</xdr:col>
      <xdr:colOff>114300</xdr:colOff>
      <xdr:row>41</xdr:row>
      <xdr:rowOff>104485</xdr:rowOff>
    </xdr:to>
    <xdr:cxnSp macro="">
      <xdr:nvCxnSpPr>
        <xdr:cNvPr id="129" name="直線コネクタ 128">
          <a:extLst>
            <a:ext uri="{FF2B5EF4-FFF2-40B4-BE49-F238E27FC236}">
              <a16:creationId xmlns:a16="http://schemas.microsoft.com/office/drawing/2014/main" xmlns="" id="{00000000-0008-0000-0E00-000081000000}"/>
            </a:ext>
          </a:extLst>
        </xdr:cNvPr>
        <xdr:cNvCxnSpPr/>
      </xdr:nvCxnSpPr>
      <xdr:spPr>
        <a:xfrm flipV="1">
          <a:off x="8750300" y="7131221"/>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55187</xdr:rowOff>
    </xdr:from>
    <xdr:to>
      <xdr:col>41</xdr:col>
      <xdr:colOff>101600</xdr:colOff>
      <xdr:row>41</xdr:row>
      <xdr:rowOff>156787</xdr:rowOff>
    </xdr:to>
    <xdr:sp macro="" textlink="">
      <xdr:nvSpPr>
        <xdr:cNvPr id="130" name="楕円 129">
          <a:extLst>
            <a:ext uri="{FF2B5EF4-FFF2-40B4-BE49-F238E27FC236}">
              <a16:creationId xmlns:a16="http://schemas.microsoft.com/office/drawing/2014/main" xmlns="" id="{00000000-0008-0000-0E00-000082000000}"/>
            </a:ext>
          </a:extLst>
        </xdr:cNvPr>
        <xdr:cNvSpPr/>
      </xdr:nvSpPr>
      <xdr:spPr>
        <a:xfrm>
          <a:off x="7810500" y="70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104485</xdr:rowOff>
    </xdr:from>
    <xdr:to>
      <xdr:col>45</xdr:col>
      <xdr:colOff>177800</xdr:colOff>
      <xdr:row>41</xdr:row>
      <xdr:rowOff>105987</xdr:rowOff>
    </xdr:to>
    <xdr:cxnSp macro="">
      <xdr:nvCxnSpPr>
        <xdr:cNvPr id="131" name="直線コネクタ 130">
          <a:extLst>
            <a:ext uri="{FF2B5EF4-FFF2-40B4-BE49-F238E27FC236}">
              <a16:creationId xmlns:a16="http://schemas.microsoft.com/office/drawing/2014/main" xmlns="" id="{00000000-0008-0000-0E00-000083000000}"/>
            </a:ext>
          </a:extLst>
        </xdr:cNvPr>
        <xdr:cNvCxnSpPr/>
      </xdr:nvCxnSpPr>
      <xdr:spPr>
        <a:xfrm flipV="1">
          <a:off x="7861300" y="713393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xmlns="" id="{00000000-0008-0000-0E00-000084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xmlns="" id="{00000000-0008-0000-0E00-000085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xmlns="" id="{00000000-0008-0000-0E00-000086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143698</xdr:rowOff>
    </xdr:from>
    <xdr:ext cx="534377" cy="259045"/>
    <xdr:sp macro="" textlink="">
      <xdr:nvSpPr>
        <xdr:cNvPr id="135" name="n_1mainValue【道路】&#10;一人当たり延長">
          <a:extLst>
            <a:ext uri="{FF2B5EF4-FFF2-40B4-BE49-F238E27FC236}">
              <a16:creationId xmlns:a16="http://schemas.microsoft.com/office/drawing/2014/main" xmlns="" id="{00000000-0008-0000-0E00-000087000000}"/>
            </a:ext>
          </a:extLst>
        </xdr:cNvPr>
        <xdr:cNvSpPr txBox="1"/>
      </xdr:nvSpPr>
      <xdr:spPr>
        <a:xfrm>
          <a:off x="9359411" y="71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146412</xdr:rowOff>
    </xdr:from>
    <xdr:ext cx="534377" cy="259045"/>
    <xdr:sp macro="" textlink="">
      <xdr:nvSpPr>
        <xdr:cNvPr id="136" name="n_2mainValue【道路】&#10;一人当たり延長">
          <a:extLst>
            <a:ext uri="{FF2B5EF4-FFF2-40B4-BE49-F238E27FC236}">
              <a16:creationId xmlns:a16="http://schemas.microsoft.com/office/drawing/2014/main" xmlns="" id="{00000000-0008-0000-0E00-000088000000}"/>
            </a:ext>
          </a:extLst>
        </xdr:cNvPr>
        <xdr:cNvSpPr txBox="1"/>
      </xdr:nvSpPr>
      <xdr:spPr>
        <a:xfrm>
          <a:off x="8483111" y="71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147914</xdr:rowOff>
    </xdr:from>
    <xdr:ext cx="534377" cy="259045"/>
    <xdr:sp macro="" textlink="">
      <xdr:nvSpPr>
        <xdr:cNvPr id="137" name="n_3mainValue【道路】&#10;一人当たり延長">
          <a:extLst>
            <a:ext uri="{FF2B5EF4-FFF2-40B4-BE49-F238E27FC236}">
              <a16:creationId xmlns:a16="http://schemas.microsoft.com/office/drawing/2014/main" xmlns="" id="{00000000-0008-0000-0E00-000089000000}"/>
            </a:ext>
          </a:extLst>
        </xdr:cNvPr>
        <xdr:cNvSpPr txBox="1"/>
      </xdr:nvSpPr>
      <xdr:spPr>
        <a:xfrm>
          <a:off x="7594111" y="71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00000000-0008-0000-0E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00000000-0008-0000-0E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00000000-0008-0000-0E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00000000-0008-0000-0E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xmlns="" id="{00000000-0008-0000-0E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00000000-0008-0000-0E00-0000A8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00000000-0008-0000-0E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xmlns="" id="{00000000-0008-0000-0E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xmlns="" id="{00000000-0008-0000-0E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xmlns="" id="{00000000-0008-0000-0E00-0000AC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53703</xdr:rowOff>
    </xdr:from>
    <xdr:to>
      <xdr:col>24</xdr:col>
      <xdr:colOff>114300</xdr:colOff>
      <xdr:row>58</xdr:row>
      <xdr:rowOff>155303</xdr:rowOff>
    </xdr:to>
    <xdr:sp macro="" textlink="">
      <xdr:nvSpPr>
        <xdr:cNvPr id="178" name="楕円 177">
          <a:extLst>
            <a:ext uri="{FF2B5EF4-FFF2-40B4-BE49-F238E27FC236}">
              <a16:creationId xmlns:a16="http://schemas.microsoft.com/office/drawing/2014/main" xmlns="" id="{00000000-0008-0000-0E00-0000B2000000}"/>
            </a:ext>
          </a:extLst>
        </xdr:cNvPr>
        <xdr:cNvSpPr/>
      </xdr:nvSpPr>
      <xdr:spPr>
        <a:xfrm>
          <a:off x="4584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76580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00000000-0008-0000-0E00-0000B3000000}"/>
            </a:ext>
          </a:extLst>
        </xdr:cNvPr>
        <xdr:cNvSpPr txBox="1"/>
      </xdr:nvSpPr>
      <xdr:spPr>
        <a:xfrm>
          <a:off x="4673600"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76563</xdr:rowOff>
    </xdr:from>
    <xdr:to>
      <xdr:col>20</xdr:col>
      <xdr:colOff>38100</xdr:colOff>
      <xdr:row>59</xdr:row>
      <xdr:rowOff>6713</xdr:rowOff>
    </xdr:to>
    <xdr:sp macro="" textlink="">
      <xdr:nvSpPr>
        <xdr:cNvPr id="180" name="楕円 179">
          <a:extLst>
            <a:ext uri="{FF2B5EF4-FFF2-40B4-BE49-F238E27FC236}">
              <a16:creationId xmlns:a16="http://schemas.microsoft.com/office/drawing/2014/main" xmlns="" id="{00000000-0008-0000-0E00-0000B4000000}"/>
            </a:ext>
          </a:extLst>
        </xdr:cNvPr>
        <xdr:cNvSpPr/>
      </xdr:nvSpPr>
      <xdr:spPr>
        <a:xfrm>
          <a:off x="3746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104503</xdr:rowOff>
    </xdr:from>
    <xdr:to>
      <xdr:col>24</xdr:col>
      <xdr:colOff>63500</xdr:colOff>
      <xdr:row>58</xdr:row>
      <xdr:rowOff>127363</xdr:rowOff>
    </xdr:to>
    <xdr:cxnSp macro="">
      <xdr:nvCxnSpPr>
        <xdr:cNvPr id="181" name="直線コネクタ 180">
          <a:extLst>
            <a:ext uri="{FF2B5EF4-FFF2-40B4-BE49-F238E27FC236}">
              <a16:creationId xmlns:a16="http://schemas.microsoft.com/office/drawing/2014/main" xmlns="" id="{00000000-0008-0000-0E00-0000B5000000}"/>
            </a:ext>
          </a:extLst>
        </xdr:cNvPr>
        <xdr:cNvCxnSpPr/>
      </xdr:nvCxnSpPr>
      <xdr:spPr>
        <a:xfrm flipV="1">
          <a:off x="3797300" y="100486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99423</xdr:rowOff>
    </xdr:from>
    <xdr:to>
      <xdr:col>15</xdr:col>
      <xdr:colOff>101600</xdr:colOff>
      <xdr:row>59</xdr:row>
      <xdr:rowOff>29573</xdr:rowOff>
    </xdr:to>
    <xdr:sp macro="" textlink="">
      <xdr:nvSpPr>
        <xdr:cNvPr id="182" name="楕円 181">
          <a:extLst>
            <a:ext uri="{FF2B5EF4-FFF2-40B4-BE49-F238E27FC236}">
              <a16:creationId xmlns:a16="http://schemas.microsoft.com/office/drawing/2014/main" xmlns="" id="{00000000-0008-0000-0E00-0000B6000000}"/>
            </a:ext>
          </a:extLst>
        </xdr:cNvPr>
        <xdr:cNvSpPr/>
      </xdr:nvSpPr>
      <xdr:spPr>
        <a:xfrm>
          <a:off x="2857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127363</xdr:rowOff>
    </xdr:from>
    <xdr:to>
      <xdr:col>19</xdr:col>
      <xdr:colOff>177800</xdr:colOff>
      <xdr:row>58</xdr:row>
      <xdr:rowOff>150223</xdr:rowOff>
    </xdr:to>
    <xdr:cxnSp macro="">
      <xdr:nvCxnSpPr>
        <xdr:cNvPr id="183" name="直線コネクタ 182">
          <a:extLst>
            <a:ext uri="{FF2B5EF4-FFF2-40B4-BE49-F238E27FC236}">
              <a16:creationId xmlns:a16="http://schemas.microsoft.com/office/drawing/2014/main" xmlns="" id="{00000000-0008-0000-0E00-0000B7000000}"/>
            </a:ext>
          </a:extLst>
        </xdr:cNvPr>
        <xdr:cNvCxnSpPr/>
      </xdr:nvCxnSpPr>
      <xdr:spPr>
        <a:xfrm flipV="1">
          <a:off x="2908300" y="100714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84" name="楕円 183">
          <a:extLst>
            <a:ext uri="{FF2B5EF4-FFF2-40B4-BE49-F238E27FC236}">
              <a16:creationId xmlns:a16="http://schemas.microsoft.com/office/drawing/2014/main" xmlns="" id="{00000000-0008-0000-0E00-0000B8000000}"/>
            </a:ext>
          </a:extLst>
        </xdr:cNvPr>
        <xdr:cNvSpPr/>
      </xdr:nvSpPr>
      <xdr:spPr>
        <a:xfrm>
          <a:off x="1968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150223</xdr:rowOff>
    </xdr:from>
    <xdr:to>
      <xdr:col>15</xdr:col>
      <xdr:colOff>50800</xdr:colOff>
      <xdr:row>59</xdr:row>
      <xdr:rowOff>29391</xdr:rowOff>
    </xdr:to>
    <xdr:cxnSp macro="">
      <xdr:nvCxnSpPr>
        <xdr:cNvPr id="185" name="直線コネクタ 184">
          <a:extLst>
            <a:ext uri="{FF2B5EF4-FFF2-40B4-BE49-F238E27FC236}">
              <a16:creationId xmlns:a16="http://schemas.microsoft.com/office/drawing/2014/main" xmlns="" id="{00000000-0008-0000-0E00-0000B9000000}"/>
            </a:ext>
          </a:extLst>
        </xdr:cNvPr>
        <xdr:cNvCxnSpPr/>
      </xdr:nvCxnSpPr>
      <xdr:spPr>
        <a:xfrm flipV="1">
          <a:off x="2019300" y="1009432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00000000-0008-0000-0E00-0000BA00000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00000000-0008-0000-0E00-0000BB000000}"/>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00000000-0008-0000-0E00-0000BC000000}"/>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23240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00000000-0008-0000-0E00-0000BD000000}"/>
            </a:ext>
          </a:extLst>
        </xdr:cNvPr>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46100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00000000-0008-0000-0E00-0000BE000000}"/>
            </a:ext>
          </a:extLst>
        </xdr:cNvPr>
        <xdr:cNvSpPr txBox="1"/>
      </xdr:nvSpPr>
      <xdr:spPr>
        <a:xfrm>
          <a:off x="2705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00000000-0008-0000-0E00-0000BF000000}"/>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00000000-0008-0000-0E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00000000-0008-0000-0E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00000000-0008-0000-0E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xmlns="" id="{00000000-0008-0000-0E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00000000-0008-0000-0E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00000000-0008-0000-0E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00000000-0008-0000-0E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00000000-0008-0000-0E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xmlns="" id="{00000000-0008-0000-0E00-0000D5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00000000-0008-0000-0E00-0000D6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xmlns="" id="{00000000-0008-0000-0E00-0000D7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00000000-0008-0000-0E00-0000D8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xmlns="" id="{00000000-0008-0000-0E00-0000D9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00000000-0008-0000-0E00-0000DA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xmlns="" id="{00000000-0008-0000-0E00-0000DB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xmlns="" id="{00000000-0008-0000-0E00-0000DC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xmlns="" id="{00000000-0008-0000-0E00-0000DD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xmlns="" id="{00000000-0008-0000-0E00-0000DE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90873</xdr:rowOff>
    </xdr:from>
    <xdr:to>
      <xdr:col>55</xdr:col>
      <xdr:colOff>50800</xdr:colOff>
      <xdr:row>63</xdr:row>
      <xdr:rowOff>21023</xdr:rowOff>
    </xdr:to>
    <xdr:sp macro="" textlink="">
      <xdr:nvSpPr>
        <xdr:cNvPr id="228" name="楕円 227">
          <a:extLst>
            <a:ext uri="{FF2B5EF4-FFF2-40B4-BE49-F238E27FC236}">
              <a16:creationId xmlns:a16="http://schemas.microsoft.com/office/drawing/2014/main" xmlns="" id="{00000000-0008-0000-0E00-0000E4000000}"/>
            </a:ext>
          </a:extLst>
        </xdr:cNvPr>
        <xdr:cNvSpPr/>
      </xdr:nvSpPr>
      <xdr:spPr>
        <a:xfrm>
          <a:off x="10426700" y="107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69300</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00000000-0008-0000-0E00-0000E5000000}"/>
            </a:ext>
          </a:extLst>
        </xdr:cNvPr>
        <xdr:cNvSpPr txBox="1"/>
      </xdr:nvSpPr>
      <xdr:spPr>
        <a:xfrm>
          <a:off x="10515600" y="106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96396</xdr:rowOff>
    </xdr:from>
    <xdr:to>
      <xdr:col>50</xdr:col>
      <xdr:colOff>165100</xdr:colOff>
      <xdr:row>63</xdr:row>
      <xdr:rowOff>26546</xdr:rowOff>
    </xdr:to>
    <xdr:sp macro="" textlink="">
      <xdr:nvSpPr>
        <xdr:cNvPr id="230" name="楕円 229">
          <a:extLst>
            <a:ext uri="{FF2B5EF4-FFF2-40B4-BE49-F238E27FC236}">
              <a16:creationId xmlns:a16="http://schemas.microsoft.com/office/drawing/2014/main" xmlns="" id="{00000000-0008-0000-0E00-0000E6000000}"/>
            </a:ext>
          </a:extLst>
        </xdr:cNvPr>
        <xdr:cNvSpPr/>
      </xdr:nvSpPr>
      <xdr:spPr>
        <a:xfrm>
          <a:off x="9588500" y="107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141673</xdr:rowOff>
    </xdr:from>
    <xdr:to>
      <xdr:col>55</xdr:col>
      <xdr:colOff>0</xdr:colOff>
      <xdr:row>62</xdr:row>
      <xdr:rowOff>147196</xdr:rowOff>
    </xdr:to>
    <xdr:cxnSp macro="">
      <xdr:nvCxnSpPr>
        <xdr:cNvPr id="231" name="直線コネクタ 230">
          <a:extLst>
            <a:ext uri="{FF2B5EF4-FFF2-40B4-BE49-F238E27FC236}">
              <a16:creationId xmlns:a16="http://schemas.microsoft.com/office/drawing/2014/main" xmlns="" id="{00000000-0008-0000-0E00-0000E7000000}"/>
            </a:ext>
          </a:extLst>
        </xdr:cNvPr>
        <xdr:cNvCxnSpPr/>
      </xdr:nvCxnSpPr>
      <xdr:spPr>
        <a:xfrm flipV="1">
          <a:off x="9639300" y="10771573"/>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101317</xdr:rowOff>
    </xdr:from>
    <xdr:to>
      <xdr:col>46</xdr:col>
      <xdr:colOff>38100</xdr:colOff>
      <xdr:row>63</xdr:row>
      <xdr:rowOff>31467</xdr:rowOff>
    </xdr:to>
    <xdr:sp macro="" textlink="">
      <xdr:nvSpPr>
        <xdr:cNvPr id="232" name="楕円 231">
          <a:extLst>
            <a:ext uri="{FF2B5EF4-FFF2-40B4-BE49-F238E27FC236}">
              <a16:creationId xmlns:a16="http://schemas.microsoft.com/office/drawing/2014/main" xmlns="" id="{00000000-0008-0000-0E00-0000E8000000}"/>
            </a:ext>
          </a:extLst>
        </xdr:cNvPr>
        <xdr:cNvSpPr/>
      </xdr:nvSpPr>
      <xdr:spPr>
        <a:xfrm>
          <a:off x="8699500" y="107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147196</xdr:rowOff>
    </xdr:from>
    <xdr:to>
      <xdr:col>50</xdr:col>
      <xdr:colOff>114300</xdr:colOff>
      <xdr:row>62</xdr:row>
      <xdr:rowOff>152117</xdr:rowOff>
    </xdr:to>
    <xdr:cxnSp macro="">
      <xdr:nvCxnSpPr>
        <xdr:cNvPr id="233" name="直線コネクタ 232">
          <a:extLst>
            <a:ext uri="{FF2B5EF4-FFF2-40B4-BE49-F238E27FC236}">
              <a16:creationId xmlns:a16="http://schemas.microsoft.com/office/drawing/2014/main" xmlns="" id="{00000000-0008-0000-0E00-0000E9000000}"/>
            </a:ext>
          </a:extLst>
        </xdr:cNvPr>
        <xdr:cNvCxnSpPr/>
      </xdr:nvCxnSpPr>
      <xdr:spPr>
        <a:xfrm flipV="1">
          <a:off x="8750300" y="10777096"/>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104045</xdr:rowOff>
    </xdr:from>
    <xdr:to>
      <xdr:col>41</xdr:col>
      <xdr:colOff>101600</xdr:colOff>
      <xdr:row>63</xdr:row>
      <xdr:rowOff>34195</xdr:rowOff>
    </xdr:to>
    <xdr:sp macro="" textlink="">
      <xdr:nvSpPr>
        <xdr:cNvPr id="234" name="楕円 233">
          <a:extLst>
            <a:ext uri="{FF2B5EF4-FFF2-40B4-BE49-F238E27FC236}">
              <a16:creationId xmlns:a16="http://schemas.microsoft.com/office/drawing/2014/main" xmlns="" id="{00000000-0008-0000-0E00-0000EA000000}"/>
            </a:ext>
          </a:extLst>
        </xdr:cNvPr>
        <xdr:cNvSpPr/>
      </xdr:nvSpPr>
      <xdr:spPr>
        <a:xfrm>
          <a:off x="7810500" y="107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152117</xdr:rowOff>
    </xdr:from>
    <xdr:to>
      <xdr:col>45</xdr:col>
      <xdr:colOff>177800</xdr:colOff>
      <xdr:row>62</xdr:row>
      <xdr:rowOff>154845</xdr:rowOff>
    </xdr:to>
    <xdr:cxnSp macro="">
      <xdr:nvCxnSpPr>
        <xdr:cNvPr id="235" name="直線コネクタ 234">
          <a:extLst>
            <a:ext uri="{FF2B5EF4-FFF2-40B4-BE49-F238E27FC236}">
              <a16:creationId xmlns:a16="http://schemas.microsoft.com/office/drawing/2014/main" xmlns="" id="{00000000-0008-0000-0E00-0000EB000000}"/>
            </a:ext>
          </a:extLst>
        </xdr:cNvPr>
        <xdr:cNvCxnSpPr/>
      </xdr:nvCxnSpPr>
      <xdr:spPr>
        <a:xfrm flipV="1">
          <a:off x="7861300" y="10782017"/>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xmlns="" id="{00000000-0008-0000-0E00-0000EC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xmlns="" id="{00000000-0008-0000-0E00-0000ED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00000000-0008-0000-0E00-0000EE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17673</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xmlns="" id="{00000000-0008-0000-0E00-0000EF000000}"/>
            </a:ext>
          </a:extLst>
        </xdr:cNvPr>
        <xdr:cNvSpPr txBox="1"/>
      </xdr:nvSpPr>
      <xdr:spPr>
        <a:xfrm>
          <a:off x="9327095" y="108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22594</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xmlns="" id="{00000000-0008-0000-0E00-0000F0000000}"/>
            </a:ext>
          </a:extLst>
        </xdr:cNvPr>
        <xdr:cNvSpPr txBox="1"/>
      </xdr:nvSpPr>
      <xdr:spPr>
        <a:xfrm>
          <a:off x="8450795" y="1082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25322</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xmlns="" id="{00000000-0008-0000-0E00-0000F1000000}"/>
            </a:ext>
          </a:extLst>
        </xdr:cNvPr>
        <xdr:cNvSpPr txBox="1"/>
      </xdr:nvSpPr>
      <xdr:spPr>
        <a:xfrm>
          <a:off x="7561795" y="1082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00000000-0008-0000-0E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00000000-0008-0000-0E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00000000-0008-0000-0E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00000000-0008-0000-0E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00000000-0008-0000-0E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00000000-0008-0000-0E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00000000-0008-0000-0E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00000000-0008-0000-0E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00000000-0008-0000-0E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00000000-0008-0000-0E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xmlns="" id="{00000000-0008-0000-0E00-00000A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00000000-0008-0000-0E00-00000B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xmlns="" id="{00000000-0008-0000-0E00-00000C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00000000-0008-0000-0E00-00000D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xmlns="" id="{00000000-0008-0000-0E00-00000E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00000000-0008-0000-0E00-00000F01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xmlns="" id="{00000000-0008-0000-0E00-000010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xmlns="" id="{00000000-0008-0000-0E00-000011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xmlns="" id="{00000000-0008-0000-0E00-000012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xmlns="" id="{00000000-0008-0000-0E00-000013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78739</xdr:rowOff>
    </xdr:from>
    <xdr:to>
      <xdr:col>24</xdr:col>
      <xdr:colOff>114300</xdr:colOff>
      <xdr:row>79</xdr:row>
      <xdr:rowOff>8889</xdr:rowOff>
    </xdr:to>
    <xdr:sp macro="" textlink="">
      <xdr:nvSpPr>
        <xdr:cNvPr id="281" name="楕円 280">
          <a:extLst>
            <a:ext uri="{FF2B5EF4-FFF2-40B4-BE49-F238E27FC236}">
              <a16:creationId xmlns:a16="http://schemas.microsoft.com/office/drawing/2014/main" xmlns="" id="{00000000-0008-0000-0E00-000019010000}"/>
            </a:ext>
          </a:extLst>
        </xdr:cNvPr>
        <xdr:cNvSpPr/>
      </xdr:nvSpPr>
      <xdr:spPr>
        <a:xfrm>
          <a:off x="4584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101616</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00000000-0008-0000-0E00-00001A010000}"/>
            </a:ext>
          </a:extLst>
        </xdr:cNvPr>
        <xdr:cNvSpPr txBox="1"/>
      </xdr:nvSpPr>
      <xdr:spPr>
        <a:xfrm>
          <a:off x="4673600"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118745</xdr:rowOff>
    </xdr:from>
    <xdr:to>
      <xdr:col>20</xdr:col>
      <xdr:colOff>38100</xdr:colOff>
      <xdr:row>79</xdr:row>
      <xdr:rowOff>48895</xdr:rowOff>
    </xdr:to>
    <xdr:sp macro="" textlink="">
      <xdr:nvSpPr>
        <xdr:cNvPr id="283" name="楕円 282">
          <a:extLst>
            <a:ext uri="{FF2B5EF4-FFF2-40B4-BE49-F238E27FC236}">
              <a16:creationId xmlns:a16="http://schemas.microsoft.com/office/drawing/2014/main" xmlns="" id="{00000000-0008-0000-0E00-00001B010000}"/>
            </a:ext>
          </a:extLst>
        </xdr:cNvPr>
        <xdr:cNvSpPr/>
      </xdr:nvSpPr>
      <xdr:spPr>
        <a:xfrm>
          <a:off x="3746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129539</xdr:rowOff>
    </xdr:from>
    <xdr:to>
      <xdr:col>24</xdr:col>
      <xdr:colOff>63500</xdr:colOff>
      <xdr:row>78</xdr:row>
      <xdr:rowOff>169545</xdr:rowOff>
    </xdr:to>
    <xdr:cxnSp macro="">
      <xdr:nvCxnSpPr>
        <xdr:cNvPr id="284" name="直線コネクタ 283">
          <a:extLst>
            <a:ext uri="{FF2B5EF4-FFF2-40B4-BE49-F238E27FC236}">
              <a16:creationId xmlns:a16="http://schemas.microsoft.com/office/drawing/2014/main" xmlns="" id="{00000000-0008-0000-0E00-00001C010000}"/>
            </a:ext>
          </a:extLst>
        </xdr:cNvPr>
        <xdr:cNvCxnSpPr/>
      </xdr:nvCxnSpPr>
      <xdr:spPr>
        <a:xfrm flipV="1">
          <a:off x="3797300" y="135026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2539</xdr:rowOff>
    </xdr:from>
    <xdr:to>
      <xdr:col>15</xdr:col>
      <xdr:colOff>101600</xdr:colOff>
      <xdr:row>79</xdr:row>
      <xdr:rowOff>104139</xdr:rowOff>
    </xdr:to>
    <xdr:sp macro="" textlink="">
      <xdr:nvSpPr>
        <xdr:cNvPr id="285" name="楕円 284">
          <a:extLst>
            <a:ext uri="{FF2B5EF4-FFF2-40B4-BE49-F238E27FC236}">
              <a16:creationId xmlns:a16="http://schemas.microsoft.com/office/drawing/2014/main" xmlns="" id="{00000000-0008-0000-0E00-00001D010000}"/>
            </a:ext>
          </a:extLst>
        </xdr:cNvPr>
        <xdr:cNvSpPr/>
      </xdr:nvSpPr>
      <xdr:spPr>
        <a:xfrm>
          <a:off x="2857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79</xdr:row>
      <xdr:rowOff>53339</xdr:rowOff>
    </xdr:to>
    <xdr:cxnSp macro="">
      <xdr:nvCxnSpPr>
        <xdr:cNvPr id="286" name="直線コネクタ 285">
          <a:extLst>
            <a:ext uri="{FF2B5EF4-FFF2-40B4-BE49-F238E27FC236}">
              <a16:creationId xmlns:a16="http://schemas.microsoft.com/office/drawing/2014/main" xmlns="" id="{00000000-0008-0000-0E00-00001E010000}"/>
            </a:ext>
          </a:extLst>
        </xdr:cNvPr>
        <xdr:cNvCxnSpPr/>
      </xdr:nvCxnSpPr>
      <xdr:spPr>
        <a:xfrm flipV="1">
          <a:off x="2908300" y="135426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139700</xdr:rowOff>
    </xdr:from>
    <xdr:to>
      <xdr:col>10</xdr:col>
      <xdr:colOff>165100</xdr:colOff>
      <xdr:row>80</xdr:row>
      <xdr:rowOff>69850</xdr:rowOff>
    </xdr:to>
    <xdr:sp macro="" textlink="">
      <xdr:nvSpPr>
        <xdr:cNvPr id="287" name="楕円 286">
          <a:extLst>
            <a:ext uri="{FF2B5EF4-FFF2-40B4-BE49-F238E27FC236}">
              <a16:creationId xmlns:a16="http://schemas.microsoft.com/office/drawing/2014/main" xmlns="" id="{00000000-0008-0000-0E00-00001F010000}"/>
            </a:ext>
          </a:extLst>
        </xdr:cNvPr>
        <xdr:cNvSpPr/>
      </xdr:nvSpPr>
      <xdr:spPr>
        <a:xfrm>
          <a:off x="1968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53339</xdr:rowOff>
    </xdr:from>
    <xdr:to>
      <xdr:col>15</xdr:col>
      <xdr:colOff>50800</xdr:colOff>
      <xdr:row>80</xdr:row>
      <xdr:rowOff>19050</xdr:rowOff>
    </xdr:to>
    <xdr:cxnSp macro="">
      <xdr:nvCxnSpPr>
        <xdr:cNvPr id="288" name="直線コネクタ 287">
          <a:extLst>
            <a:ext uri="{FF2B5EF4-FFF2-40B4-BE49-F238E27FC236}">
              <a16:creationId xmlns:a16="http://schemas.microsoft.com/office/drawing/2014/main" xmlns="" id="{00000000-0008-0000-0E00-000020010000}"/>
            </a:ext>
          </a:extLst>
        </xdr:cNvPr>
        <xdr:cNvCxnSpPr/>
      </xdr:nvCxnSpPr>
      <xdr:spPr>
        <a:xfrm flipV="1">
          <a:off x="2019300" y="135978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xmlns="" id="{00000000-0008-0000-0E00-000021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xmlns="" id="{00000000-0008-0000-0E00-000022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xmlns="" id="{00000000-0008-0000-0E00-0000230100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65422</xdr:rowOff>
    </xdr:from>
    <xdr:ext cx="405111" cy="259045"/>
    <xdr:sp macro="" textlink="">
      <xdr:nvSpPr>
        <xdr:cNvPr id="292" name="n_1mainValue【公営住宅】&#10;有形固定資産減価償却率">
          <a:extLst>
            <a:ext uri="{FF2B5EF4-FFF2-40B4-BE49-F238E27FC236}">
              <a16:creationId xmlns:a16="http://schemas.microsoft.com/office/drawing/2014/main" xmlns="" id="{00000000-0008-0000-0E00-000024010000}"/>
            </a:ext>
          </a:extLst>
        </xdr:cNvPr>
        <xdr:cNvSpPr txBox="1"/>
      </xdr:nvSpPr>
      <xdr:spPr>
        <a:xfrm>
          <a:off x="35820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120666</xdr:rowOff>
    </xdr:from>
    <xdr:ext cx="405111" cy="259045"/>
    <xdr:sp macro="" textlink="">
      <xdr:nvSpPr>
        <xdr:cNvPr id="293" name="n_2mainValue【公営住宅】&#10;有形固定資産減価償却率">
          <a:extLst>
            <a:ext uri="{FF2B5EF4-FFF2-40B4-BE49-F238E27FC236}">
              <a16:creationId xmlns:a16="http://schemas.microsoft.com/office/drawing/2014/main" xmlns="" id="{00000000-0008-0000-0E00-000025010000}"/>
            </a:ext>
          </a:extLst>
        </xdr:cNvPr>
        <xdr:cNvSpPr txBox="1"/>
      </xdr:nvSpPr>
      <xdr:spPr>
        <a:xfrm>
          <a:off x="2705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86377</xdr:rowOff>
    </xdr:from>
    <xdr:ext cx="405111" cy="259045"/>
    <xdr:sp macro="" textlink="">
      <xdr:nvSpPr>
        <xdr:cNvPr id="294" name="n_3mainValue【公営住宅】&#10;有形固定資産減価償却率">
          <a:extLst>
            <a:ext uri="{FF2B5EF4-FFF2-40B4-BE49-F238E27FC236}">
              <a16:creationId xmlns:a16="http://schemas.microsoft.com/office/drawing/2014/main" xmlns="" id="{00000000-0008-0000-0E00-000026010000}"/>
            </a:ext>
          </a:extLst>
        </xdr:cNvPr>
        <xdr:cNvSpPr txBox="1"/>
      </xdr:nvSpPr>
      <xdr:spPr>
        <a:xfrm>
          <a:off x="1816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00000000-0008-0000-0E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00000000-0008-0000-0E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xmlns="" id="{00000000-0008-0000-0E00-000034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00000000-0008-0000-0E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xmlns="" id="{00000000-0008-0000-0E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00000000-0008-0000-0E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xmlns="" id="{00000000-0008-0000-0E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00000000-0008-0000-0E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xmlns="" id="{00000000-0008-0000-0E00-00003E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xmlns="" id="{00000000-0008-0000-0E00-00003F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xmlns="" id="{00000000-0008-0000-0E00-000040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xmlns="" id="{00000000-0008-0000-0E00-000041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xmlns="" id="{00000000-0008-0000-0E00-000043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xmlns="" id="{00000000-0008-0000-0E00-000044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xmlns="" id="{00000000-0008-0000-0E00-000045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xmlns="" id="{00000000-0008-0000-0E00-000046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xmlns="" id="{00000000-0008-0000-0E00-000047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33286</xdr:rowOff>
    </xdr:from>
    <xdr:to>
      <xdr:col>55</xdr:col>
      <xdr:colOff>50800</xdr:colOff>
      <xdr:row>86</xdr:row>
      <xdr:rowOff>134886</xdr:rowOff>
    </xdr:to>
    <xdr:sp macro="" textlink="">
      <xdr:nvSpPr>
        <xdr:cNvPr id="333" name="楕円 332">
          <a:extLst>
            <a:ext uri="{FF2B5EF4-FFF2-40B4-BE49-F238E27FC236}">
              <a16:creationId xmlns:a16="http://schemas.microsoft.com/office/drawing/2014/main" xmlns="" id="{00000000-0008-0000-0E00-00004D010000}"/>
            </a:ext>
          </a:extLst>
        </xdr:cNvPr>
        <xdr:cNvSpPr/>
      </xdr:nvSpPr>
      <xdr:spPr>
        <a:xfrm>
          <a:off x="10426700" y="147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119663</xdr:rowOff>
    </xdr:from>
    <xdr:ext cx="469744" cy="259045"/>
    <xdr:sp macro="" textlink="">
      <xdr:nvSpPr>
        <xdr:cNvPr id="334" name="【公営住宅】&#10;一人当たり面積該当値テキスト">
          <a:extLst>
            <a:ext uri="{FF2B5EF4-FFF2-40B4-BE49-F238E27FC236}">
              <a16:creationId xmlns:a16="http://schemas.microsoft.com/office/drawing/2014/main" xmlns="" id="{00000000-0008-0000-0E00-00004E010000}"/>
            </a:ext>
          </a:extLst>
        </xdr:cNvPr>
        <xdr:cNvSpPr txBox="1"/>
      </xdr:nvSpPr>
      <xdr:spPr>
        <a:xfrm>
          <a:off x="10515600" y="1469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34125</xdr:rowOff>
    </xdr:from>
    <xdr:to>
      <xdr:col>50</xdr:col>
      <xdr:colOff>165100</xdr:colOff>
      <xdr:row>86</xdr:row>
      <xdr:rowOff>135725</xdr:rowOff>
    </xdr:to>
    <xdr:sp macro="" textlink="">
      <xdr:nvSpPr>
        <xdr:cNvPr id="335" name="楕円 334">
          <a:extLst>
            <a:ext uri="{FF2B5EF4-FFF2-40B4-BE49-F238E27FC236}">
              <a16:creationId xmlns:a16="http://schemas.microsoft.com/office/drawing/2014/main" xmlns="" id="{00000000-0008-0000-0E00-00004F010000}"/>
            </a:ext>
          </a:extLst>
        </xdr:cNvPr>
        <xdr:cNvSpPr/>
      </xdr:nvSpPr>
      <xdr:spPr>
        <a:xfrm>
          <a:off x="9588500" y="147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84086</xdr:rowOff>
    </xdr:from>
    <xdr:to>
      <xdr:col>55</xdr:col>
      <xdr:colOff>0</xdr:colOff>
      <xdr:row>86</xdr:row>
      <xdr:rowOff>84925</xdr:rowOff>
    </xdr:to>
    <xdr:cxnSp macro="">
      <xdr:nvCxnSpPr>
        <xdr:cNvPr id="336" name="直線コネクタ 335">
          <a:extLst>
            <a:ext uri="{FF2B5EF4-FFF2-40B4-BE49-F238E27FC236}">
              <a16:creationId xmlns:a16="http://schemas.microsoft.com/office/drawing/2014/main" xmlns="" id="{00000000-0008-0000-0E00-000050010000}"/>
            </a:ext>
          </a:extLst>
        </xdr:cNvPr>
        <xdr:cNvCxnSpPr/>
      </xdr:nvCxnSpPr>
      <xdr:spPr>
        <a:xfrm flipV="1">
          <a:off x="9639300" y="14828786"/>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34849</xdr:rowOff>
    </xdr:from>
    <xdr:to>
      <xdr:col>46</xdr:col>
      <xdr:colOff>38100</xdr:colOff>
      <xdr:row>86</xdr:row>
      <xdr:rowOff>136449</xdr:rowOff>
    </xdr:to>
    <xdr:sp macro="" textlink="">
      <xdr:nvSpPr>
        <xdr:cNvPr id="337" name="楕円 336">
          <a:extLst>
            <a:ext uri="{FF2B5EF4-FFF2-40B4-BE49-F238E27FC236}">
              <a16:creationId xmlns:a16="http://schemas.microsoft.com/office/drawing/2014/main" xmlns="" id="{00000000-0008-0000-0E00-000051010000}"/>
            </a:ext>
          </a:extLst>
        </xdr:cNvPr>
        <xdr:cNvSpPr/>
      </xdr:nvSpPr>
      <xdr:spPr>
        <a:xfrm>
          <a:off x="8699500" y="147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84925</xdr:rowOff>
    </xdr:from>
    <xdr:to>
      <xdr:col>50</xdr:col>
      <xdr:colOff>114300</xdr:colOff>
      <xdr:row>86</xdr:row>
      <xdr:rowOff>85649</xdr:rowOff>
    </xdr:to>
    <xdr:cxnSp macro="">
      <xdr:nvCxnSpPr>
        <xdr:cNvPr id="338" name="直線コネクタ 337">
          <a:extLst>
            <a:ext uri="{FF2B5EF4-FFF2-40B4-BE49-F238E27FC236}">
              <a16:creationId xmlns:a16="http://schemas.microsoft.com/office/drawing/2014/main" xmlns="" id="{00000000-0008-0000-0E00-000052010000}"/>
            </a:ext>
          </a:extLst>
        </xdr:cNvPr>
        <xdr:cNvCxnSpPr/>
      </xdr:nvCxnSpPr>
      <xdr:spPr>
        <a:xfrm flipV="1">
          <a:off x="8750300" y="1482962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35268</xdr:rowOff>
    </xdr:from>
    <xdr:to>
      <xdr:col>41</xdr:col>
      <xdr:colOff>101600</xdr:colOff>
      <xdr:row>86</xdr:row>
      <xdr:rowOff>136868</xdr:rowOff>
    </xdr:to>
    <xdr:sp macro="" textlink="">
      <xdr:nvSpPr>
        <xdr:cNvPr id="339" name="楕円 338">
          <a:extLst>
            <a:ext uri="{FF2B5EF4-FFF2-40B4-BE49-F238E27FC236}">
              <a16:creationId xmlns:a16="http://schemas.microsoft.com/office/drawing/2014/main" xmlns="" id="{00000000-0008-0000-0E00-000053010000}"/>
            </a:ext>
          </a:extLst>
        </xdr:cNvPr>
        <xdr:cNvSpPr/>
      </xdr:nvSpPr>
      <xdr:spPr>
        <a:xfrm>
          <a:off x="7810500" y="147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85649</xdr:rowOff>
    </xdr:from>
    <xdr:to>
      <xdr:col>45</xdr:col>
      <xdr:colOff>177800</xdr:colOff>
      <xdr:row>86</xdr:row>
      <xdr:rowOff>86068</xdr:rowOff>
    </xdr:to>
    <xdr:cxnSp macro="">
      <xdr:nvCxnSpPr>
        <xdr:cNvPr id="340" name="直線コネクタ 339">
          <a:extLst>
            <a:ext uri="{FF2B5EF4-FFF2-40B4-BE49-F238E27FC236}">
              <a16:creationId xmlns:a16="http://schemas.microsoft.com/office/drawing/2014/main" xmlns="" id="{00000000-0008-0000-0E00-000054010000}"/>
            </a:ext>
          </a:extLst>
        </xdr:cNvPr>
        <xdr:cNvCxnSpPr/>
      </xdr:nvCxnSpPr>
      <xdr:spPr>
        <a:xfrm flipV="1">
          <a:off x="7861300" y="14830349"/>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xmlns="" id="{00000000-0008-0000-0E00-000055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xmlns="" id="{00000000-0008-0000-0E00-000056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xmlns="" id="{00000000-0008-0000-0E00-000057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126852</xdr:rowOff>
    </xdr:from>
    <xdr:ext cx="469744" cy="259045"/>
    <xdr:sp macro="" textlink="">
      <xdr:nvSpPr>
        <xdr:cNvPr id="344" name="n_1mainValue【公営住宅】&#10;一人当たり面積">
          <a:extLst>
            <a:ext uri="{FF2B5EF4-FFF2-40B4-BE49-F238E27FC236}">
              <a16:creationId xmlns:a16="http://schemas.microsoft.com/office/drawing/2014/main" xmlns="" id="{00000000-0008-0000-0E00-000058010000}"/>
            </a:ext>
          </a:extLst>
        </xdr:cNvPr>
        <xdr:cNvSpPr txBox="1"/>
      </xdr:nvSpPr>
      <xdr:spPr>
        <a:xfrm>
          <a:off x="9391727" y="148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127576</xdr:rowOff>
    </xdr:from>
    <xdr:ext cx="469744" cy="259045"/>
    <xdr:sp macro="" textlink="">
      <xdr:nvSpPr>
        <xdr:cNvPr id="345" name="n_2mainValue【公営住宅】&#10;一人当たり面積">
          <a:extLst>
            <a:ext uri="{FF2B5EF4-FFF2-40B4-BE49-F238E27FC236}">
              <a16:creationId xmlns:a16="http://schemas.microsoft.com/office/drawing/2014/main" xmlns="" id="{00000000-0008-0000-0E00-000059010000}"/>
            </a:ext>
          </a:extLst>
        </xdr:cNvPr>
        <xdr:cNvSpPr txBox="1"/>
      </xdr:nvSpPr>
      <xdr:spPr>
        <a:xfrm>
          <a:off x="8515427" y="1487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127995</xdr:rowOff>
    </xdr:from>
    <xdr:ext cx="469744" cy="259045"/>
    <xdr:sp macro="" textlink="">
      <xdr:nvSpPr>
        <xdr:cNvPr id="346" name="n_3mainValue【公営住宅】&#10;一人当たり面積">
          <a:extLst>
            <a:ext uri="{FF2B5EF4-FFF2-40B4-BE49-F238E27FC236}">
              <a16:creationId xmlns:a16="http://schemas.microsoft.com/office/drawing/2014/main" xmlns="" id="{00000000-0008-0000-0E00-00005A010000}"/>
            </a:ext>
          </a:extLst>
        </xdr:cNvPr>
        <xdr:cNvSpPr txBox="1"/>
      </xdr:nvSpPr>
      <xdr:spPr>
        <a:xfrm>
          <a:off x="7626427" y="148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00000000-0008-0000-0E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00000000-0008-0000-0E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00000000-0008-0000-0E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xmlns="" id="{00000000-0008-0000-0E00-00007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xmlns="" id="{00000000-0008-0000-0E00-00007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xmlns="" id="{00000000-0008-0000-0E00-00007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xmlns="" id="{00000000-0008-0000-0E00-00007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xmlns="" id="{00000000-0008-0000-0E00-00007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xmlns="" id="{00000000-0008-0000-0E00-00007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xmlns="" id="{00000000-0008-0000-0E00-00007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xmlns="" id="{00000000-0008-0000-0E00-00007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xmlns="" id="{00000000-0008-0000-0E00-00007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xmlns="" id="{00000000-0008-0000-0E00-00007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xmlns="" id="{00000000-0008-0000-0E00-00007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xmlns="" id="{00000000-0008-0000-0E00-00008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xmlns="" id="{00000000-0008-0000-0E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xmlns="" id="{00000000-0008-0000-0E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xmlns="" id="{00000000-0008-0000-0E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xmlns="" id="{00000000-0008-0000-0E00-000084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xmlns="" id="{00000000-0008-0000-0E00-000085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xmlns="" id="{00000000-0008-0000-0E00-000086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xmlns="" id="{00000000-0008-0000-0E00-00008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xmlns="" id="{00000000-0008-0000-0E00-00008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xmlns="" id="{00000000-0008-0000-0E00-000089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xmlns="" id="{00000000-0008-0000-0E00-00008A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xmlns="" id="{00000000-0008-0000-0E00-00008B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xmlns="" id="{00000000-0008-0000-0E00-00008C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xmlns="" id="{00000000-0008-0000-0E00-00008D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E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00000000-0008-0000-0E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0000000-0008-0000-0E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E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E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403" name="楕円 402">
          <a:extLst>
            <a:ext uri="{FF2B5EF4-FFF2-40B4-BE49-F238E27FC236}">
              <a16:creationId xmlns:a16="http://schemas.microsoft.com/office/drawing/2014/main" xmlns="" id="{00000000-0008-0000-0E00-000093010000}"/>
            </a:ext>
          </a:extLst>
        </xdr:cNvPr>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xmlns="" id="{00000000-0008-0000-0E00-000094010000}"/>
            </a:ext>
          </a:extLst>
        </xdr:cNvPr>
        <xdr:cNvSpPr txBox="1"/>
      </xdr:nvSpPr>
      <xdr:spPr>
        <a:xfrm>
          <a:off x="16357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125004</xdr:rowOff>
    </xdr:from>
    <xdr:to>
      <xdr:col>81</xdr:col>
      <xdr:colOff>101600</xdr:colOff>
      <xdr:row>36</xdr:row>
      <xdr:rowOff>55154</xdr:rowOff>
    </xdr:to>
    <xdr:sp macro="" textlink="">
      <xdr:nvSpPr>
        <xdr:cNvPr id="405" name="楕円 404">
          <a:extLst>
            <a:ext uri="{FF2B5EF4-FFF2-40B4-BE49-F238E27FC236}">
              <a16:creationId xmlns:a16="http://schemas.microsoft.com/office/drawing/2014/main" xmlns="" id="{00000000-0008-0000-0E00-000095010000}"/>
            </a:ext>
          </a:extLst>
        </xdr:cNvPr>
        <xdr:cNvSpPr/>
      </xdr:nvSpPr>
      <xdr:spPr>
        <a:xfrm>
          <a:off x="15430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xdr:rowOff>
    </xdr:from>
    <xdr:to>
      <xdr:col>85</xdr:col>
      <xdr:colOff>127000</xdr:colOff>
      <xdr:row>36</xdr:row>
      <xdr:rowOff>61504</xdr:rowOff>
    </xdr:to>
    <xdr:cxnSp macro="">
      <xdr:nvCxnSpPr>
        <xdr:cNvPr id="406" name="直線コネクタ 405">
          <a:extLst>
            <a:ext uri="{FF2B5EF4-FFF2-40B4-BE49-F238E27FC236}">
              <a16:creationId xmlns:a16="http://schemas.microsoft.com/office/drawing/2014/main" xmlns="" id="{00000000-0008-0000-0E00-000096010000}"/>
            </a:ext>
          </a:extLst>
        </xdr:cNvPr>
        <xdr:cNvCxnSpPr/>
      </xdr:nvCxnSpPr>
      <xdr:spPr>
        <a:xfrm>
          <a:off x="15481300" y="617655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146231</xdr:rowOff>
    </xdr:from>
    <xdr:to>
      <xdr:col>76</xdr:col>
      <xdr:colOff>165100</xdr:colOff>
      <xdr:row>36</xdr:row>
      <xdr:rowOff>76381</xdr:rowOff>
    </xdr:to>
    <xdr:sp macro="" textlink="">
      <xdr:nvSpPr>
        <xdr:cNvPr id="407" name="楕円 406">
          <a:extLst>
            <a:ext uri="{FF2B5EF4-FFF2-40B4-BE49-F238E27FC236}">
              <a16:creationId xmlns:a16="http://schemas.microsoft.com/office/drawing/2014/main" xmlns="" id="{00000000-0008-0000-0E00-000097010000}"/>
            </a:ext>
          </a:extLst>
        </xdr:cNvPr>
        <xdr:cNvSpPr/>
      </xdr:nvSpPr>
      <xdr:spPr>
        <a:xfrm>
          <a:off x="14541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xdr:rowOff>
    </xdr:from>
    <xdr:to>
      <xdr:col>81</xdr:col>
      <xdr:colOff>50800</xdr:colOff>
      <xdr:row>36</xdr:row>
      <xdr:rowOff>25581</xdr:rowOff>
    </xdr:to>
    <xdr:cxnSp macro="">
      <xdr:nvCxnSpPr>
        <xdr:cNvPr id="408" name="直線コネクタ 407">
          <a:extLst>
            <a:ext uri="{FF2B5EF4-FFF2-40B4-BE49-F238E27FC236}">
              <a16:creationId xmlns:a16="http://schemas.microsoft.com/office/drawing/2014/main" xmlns="" id="{00000000-0008-0000-0E00-000098010000}"/>
            </a:ext>
          </a:extLst>
        </xdr:cNvPr>
        <xdr:cNvCxnSpPr/>
      </xdr:nvCxnSpPr>
      <xdr:spPr>
        <a:xfrm flipV="1">
          <a:off x="14592300" y="61765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409" name="楕円 408">
          <a:extLst>
            <a:ext uri="{FF2B5EF4-FFF2-40B4-BE49-F238E27FC236}">
              <a16:creationId xmlns:a16="http://schemas.microsoft.com/office/drawing/2014/main" xmlns="" id="{00000000-0008-0000-0E00-000099010000}"/>
            </a:ext>
          </a:extLst>
        </xdr:cNvPr>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25581</xdr:rowOff>
    </xdr:from>
    <xdr:to>
      <xdr:col>76</xdr:col>
      <xdr:colOff>114300</xdr:colOff>
      <xdr:row>36</xdr:row>
      <xdr:rowOff>110490</xdr:rowOff>
    </xdr:to>
    <xdr:cxnSp macro="">
      <xdr:nvCxnSpPr>
        <xdr:cNvPr id="410" name="直線コネクタ 409">
          <a:extLst>
            <a:ext uri="{FF2B5EF4-FFF2-40B4-BE49-F238E27FC236}">
              <a16:creationId xmlns:a16="http://schemas.microsoft.com/office/drawing/2014/main" xmlns="" id="{00000000-0008-0000-0E00-00009A010000}"/>
            </a:ext>
          </a:extLst>
        </xdr:cNvPr>
        <xdr:cNvCxnSpPr/>
      </xdr:nvCxnSpPr>
      <xdr:spPr>
        <a:xfrm flipV="1">
          <a:off x="13703300" y="619778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xmlns="" id="{00000000-0008-0000-0E00-00009B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xmlns="" id="{00000000-0008-0000-0E00-00009C01000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xmlns="" id="{00000000-0008-0000-0E00-00009D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71681</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xmlns="" id="{00000000-0008-0000-0E00-00009E010000}"/>
            </a:ext>
          </a:extLst>
        </xdr:cNvPr>
        <xdr:cNvSpPr txBox="1"/>
      </xdr:nvSpPr>
      <xdr:spPr>
        <a:xfrm>
          <a:off x="152660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92908</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xmlns="" id="{00000000-0008-0000-0E00-00009F010000}"/>
            </a:ext>
          </a:extLst>
        </xdr:cNvPr>
        <xdr:cNvSpPr txBox="1"/>
      </xdr:nvSpPr>
      <xdr:spPr>
        <a:xfrm>
          <a:off x="14389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xmlns="" id="{00000000-0008-0000-0E00-0000A0010000}"/>
            </a:ext>
          </a:extLst>
        </xdr:cNvPr>
        <xdr:cNvSpPr txBox="1"/>
      </xdr:nvSpPr>
      <xdr:spPr>
        <a:xfrm>
          <a:off x="13500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xmlns="" id="{00000000-0008-0000-0E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xmlns="" id="{00000000-0008-0000-0E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xmlns="" id="{00000000-0008-0000-0E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xmlns="" id="{00000000-0008-0000-0E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xmlns="" id="{00000000-0008-0000-0E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xmlns="" id="{00000000-0008-0000-0E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xmlns="" id="{00000000-0008-0000-0E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xmlns="" id="{00000000-0008-0000-0E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xmlns="" id="{00000000-0008-0000-0E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xmlns="" id="{00000000-0008-0000-0E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xmlns="" id="{00000000-0008-0000-0E00-0000A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xmlns="" id="{00000000-0008-0000-0E00-0000A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xmlns="" id="{00000000-0008-0000-0E00-0000A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xmlns="" id="{00000000-0008-0000-0E00-0000A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xmlns="" id="{00000000-0008-0000-0E00-0000A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xmlns="" id="{00000000-0008-0000-0E00-0000B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xmlns="" id="{00000000-0008-0000-0E00-0000B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xmlns="" id="{00000000-0008-0000-0E00-0000B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xmlns="" id="{00000000-0008-0000-0E00-0000B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xmlns="" id="{00000000-0008-0000-0E00-0000B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xmlns="" id="{00000000-0008-0000-0E00-0000B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xmlns="" id="{00000000-0008-0000-0E00-0000B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xmlns="" id="{00000000-0008-0000-0E00-0000B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xmlns="" id="{00000000-0008-0000-0E00-0000B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xmlns="" id="{00000000-0008-0000-0E00-0000B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xmlns="" id="{00000000-0008-0000-0E00-0000BA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xmlns="" id="{00000000-0008-0000-0E00-0000BB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xmlns="" id="{00000000-0008-0000-0E00-0000BC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xmlns="" id="{00000000-0008-0000-0E00-0000BD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xmlns="" id="{00000000-0008-0000-0E00-0000BE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xmlns="" id="{00000000-0008-0000-0E00-0000BF010000}"/>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xmlns="" id="{00000000-0008-0000-0E00-0000C0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xmlns="" id="{00000000-0008-0000-0E00-0000C1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xmlns="" id="{00000000-0008-0000-0E00-0000C2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xmlns="" id="{00000000-0008-0000-0E00-0000C3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0000000-0008-0000-0E00-0000C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00000000-0008-0000-0E00-0000C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147865</xdr:rowOff>
    </xdr:from>
    <xdr:to>
      <xdr:col>116</xdr:col>
      <xdr:colOff>114300</xdr:colOff>
      <xdr:row>40</xdr:row>
      <xdr:rowOff>78015</xdr:rowOff>
    </xdr:to>
    <xdr:sp macro="" textlink="">
      <xdr:nvSpPr>
        <xdr:cNvPr id="457" name="楕円 456">
          <a:extLst>
            <a:ext uri="{FF2B5EF4-FFF2-40B4-BE49-F238E27FC236}">
              <a16:creationId xmlns:a16="http://schemas.microsoft.com/office/drawing/2014/main" xmlns="" id="{00000000-0008-0000-0E00-0000C9010000}"/>
            </a:ext>
          </a:extLst>
        </xdr:cNvPr>
        <xdr:cNvSpPr/>
      </xdr:nvSpPr>
      <xdr:spPr>
        <a:xfrm>
          <a:off x="22110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126292</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xmlns="" id="{00000000-0008-0000-0E00-0000CA010000}"/>
            </a:ext>
          </a:extLst>
        </xdr:cNvPr>
        <xdr:cNvSpPr txBox="1"/>
      </xdr:nvSpPr>
      <xdr:spPr>
        <a:xfrm>
          <a:off x="22199600"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159838</xdr:rowOff>
    </xdr:from>
    <xdr:to>
      <xdr:col>112</xdr:col>
      <xdr:colOff>38100</xdr:colOff>
      <xdr:row>40</xdr:row>
      <xdr:rowOff>89988</xdr:rowOff>
    </xdr:to>
    <xdr:sp macro="" textlink="">
      <xdr:nvSpPr>
        <xdr:cNvPr id="459" name="楕円 458">
          <a:extLst>
            <a:ext uri="{FF2B5EF4-FFF2-40B4-BE49-F238E27FC236}">
              <a16:creationId xmlns:a16="http://schemas.microsoft.com/office/drawing/2014/main" xmlns="" id="{00000000-0008-0000-0E00-0000CB010000}"/>
            </a:ext>
          </a:extLst>
        </xdr:cNvPr>
        <xdr:cNvSpPr/>
      </xdr:nvSpPr>
      <xdr:spPr>
        <a:xfrm>
          <a:off x="21272500" y="68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27215</xdr:rowOff>
    </xdr:from>
    <xdr:to>
      <xdr:col>116</xdr:col>
      <xdr:colOff>63500</xdr:colOff>
      <xdr:row>40</xdr:row>
      <xdr:rowOff>39188</xdr:rowOff>
    </xdr:to>
    <xdr:cxnSp macro="">
      <xdr:nvCxnSpPr>
        <xdr:cNvPr id="460" name="直線コネクタ 459">
          <a:extLst>
            <a:ext uri="{FF2B5EF4-FFF2-40B4-BE49-F238E27FC236}">
              <a16:creationId xmlns:a16="http://schemas.microsoft.com/office/drawing/2014/main" xmlns="" id="{00000000-0008-0000-0E00-0000CC010000}"/>
            </a:ext>
          </a:extLst>
        </xdr:cNvPr>
        <xdr:cNvCxnSpPr/>
      </xdr:nvCxnSpPr>
      <xdr:spPr>
        <a:xfrm flipV="1">
          <a:off x="21323300" y="6885215"/>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169635</xdr:rowOff>
    </xdr:from>
    <xdr:to>
      <xdr:col>107</xdr:col>
      <xdr:colOff>101600</xdr:colOff>
      <xdr:row>40</xdr:row>
      <xdr:rowOff>99785</xdr:rowOff>
    </xdr:to>
    <xdr:sp macro="" textlink="">
      <xdr:nvSpPr>
        <xdr:cNvPr id="461" name="楕円 460">
          <a:extLst>
            <a:ext uri="{FF2B5EF4-FFF2-40B4-BE49-F238E27FC236}">
              <a16:creationId xmlns:a16="http://schemas.microsoft.com/office/drawing/2014/main" xmlns="" id="{00000000-0008-0000-0E00-0000CD010000}"/>
            </a:ext>
          </a:extLst>
        </xdr:cNvPr>
        <xdr:cNvSpPr/>
      </xdr:nvSpPr>
      <xdr:spPr>
        <a:xfrm>
          <a:off x="20383500" y="68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39188</xdr:rowOff>
    </xdr:from>
    <xdr:to>
      <xdr:col>111</xdr:col>
      <xdr:colOff>177800</xdr:colOff>
      <xdr:row>40</xdr:row>
      <xdr:rowOff>48985</xdr:rowOff>
    </xdr:to>
    <xdr:cxnSp macro="">
      <xdr:nvCxnSpPr>
        <xdr:cNvPr id="462" name="直線コネクタ 461">
          <a:extLst>
            <a:ext uri="{FF2B5EF4-FFF2-40B4-BE49-F238E27FC236}">
              <a16:creationId xmlns:a16="http://schemas.microsoft.com/office/drawing/2014/main" xmlns="" id="{00000000-0008-0000-0E00-0000CE010000}"/>
            </a:ext>
          </a:extLst>
        </xdr:cNvPr>
        <xdr:cNvCxnSpPr/>
      </xdr:nvCxnSpPr>
      <xdr:spPr>
        <a:xfrm flipV="1">
          <a:off x="20434300" y="68971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63" name="楕円 462">
          <a:extLst>
            <a:ext uri="{FF2B5EF4-FFF2-40B4-BE49-F238E27FC236}">
              <a16:creationId xmlns:a16="http://schemas.microsoft.com/office/drawing/2014/main" xmlns="" id="{00000000-0008-0000-0E00-0000CF010000}"/>
            </a:ext>
          </a:extLst>
        </xdr:cNvPr>
        <xdr:cNvSpPr/>
      </xdr:nvSpPr>
      <xdr:spPr>
        <a:xfrm>
          <a:off x="19494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48985</xdr:rowOff>
    </xdr:from>
    <xdr:to>
      <xdr:col>107</xdr:col>
      <xdr:colOff>50800</xdr:colOff>
      <xdr:row>40</xdr:row>
      <xdr:rowOff>54428</xdr:rowOff>
    </xdr:to>
    <xdr:cxnSp macro="">
      <xdr:nvCxnSpPr>
        <xdr:cNvPr id="464" name="直線コネクタ 463">
          <a:extLst>
            <a:ext uri="{FF2B5EF4-FFF2-40B4-BE49-F238E27FC236}">
              <a16:creationId xmlns:a16="http://schemas.microsoft.com/office/drawing/2014/main" xmlns="" id="{00000000-0008-0000-0E00-0000D0010000}"/>
            </a:ext>
          </a:extLst>
        </xdr:cNvPr>
        <xdr:cNvCxnSpPr/>
      </xdr:nvCxnSpPr>
      <xdr:spPr>
        <a:xfrm flipV="1">
          <a:off x="19545300" y="690698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xmlns="" id="{00000000-0008-0000-0E00-0000D101000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xmlns="" id="{00000000-0008-0000-0E00-0000D201000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xmlns="" id="{00000000-0008-0000-0E00-0000D301000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81115</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xmlns="" id="{00000000-0008-0000-0E00-0000D4010000}"/>
            </a:ext>
          </a:extLst>
        </xdr:cNvPr>
        <xdr:cNvSpPr txBox="1"/>
      </xdr:nvSpPr>
      <xdr:spPr>
        <a:xfrm>
          <a:off x="21075727" y="693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90912</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xmlns="" id="{00000000-0008-0000-0E00-0000D5010000}"/>
            </a:ext>
          </a:extLst>
        </xdr:cNvPr>
        <xdr:cNvSpPr txBox="1"/>
      </xdr:nvSpPr>
      <xdr:spPr>
        <a:xfrm>
          <a:off x="20199427" y="69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xmlns="" id="{00000000-0008-0000-0E00-0000D6010000}"/>
            </a:ext>
          </a:extLst>
        </xdr:cNvPr>
        <xdr:cNvSpPr txBox="1"/>
      </xdr:nvSpPr>
      <xdr:spPr>
        <a:xfrm>
          <a:off x="19310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xmlns="" id="{00000000-0008-0000-0E00-0000D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xmlns="" id="{00000000-0008-0000-0E00-0000D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xmlns="" id="{00000000-0008-0000-0E00-0000D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xmlns="" id="{00000000-0008-0000-0E00-0000D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xmlns="" id="{00000000-0008-0000-0E00-0000D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xmlns="" id="{00000000-0008-0000-0E00-0000D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xmlns="" id="{00000000-0008-0000-0E00-0000D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xmlns="" id="{00000000-0008-0000-0E00-0000D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xmlns="" id="{00000000-0008-0000-0E00-0000D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xmlns="" id="{00000000-0008-0000-0E00-0000E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xmlns="" id="{00000000-0008-0000-0E00-0000E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xmlns="" id="{00000000-0008-0000-0E00-0000E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xmlns="" id="{00000000-0008-0000-0E00-0000E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xmlns="" id="{00000000-0008-0000-0E00-0000E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xmlns="" id="{00000000-0008-0000-0E00-0000E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xmlns="" id="{00000000-0008-0000-0E00-0000E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xmlns="" id="{00000000-0008-0000-0E00-0000E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xmlns="" id="{00000000-0008-0000-0E00-0000E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xmlns="" id="{00000000-0008-0000-0E00-0000E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xmlns="" id="{00000000-0008-0000-0E00-0000E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xmlns="" id="{00000000-0008-0000-0E00-0000E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xmlns="" id="{00000000-0008-0000-0E00-0000E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xmlns="" id="{00000000-0008-0000-0E00-0000E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xmlns="" id="{00000000-0008-0000-0E00-0000F0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xmlns="" id="{00000000-0008-0000-0E00-0000F1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xmlns="" id="{00000000-0008-0000-0E00-0000F2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xmlns="" id="{00000000-0008-0000-0E00-0000F3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xmlns="" id="{00000000-0008-0000-0E00-0000F4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xmlns="" id="{00000000-0008-0000-0E00-0000F501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xmlns="" id="{00000000-0008-0000-0E00-0000F6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xmlns="" id="{00000000-0008-0000-0E00-0000F7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xmlns="" id="{00000000-0008-0000-0E00-0000F8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xmlns="" id="{00000000-0008-0000-0E00-0000F9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E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00000000-0008-0000-0E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00000000-0008-0000-0E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00000000-0008-0000-0E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146776</xdr:rowOff>
    </xdr:from>
    <xdr:to>
      <xdr:col>85</xdr:col>
      <xdr:colOff>177800</xdr:colOff>
      <xdr:row>62</xdr:row>
      <xdr:rowOff>76926</xdr:rowOff>
    </xdr:to>
    <xdr:sp macro="" textlink="">
      <xdr:nvSpPr>
        <xdr:cNvPr id="511" name="楕円 510">
          <a:extLst>
            <a:ext uri="{FF2B5EF4-FFF2-40B4-BE49-F238E27FC236}">
              <a16:creationId xmlns:a16="http://schemas.microsoft.com/office/drawing/2014/main" xmlns="" id="{00000000-0008-0000-0E00-0000FF010000}"/>
            </a:ext>
          </a:extLst>
        </xdr:cNvPr>
        <xdr:cNvSpPr/>
      </xdr:nvSpPr>
      <xdr:spPr>
        <a:xfrm>
          <a:off x="16268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125203</xdr:rowOff>
    </xdr:from>
    <xdr:ext cx="405111" cy="259045"/>
    <xdr:sp macro="" textlink="">
      <xdr:nvSpPr>
        <xdr:cNvPr id="512" name="【学校施設】&#10;有形固定資産減価償却率該当値テキスト">
          <a:extLst>
            <a:ext uri="{FF2B5EF4-FFF2-40B4-BE49-F238E27FC236}">
              <a16:creationId xmlns:a16="http://schemas.microsoft.com/office/drawing/2014/main" xmlns="" id="{00000000-0008-0000-0E00-000000020000}"/>
            </a:ext>
          </a:extLst>
        </xdr:cNvPr>
        <xdr:cNvSpPr txBox="1"/>
      </xdr:nvSpPr>
      <xdr:spPr>
        <a:xfrm>
          <a:off x="16357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11249</xdr:rowOff>
    </xdr:from>
    <xdr:to>
      <xdr:col>81</xdr:col>
      <xdr:colOff>101600</xdr:colOff>
      <xdr:row>62</xdr:row>
      <xdr:rowOff>112849</xdr:rowOff>
    </xdr:to>
    <xdr:sp macro="" textlink="">
      <xdr:nvSpPr>
        <xdr:cNvPr id="513" name="楕円 512">
          <a:extLst>
            <a:ext uri="{FF2B5EF4-FFF2-40B4-BE49-F238E27FC236}">
              <a16:creationId xmlns:a16="http://schemas.microsoft.com/office/drawing/2014/main" xmlns="" id="{00000000-0008-0000-0E00-000001020000}"/>
            </a:ext>
          </a:extLst>
        </xdr:cNvPr>
        <xdr:cNvSpPr/>
      </xdr:nvSpPr>
      <xdr:spPr>
        <a:xfrm>
          <a:off x="15430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26126</xdr:rowOff>
    </xdr:from>
    <xdr:to>
      <xdr:col>85</xdr:col>
      <xdr:colOff>127000</xdr:colOff>
      <xdr:row>62</xdr:row>
      <xdr:rowOff>62049</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flipV="1">
          <a:off x="15481300" y="106560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48804</xdr:rowOff>
    </xdr:from>
    <xdr:to>
      <xdr:col>76</xdr:col>
      <xdr:colOff>165100</xdr:colOff>
      <xdr:row>62</xdr:row>
      <xdr:rowOff>150404</xdr:rowOff>
    </xdr:to>
    <xdr:sp macro="" textlink="">
      <xdr:nvSpPr>
        <xdr:cNvPr id="515" name="楕円 514">
          <a:extLst>
            <a:ext uri="{FF2B5EF4-FFF2-40B4-BE49-F238E27FC236}">
              <a16:creationId xmlns:a16="http://schemas.microsoft.com/office/drawing/2014/main" xmlns="" id="{00000000-0008-0000-0E00-000003020000}"/>
            </a:ext>
          </a:extLst>
        </xdr:cNvPr>
        <xdr:cNvSpPr/>
      </xdr:nvSpPr>
      <xdr:spPr>
        <a:xfrm>
          <a:off x="14541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62049</xdr:rowOff>
    </xdr:from>
    <xdr:to>
      <xdr:col>81</xdr:col>
      <xdr:colOff>50800</xdr:colOff>
      <xdr:row>62</xdr:row>
      <xdr:rowOff>99604</xdr:rowOff>
    </xdr:to>
    <xdr:cxnSp macro="">
      <xdr:nvCxnSpPr>
        <xdr:cNvPr id="516" name="直線コネクタ 515">
          <a:extLst>
            <a:ext uri="{FF2B5EF4-FFF2-40B4-BE49-F238E27FC236}">
              <a16:creationId xmlns:a16="http://schemas.microsoft.com/office/drawing/2014/main" xmlns="" id="{00000000-0008-0000-0E00-000004020000}"/>
            </a:ext>
          </a:extLst>
        </xdr:cNvPr>
        <xdr:cNvCxnSpPr/>
      </xdr:nvCxnSpPr>
      <xdr:spPr>
        <a:xfrm flipV="1">
          <a:off x="14592300" y="106919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122283</xdr:rowOff>
    </xdr:from>
    <xdr:to>
      <xdr:col>72</xdr:col>
      <xdr:colOff>38100</xdr:colOff>
      <xdr:row>63</xdr:row>
      <xdr:rowOff>52433</xdr:rowOff>
    </xdr:to>
    <xdr:sp macro="" textlink="">
      <xdr:nvSpPr>
        <xdr:cNvPr id="517" name="楕円 516">
          <a:extLst>
            <a:ext uri="{FF2B5EF4-FFF2-40B4-BE49-F238E27FC236}">
              <a16:creationId xmlns:a16="http://schemas.microsoft.com/office/drawing/2014/main" xmlns="" id="{00000000-0008-0000-0E00-000005020000}"/>
            </a:ext>
          </a:extLst>
        </xdr:cNvPr>
        <xdr:cNvSpPr/>
      </xdr:nvSpPr>
      <xdr:spPr>
        <a:xfrm>
          <a:off x="13652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99604</xdr:rowOff>
    </xdr:from>
    <xdr:to>
      <xdr:col>76</xdr:col>
      <xdr:colOff>114300</xdr:colOff>
      <xdr:row>63</xdr:row>
      <xdr:rowOff>1633</xdr:rowOff>
    </xdr:to>
    <xdr:cxnSp macro="">
      <xdr:nvCxnSpPr>
        <xdr:cNvPr id="518" name="直線コネクタ 517">
          <a:extLst>
            <a:ext uri="{FF2B5EF4-FFF2-40B4-BE49-F238E27FC236}">
              <a16:creationId xmlns:a16="http://schemas.microsoft.com/office/drawing/2014/main" xmlns="" id="{00000000-0008-0000-0E00-000006020000}"/>
            </a:ext>
          </a:extLst>
        </xdr:cNvPr>
        <xdr:cNvCxnSpPr/>
      </xdr:nvCxnSpPr>
      <xdr:spPr>
        <a:xfrm flipV="1">
          <a:off x="13703300" y="1072950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a:extLst>
            <a:ext uri="{FF2B5EF4-FFF2-40B4-BE49-F238E27FC236}">
              <a16:creationId xmlns:a16="http://schemas.microsoft.com/office/drawing/2014/main" xmlns="" id="{00000000-0008-0000-0E00-00000702000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a:extLst>
            <a:ext uri="{FF2B5EF4-FFF2-40B4-BE49-F238E27FC236}">
              <a16:creationId xmlns:a16="http://schemas.microsoft.com/office/drawing/2014/main" xmlns="" id="{00000000-0008-0000-0E00-000008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a:extLst>
            <a:ext uri="{FF2B5EF4-FFF2-40B4-BE49-F238E27FC236}">
              <a16:creationId xmlns:a16="http://schemas.microsoft.com/office/drawing/2014/main" xmlns="" id="{00000000-0008-0000-0E00-000009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103976</xdr:rowOff>
    </xdr:from>
    <xdr:ext cx="405111" cy="259045"/>
    <xdr:sp macro="" textlink="">
      <xdr:nvSpPr>
        <xdr:cNvPr id="522" name="n_1mainValue【学校施設】&#10;有形固定資産減価償却率">
          <a:extLst>
            <a:ext uri="{FF2B5EF4-FFF2-40B4-BE49-F238E27FC236}">
              <a16:creationId xmlns:a16="http://schemas.microsoft.com/office/drawing/2014/main" xmlns="" id="{00000000-0008-0000-0E00-00000A020000}"/>
            </a:ext>
          </a:extLst>
        </xdr:cNvPr>
        <xdr:cNvSpPr txBox="1"/>
      </xdr:nvSpPr>
      <xdr:spPr>
        <a:xfrm>
          <a:off x="15266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141531</xdr:rowOff>
    </xdr:from>
    <xdr:ext cx="405111" cy="259045"/>
    <xdr:sp macro="" textlink="">
      <xdr:nvSpPr>
        <xdr:cNvPr id="523" name="n_2mainValue【学校施設】&#10;有形固定資産減価償却率">
          <a:extLst>
            <a:ext uri="{FF2B5EF4-FFF2-40B4-BE49-F238E27FC236}">
              <a16:creationId xmlns:a16="http://schemas.microsoft.com/office/drawing/2014/main" xmlns="" id="{00000000-0008-0000-0E00-00000B020000}"/>
            </a:ext>
          </a:extLst>
        </xdr:cNvPr>
        <xdr:cNvSpPr txBox="1"/>
      </xdr:nvSpPr>
      <xdr:spPr>
        <a:xfrm>
          <a:off x="14389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43560</xdr:rowOff>
    </xdr:from>
    <xdr:ext cx="405111" cy="259045"/>
    <xdr:sp macro="" textlink="">
      <xdr:nvSpPr>
        <xdr:cNvPr id="524" name="n_3mainValue【学校施設】&#10;有形固定資産減価償却率">
          <a:extLst>
            <a:ext uri="{FF2B5EF4-FFF2-40B4-BE49-F238E27FC236}">
              <a16:creationId xmlns:a16="http://schemas.microsoft.com/office/drawing/2014/main" xmlns="" id="{00000000-0008-0000-0E00-00000C020000}"/>
            </a:ext>
          </a:extLst>
        </xdr:cNvPr>
        <xdr:cNvSpPr txBox="1"/>
      </xdr:nvSpPr>
      <xdr:spPr>
        <a:xfrm>
          <a:off x="13500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xmlns="" id="{00000000-0008-0000-0E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xmlns="" id="{00000000-0008-0000-0E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xmlns="" id="{00000000-0008-0000-0E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xmlns="" id="{00000000-0008-0000-0E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xmlns="" id="{00000000-0008-0000-0E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xmlns="" id="{00000000-0008-0000-0E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xmlns="" id="{00000000-0008-0000-0E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xmlns="" id="{00000000-0008-0000-0E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xmlns="" id="{00000000-0008-0000-0E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xmlns="" id="{00000000-0008-0000-0E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xmlns="" id="{00000000-0008-0000-0E00-00001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xmlns="" id="{00000000-0008-0000-0E00-00001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xmlns="" id="{00000000-0008-0000-0E00-00001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xmlns="" id="{00000000-0008-0000-0E00-00001A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xmlns="" id="{00000000-0008-0000-0E00-00001C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xmlns="" id="{00000000-0008-0000-0E00-00001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xmlns="" id="{00000000-0008-0000-0E00-00001E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xmlns="" id="{00000000-0008-0000-0E00-00001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xmlns="" id="{00000000-0008-0000-0E00-000020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xmlns="" id="{00000000-0008-0000-0E00-00002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xmlns="" id="{00000000-0008-0000-0E00-00002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xmlns="" id="{00000000-0008-0000-0E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xmlns="" id="{00000000-0008-0000-0E00-00002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xmlns="" id="{00000000-0008-0000-0E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xmlns="" id="{00000000-0008-0000-0E00-000026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xmlns="" id="{00000000-0008-0000-0E00-000027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xmlns="" id="{00000000-0008-0000-0E00-000028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xmlns="" id="{00000000-0008-0000-0E00-000029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xmlns="" id="{00000000-0008-0000-0E00-00002A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xmlns="" id="{00000000-0008-0000-0E00-00002B02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xmlns="" id="{00000000-0008-0000-0E00-00002C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xmlns="" id="{00000000-0008-0000-0E00-00002D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xmlns="" id="{00000000-0008-0000-0E00-00002E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xmlns="" id="{00000000-0008-0000-0E00-00002F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00000000-0008-0000-0E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00000000-0008-0000-0E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00000000-0008-0000-0E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00000000-0008-0000-0E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00000000-0008-0000-0E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13567</xdr:rowOff>
    </xdr:from>
    <xdr:to>
      <xdr:col>116</xdr:col>
      <xdr:colOff>114300</xdr:colOff>
      <xdr:row>64</xdr:row>
      <xdr:rowOff>115167</xdr:rowOff>
    </xdr:to>
    <xdr:sp macro="" textlink="">
      <xdr:nvSpPr>
        <xdr:cNvPr id="565" name="楕円 564">
          <a:extLst>
            <a:ext uri="{FF2B5EF4-FFF2-40B4-BE49-F238E27FC236}">
              <a16:creationId xmlns:a16="http://schemas.microsoft.com/office/drawing/2014/main" xmlns="" id="{00000000-0008-0000-0E00-000035020000}"/>
            </a:ext>
          </a:extLst>
        </xdr:cNvPr>
        <xdr:cNvSpPr/>
      </xdr:nvSpPr>
      <xdr:spPr>
        <a:xfrm>
          <a:off x="22110700" y="109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99944</xdr:rowOff>
    </xdr:from>
    <xdr:ext cx="469744" cy="259045"/>
    <xdr:sp macro="" textlink="">
      <xdr:nvSpPr>
        <xdr:cNvPr id="566" name="【学校施設】&#10;一人当たり面積該当値テキスト">
          <a:extLst>
            <a:ext uri="{FF2B5EF4-FFF2-40B4-BE49-F238E27FC236}">
              <a16:creationId xmlns:a16="http://schemas.microsoft.com/office/drawing/2014/main" xmlns="" id="{00000000-0008-0000-0E00-000036020000}"/>
            </a:ext>
          </a:extLst>
        </xdr:cNvPr>
        <xdr:cNvSpPr txBox="1"/>
      </xdr:nvSpPr>
      <xdr:spPr>
        <a:xfrm>
          <a:off x="22199600" y="1090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15396</xdr:rowOff>
    </xdr:from>
    <xdr:to>
      <xdr:col>112</xdr:col>
      <xdr:colOff>38100</xdr:colOff>
      <xdr:row>64</xdr:row>
      <xdr:rowOff>116996</xdr:rowOff>
    </xdr:to>
    <xdr:sp macro="" textlink="">
      <xdr:nvSpPr>
        <xdr:cNvPr id="567" name="楕円 566">
          <a:extLst>
            <a:ext uri="{FF2B5EF4-FFF2-40B4-BE49-F238E27FC236}">
              <a16:creationId xmlns:a16="http://schemas.microsoft.com/office/drawing/2014/main" xmlns="" id="{00000000-0008-0000-0E00-000037020000}"/>
            </a:ext>
          </a:extLst>
        </xdr:cNvPr>
        <xdr:cNvSpPr/>
      </xdr:nvSpPr>
      <xdr:spPr>
        <a:xfrm>
          <a:off x="21272500" y="109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64367</xdr:rowOff>
    </xdr:from>
    <xdr:to>
      <xdr:col>116</xdr:col>
      <xdr:colOff>63500</xdr:colOff>
      <xdr:row>64</xdr:row>
      <xdr:rowOff>66196</xdr:rowOff>
    </xdr:to>
    <xdr:cxnSp macro="">
      <xdr:nvCxnSpPr>
        <xdr:cNvPr id="568" name="直線コネクタ 567">
          <a:extLst>
            <a:ext uri="{FF2B5EF4-FFF2-40B4-BE49-F238E27FC236}">
              <a16:creationId xmlns:a16="http://schemas.microsoft.com/office/drawing/2014/main" xmlns="" id="{00000000-0008-0000-0E00-000038020000}"/>
            </a:ext>
          </a:extLst>
        </xdr:cNvPr>
        <xdr:cNvCxnSpPr/>
      </xdr:nvCxnSpPr>
      <xdr:spPr>
        <a:xfrm flipV="1">
          <a:off x="21323300" y="1103716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17029</xdr:rowOff>
    </xdr:from>
    <xdr:to>
      <xdr:col>107</xdr:col>
      <xdr:colOff>101600</xdr:colOff>
      <xdr:row>64</xdr:row>
      <xdr:rowOff>118629</xdr:rowOff>
    </xdr:to>
    <xdr:sp macro="" textlink="">
      <xdr:nvSpPr>
        <xdr:cNvPr id="569" name="楕円 568">
          <a:extLst>
            <a:ext uri="{FF2B5EF4-FFF2-40B4-BE49-F238E27FC236}">
              <a16:creationId xmlns:a16="http://schemas.microsoft.com/office/drawing/2014/main" xmlns="" id="{00000000-0008-0000-0E00-000039020000}"/>
            </a:ext>
          </a:extLst>
        </xdr:cNvPr>
        <xdr:cNvSpPr/>
      </xdr:nvSpPr>
      <xdr:spPr>
        <a:xfrm>
          <a:off x="20383500" y="109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66196</xdr:rowOff>
    </xdr:from>
    <xdr:to>
      <xdr:col>111</xdr:col>
      <xdr:colOff>177800</xdr:colOff>
      <xdr:row>64</xdr:row>
      <xdr:rowOff>67829</xdr:rowOff>
    </xdr:to>
    <xdr:cxnSp macro="">
      <xdr:nvCxnSpPr>
        <xdr:cNvPr id="570" name="直線コネクタ 569">
          <a:extLst>
            <a:ext uri="{FF2B5EF4-FFF2-40B4-BE49-F238E27FC236}">
              <a16:creationId xmlns:a16="http://schemas.microsoft.com/office/drawing/2014/main" xmlns="" id="{00000000-0008-0000-0E00-00003A020000}"/>
            </a:ext>
          </a:extLst>
        </xdr:cNvPr>
        <xdr:cNvCxnSpPr/>
      </xdr:nvCxnSpPr>
      <xdr:spPr>
        <a:xfrm flipV="1">
          <a:off x="20434300" y="1103899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17911</xdr:rowOff>
    </xdr:from>
    <xdr:to>
      <xdr:col>102</xdr:col>
      <xdr:colOff>165100</xdr:colOff>
      <xdr:row>64</xdr:row>
      <xdr:rowOff>119511</xdr:rowOff>
    </xdr:to>
    <xdr:sp macro="" textlink="">
      <xdr:nvSpPr>
        <xdr:cNvPr id="571" name="楕円 570">
          <a:extLst>
            <a:ext uri="{FF2B5EF4-FFF2-40B4-BE49-F238E27FC236}">
              <a16:creationId xmlns:a16="http://schemas.microsoft.com/office/drawing/2014/main" xmlns="" id="{00000000-0008-0000-0E00-00003B020000}"/>
            </a:ext>
          </a:extLst>
        </xdr:cNvPr>
        <xdr:cNvSpPr/>
      </xdr:nvSpPr>
      <xdr:spPr>
        <a:xfrm>
          <a:off x="19494500" y="109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67829</xdr:rowOff>
    </xdr:from>
    <xdr:to>
      <xdr:col>107</xdr:col>
      <xdr:colOff>50800</xdr:colOff>
      <xdr:row>64</xdr:row>
      <xdr:rowOff>68711</xdr:rowOff>
    </xdr:to>
    <xdr:cxnSp macro="">
      <xdr:nvCxnSpPr>
        <xdr:cNvPr id="572" name="直線コネクタ 571">
          <a:extLst>
            <a:ext uri="{FF2B5EF4-FFF2-40B4-BE49-F238E27FC236}">
              <a16:creationId xmlns:a16="http://schemas.microsoft.com/office/drawing/2014/main" xmlns="" id="{00000000-0008-0000-0E00-00003C020000}"/>
            </a:ext>
          </a:extLst>
        </xdr:cNvPr>
        <xdr:cNvCxnSpPr/>
      </xdr:nvCxnSpPr>
      <xdr:spPr>
        <a:xfrm flipV="1">
          <a:off x="19545300" y="11040629"/>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xmlns="" id="{00000000-0008-0000-0E00-00003D020000}"/>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xmlns="" id="{00000000-0008-0000-0E00-00003E02000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xmlns="" id="{00000000-0008-0000-0E00-00003F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108123</xdr:rowOff>
    </xdr:from>
    <xdr:ext cx="469744" cy="259045"/>
    <xdr:sp macro="" textlink="">
      <xdr:nvSpPr>
        <xdr:cNvPr id="576" name="n_1mainValue【学校施設】&#10;一人当たり面積">
          <a:extLst>
            <a:ext uri="{FF2B5EF4-FFF2-40B4-BE49-F238E27FC236}">
              <a16:creationId xmlns:a16="http://schemas.microsoft.com/office/drawing/2014/main" xmlns="" id="{00000000-0008-0000-0E00-000040020000}"/>
            </a:ext>
          </a:extLst>
        </xdr:cNvPr>
        <xdr:cNvSpPr txBox="1"/>
      </xdr:nvSpPr>
      <xdr:spPr>
        <a:xfrm>
          <a:off x="21075727" y="1108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109756</xdr:rowOff>
    </xdr:from>
    <xdr:ext cx="469744" cy="259045"/>
    <xdr:sp macro="" textlink="">
      <xdr:nvSpPr>
        <xdr:cNvPr id="577" name="n_2mainValue【学校施設】&#10;一人当たり面積">
          <a:extLst>
            <a:ext uri="{FF2B5EF4-FFF2-40B4-BE49-F238E27FC236}">
              <a16:creationId xmlns:a16="http://schemas.microsoft.com/office/drawing/2014/main" xmlns="" id="{00000000-0008-0000-0E00-000041020000}"/>
            </a:ext>
          </a:extLst>
        </xdr:cNvPr>
        <xdr:cNvSpPr txBox="1"/>
      </xdr:nvSpPr>
      <xdr:spPr>
        <a:xfrm>
          <a:off x="20199427" y="110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110638</xdr:rowOff>
    </xdr:from>
    <xdr:ext cx="469744" cy="259045"/>
    <xdr:sp macro="" textlink="">
      <xdr:nvSpPr>
        <xdr:cNvPr id="578" name="n_3mainValue【学校施設】&#10;一人当たり面積">
          <a:extLst>
            <a:ext uri="{FF2B5EF4-FFF2-40B4-BE49-F238E27FC236}">
              <a16:creationId xmlns:a16="http://schemas.microsoft.com/office/drawing/2014/main" xmlns="" id="{00000000-0008-0000-0E00-000042020000}"/>
            </a:ext>
          </a:extLst>
        </xdr:cNvPr>
        <xdr:cNvSpPr txBox="1"/>
      </xdr:nvSpPr>
      <xdr:spPr>
        <a:xfrm>
          <a:off x="19310427" y="1108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00000000-0008-0000-0E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00000000-0008-0000-0E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00000000-0008-0000-0E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00000000-0008-0000-0E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00000000-0008-0000-0E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00000000-0008-0000-0E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00000000-0008-0000-0E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00000000-0008-0000-0E00-00004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xmlns="" id="{00000000-0008-0000-0E00-00004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xmlns="" id="{00000000-0008-0000-0E00-00004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xmlns="" id="{00000000-0008-0000-0E00-00004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xmlns="" id="{00000000-0008-0000-0E00-00004E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xmlns="" id="{00000000-0008-0000-0E00-00004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xmlns="" id="{00000000-0008-0000-0E00-00005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xmlns="" id="{00000000-0008-0000-0E00-00005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xmlns="" id="{00000000-0008-0000-0E00-00005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xmlns="" id="{00000000-0008-0000-0E00-00005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xmlns="" id="{00000000-0008-0000-0E00-00005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xmlns="" id="{00000000-0008-0000-0E00-00005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xmlns="" id="{00000000-0008-0000-0E00-00005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xmlns="" id="{00000000-0008-0000-0E00-00005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xmlns="" id="{00000000-0008-0000-0E00-000058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xmlns="" id="{00000000-0008-0000-0E00-00005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xmlns="" id="{00000000-0008-0000-0E00-00005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a:extLst>
            <a:ext uri="{FF2B5EF4-FFF2-40B4-BE49-F238E27FC236}">
              <a16:creationId xmlns:a16="http://schemas.microsoft.com/office/drawing/2014/main" xmlns="" id="{00000000-0008-0000-0E00-00005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4" name="直線コネクタ 603">
          <a:extLst>
            <a:ext uri="{FF2B5EF4-FFF2-40B4-BE49-F238E27FC236}">
              <a16:creationId xmlns:a16="http://schemas.microsoft.com/office/drawing/2014/main" xmlns="" id="{00000000-0008-0000-0E00-00005C02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5" name="【児童館】&#10;有形固定資産減価償却率最小値テキスト">
          <a:extLst>
            <a:ext uri="{FF2B5EF4-FFF2-40B4-BE49-F238E27FC236}">
              <a16:creationId xmlns:a16="http://schemas.microsoft.com/office/drawing/2014/main" xmlns="" id="{00000000-0008-0000-0E00-00005D02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6" name="直線コネクタ 605">
          <a:extLst>
            <a:ext uri="{FF2B5EF4-FFF2-40B4-BE49-F238E27FC236}">
              <a16:creationId xmlns:a16="http://schemas.microsoft.com/office/drawing/2014/main" xmlns="" id="{00000000-0008-0000-0E00-00005E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a:extLst>
            <a:ext uri="{FF2B5EF4-FFF2-40B4-BE49-F238E27FC236}">
              <a16:creationId xmlns:a16="http://schemas.microsoft.com/office/drawing/2014/main" xmlns="" id="{00000000-0008-0000-0E00-00005F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a:extLst>
            <a:ext uri="{FF2B5EF4-FFF2-40B4-BE49-F238E27FC236}">
              <a16:creationId xmlns:a16="http://schemas.microsoft.com/office/drawing/2014/main" xmlns="" id="{00000000-0008-0000-0E00-000060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609" name="【児童館】&#10;有形固定資産減価償却率平均値テキスト">
          <a:extLst>
            <a:ext uri="{FF2B5EF4-FFF2-40B4-BE49-F238E27FC236}">
              <a16:creationId xmlns:a16="http://schemas.microsoft.com/office/drawing/2014/main" xmlns="" id="{00000000-0008-0000-0E00-000061020000}"/>
            </a:ext>
          </a:extLst>
        </xdr:cNvPr>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10" name="フローチャート: 判断 609">
          <a:extLst>
            <a:ext uri="{FF2B5EF4-FFF2-40B4-BE49-F238E27FC236}">
              <a16:creationId xmlns:a16="http://schemas.microsoft.com/office/drawing/2014/main" xmlns="" id="{00000000-0008-0000-0E00-000062020000}"/>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11" name="フローチャート: 判断 610">
          <a:extLst>
            <a:ext uri="{FF2B5EF4-FFF2-40B4-BE49-F238E27FC236}">
              <a16:creationId xmlns:a16="http://schemas.microsoft.com/office/drawing/2014/main" xmlns="" id="{00000000-0008-0000-0E00-000063020000}"/>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12" name="フローチャート: 判断 611">
          <a:extLst>
            <a:ext uri="{FF2B5EF4-FFF2-40B4-BE49-F238E27FC236}">
              <a16:creationId xmlns:a16="http://schemas.microsoft.com/office/drawing/2014/main" xmlns="" id="{00000000-0008-0000-0E00-000064020000}"/>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613" name="フローチャート: 判断 612">
          <a:extLst>
            <a:ext uri="{FF2B5EF4-FFF2-40B4-BE49-F238E27FC236}">
              <a16:creationId xmlns:a16="http://schemas.microsoft.com/office/drawing/2014/main" xmlns="" id="{00000000-0008-0000-0E00-000065020000}"/>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00000000-0008-0000-0E00-00006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00000000-0008-0000-0E00-00006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00000000-0008-0000-0E00-00006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00000000-0008-0000-0E00-00006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00000000-0008-0000-0E00-00006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122827</xdr:rowOff>
    </xdr:from>
    <xdr:to>
      <xdr:col>85</xdr:col>
      <xdr:colOff>177800</xdr:colOff>
      <xdr:row>81</xdr:row>
      <xdr:rowOff>52977</xdr:rowOff>
    </xdr:to>
    <xdr:sp macro="" textlink="">
      <xdr:nvSpPr>
        <xdr:cNvPr id="619" name="楕円 618">
          <a:extLst>
            <a:ext uri="{FF2B5EF4-FFF2-40B4-BE49-F238E27FC236}">
              <a16:creationId xmlns:a16="http://schemas.microsoft.com/office/drawing/2014/main" xmlns="" id="{00000000-0008-0000-0E00-00006B020000}"/>
            </a:ext>
          </a:extLst>
        </xdr:cNvPr>
        <xdr:cNvSpPr/>
      </xdr:nvSpPr>
      <xdr:spPr>
        <a:xfrm>
          <a:off x="16268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145704</xdr:rowOff>
    </xdr:from>
    <xdr:ext cx="405111" cy="259045"/>
    <xdr:sp macro="" textlink="">
      <xdr:nvSpPr>
        <xdr:cNvPr id="620" name="【児童館】&#10;有形固定資産減価償却率該当値テキスト">
          <a:extLst>
            <a:ext uri="{FF2B5EF4-FFF2-40B4-BE49-F238E27FC236}">
              <a16:creationId xmlns:a16="http://schemas.microsoft.com/office/drawing/2014/main" xmlns="" id="{00000000-0008-0000-0E00-00006C020000}"/>
            </a:ext>
          </a:extLst>
        </xdr:cNvPr>
        <xdr:cNvSpPr txBox="1"/>
      </xdr:nvSpPr>
      <xdr:spPr>
        <a:xfrm>
          <a:off x="16357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142421</xdr:rowOff>
    </xdr:from>
    <xdr:to>
      <xdr:col>81</xdr:col>
      <xdr:colOff>101600</xdr:colOff>
      <xdr:row>81</xdr:row>
      <xdr:rowOff>72571</xdr:rowOff>
    </xdr:to>
    <xdr:sp macro="" textlink="">
      <xdr:nvSpPr>
        <xdr:cNvPr id="621" name="楕円 620">
          <a:extLst>
            <a:ext uri="{FF2B5EF4-FFF2-40B4-BE49-F238E27FC236}">
              <a16:creationId xmlns:a16="http://schemas.microsoft.com/office/drawing/2014/main" xmlns="" id="{00000000-0008-0000-0E00-00006D020000}"/>
            </a:ext>
          </a:extLst>
        </xdr:cNvPr>
        <xdr:cNvSpPr/>
      </xdr:nvSpPr>
      <xdr:spPr>
        <a:xfrm>
          <a:off x="15430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2177</xdr:rowOff>
    </xdr:from>
    <xdr:to>
      <xdr:col>85</xdr:col>
      <xdr:colOff>127000</xdr:colOff>
      <xdr:row>81</xdr:row>
      <xdr:rowOff>21771</xdr:rowOff>
    </xdr:to>
    <xdr:cxnSp macro="">
      <xdr:nvCxnSpPr>
        <xdr:cNvPr id="622" name="直線コネクタ 621">
          <a:extLst>
            <a:ext uri="{FF2B5EF4-FFF2-40B4-BE49-F238E27FC236}">
              <a16:creationId xmlns:a16="http://schemas.microsoft.com/office/drawing/2014/main" xmlns="" id="{00000000-0008-0000-0E00-00006E020000}"/>
            </a:ext>
          </a:extLst>
        </xdr:cNvPr>
        <xdr:cNvCxnSpPr/>
      </xdr:nvCxnSpPr>
      <xdr:spPr>
        <a:xfrm flipV="1">
          <a:off x="15481300" y="138896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623" name="楕円 622">
          <a:extLst>
            <a:ext uri="{FF2B5EF4-FFF2-40B4-BE49-F238E27FC236}">
              <a16:creationId xmlns:a16="http://schemas.microsoft.com/office/drawing/2014/main" xmlns="" id="{00000000-0008-0000-0E00-00006F020000}"/>
            </a:ext>
          </a:extLst>
        </xdr:cNvPr>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21771</xdr:rowOff>
    </xdr:from>
    <xdr:to>
      <xdr:col>81</xdr:col>
      <xdr:colOff>50800</xdr:colOff>
      <xdr:row>81</xdr:row>
      <xdr:rowOff>42999</xdr:rowOff>
    </xdr:to>
    <xdr:cxnSp macro="">
      <xdr:nvCxnSpPr>
        <xdr:cNvPr id="624" name="直線コネクタ 623">
          <a:extLst>
            <a:ext uri="{FF2B5EF4-FFF2-40B4-BE49-F238E27FC236}">
              <a16:creationId xmlns:a16="http://schemas.microsoft.com/office/drawing/2014/main" xmlns="" id="{00000000-0008-0000-0E00-000070020000}"/>
            </a:ext>
          </a:extLst>
        </xdr:cNvPr>
        <xdr:cNvCxnSpPr/>
      </xdr:nvCxnSpPr>
      <xdr:spPr>
        <a:xfrm flipV="1">
          <a:off x="14592300" y="1390922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625" name="楕円 624">
          <a:extLst>
            <a:ext uri="{FF2B5EF4-FFF2-40B4-BE49-F238E27FC236}">
              <a16:creationId xmlns:a16="http://schemas.microsoft.com/office/drawing/2014/main" xmlns="" id="{00000000-0008-0000-0E00-000071020000}"/>
            </a:ext>
          </a:extLst>
        </xdr:cNvPr>
        <xdr:cNvSpPr/>
      </xdr:nvSpPr>
      <xdr:spPr>
        <a:xfrm>
          <a:off x="1365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42999</xdr:rowOff>
    </xdr:from>
    <xdr:to>
      <xdr:col>76</xdr:col>
      <xdr:colOff>114300</xdr:colOff>
      <xdr:row>81</xdr:row>
      <xdr:rowOff>72389</xdr:rowOff>
    </xdr:to>
    <xdr:cxnSp macro="">
      <xdr:nvCxnSpPr>
        <xdr:cNvPr id="626" name="直線コネクタ 625">
          <a:extLst>
            <a:ext uri="{FF2B5EF4-FFF2-40B4-BE49-F238E27FC236}">
              <a16:creationId xmlns:a16="http://schemas.microsoft.com/office/drawing/2014/main" xmlns="" id="{00000000-0008-0000-0E00-000072020000}"/>
            </a:ext>
          </a:extLst>
        </xdr:cNvPr>
        <xdr:cNvCxnSpPr/>
      </xdr:nvCxnSpPr>
      <xdr:spPr>
        <a:xfrm flipV="1">
          <a:off x="13703300" y="139304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627" name="n_1aveValue【児童館】&#10;有形固定資産減価償却率">
          <a:extLst>
            <a:ext uri="{FF2B5EF4-FFF2-40B4-BE49-F238E27FC236}">
              <a16:creationId xmlns:a16="http://schemas.microsoft.com/office/drawing/2014/main" xmlns="" id="{00000000-0008-0000-0E00-000073020000}"/>
            </a:ext>
          </a:extLst>
        </xdr:cNvPr>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628" name="n_2aveValue【児童館】&#10;有形固定資産減価償却率">
          <a:extLst>
            <a:ext uri="{FF2B5EF4-FFF2-40B4-BE49-F238E27FC236}">
              <a16:creationId xmlns:a16="http://schemas.microsoft.com/office/drawing/2014/main" xmlns="" id="{00000000-0008-0000-0E00-000074020000}"/>
            </a:ext>
          </a:extLst>
        </xdr:cNvPr>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29" name="n_3aveValue【児童館】&#10;有形固定資産減価償却率">
          <a:extLst>
            <a:ext uri="{FF2B5EF4-FFF2-40B4-BE49-F238E27FC236}">
              <a16:creationId xmlns:a16="http://schemas.microsoft.com/office/drawing/2014/main" xmlns="" id="{00000000-0008-0000-0E00-000075020000}"/>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63698</xdr:rowOff>
    </xdr:from>
    <xdr:ext cx="405111" cy="259045"/>
    <xdr:sp macro="" textlink="">
      <xdr:nvSpPr>
        <xdr:cNvPr id="630" name="n_1mainValue【児童館】&#10;有形固定資産減価償却率">
          <a:extLst>
            <a:ext uri="{FF2B5EF4-FFF2-40B4-BE49-F238E27FC236}">
              <a16:creationId xmlns:a16="http://schemas.microsoft.com/office/drawing/2014/main" xmlns="" id="{00000000-0008-0000-0E00-000076020000}"/>
            </a:ext>
          </a:extLst>
        </xdr:cNvPr>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110326</xdr:rowOff>
    </xdr:from>
    <xdr:ext cx="405111" cy="259045"/>
    <xdr:sp macro="" textlink="">
      <xdr:nvSpPr>
        <xdr:cNvPr id="631" name="n_2mainValue【児童館】&#10;有形固定資産減価償却率">
          <a:extLst>
            <a:ext uri="{FF2B5EF4-FFF2-40B4-BE49-F238E27FC236}">
              <a16:creationId xmlns:a16="http://schemas.microsoft.com/office/drawing/2014/main" xmlns="" id="{00000000-0008-0000-0E00-000077020000}"/>
            </a:ext>
          </a:extLst>
        </xdr:cNvPr>
        <xdr:cNvSpPr txBox="1"/>
      </xdr:nvSpPr>
      <xdr:spPr>
        <a:xfrm>
          <a:off x="14389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114316</xdr:rowOff>
    </xdr:from>
    <xdr:ext cx="405111" cy="259045"/>
    <xdr:sp macro="" textlink="">
      <xdr:nvSpPr>
        <xdr:cNvPr id="632" name="n_3mainValue【児童館】&#10;有形固定資産減価償却率">
          <a:extLst>
            <a:ext uri="{FF2B5EF4-FFF2-40B4-BE49-F238E27FC236}">
              <a16:creationId xmlns:a16="http://schemas.microsoft.com/office/drawing/2014/main" xmlns="" id="{00000000-0008-0000-0E00-000078020000}"/>
            </a:ext>
          </a:extLst>
        </xdr:cNvPr>
        <xdr:cNvSpPr txBox="1"/>
      </xdr:nvSpPr>
      <xdr:spPr>
        <a:xfrm>
          <a:off x="13500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xmlns="" id="{00000000-0008-0000-0E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xmlns="" id="{00000000-0008-0000-0E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xmlns="" id="{00000000-0008-0000-0E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xmlns="" id="{00000000-0008-0000-0E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xmlns="" id="{00000000-0008-0000-0E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xmlns="" id="{00000000-0008-0000-0E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xmlns="" id="{00000000-0008-0000-0E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xmlns="" id="{00000000-0008-0000-0E00-00008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xmlns="" id="{00000000-0008-0000-0E00-00008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xmlns="" id="{00000000-0008-0000-0E00-00008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a:extLst>
            <a:ext uri="{FF2B5EF4-FFF2-40B4-BE49-F238E27FC236}">
              <a16:creationId xmlns:a16="http://schemas.microsoft.com/office/drawing/2014/main" xmlns="" id="{00000000-0008-0000-0E00-00008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xmlns="" id="{00000000-0008-0000-0E00-00008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a:extLst>
            <a:ext uri="{FF2B5EF4-FFF2-40B4-BE49-F238E27FC236}">
              <a16:creationId xmlns:a16="http://schemas.microsoft.com/office/drawing/2014/main" xmlns="" id="{00000000-0008-0000-0E00-00008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a:extLst>
            <a:ext uri="{FF2B5EF4-FFF2-40B4-BE49-F238E27FC236}">
              <a16:creationId xmlns:a16="http://schemas.microsoft.com/office/drawing/2014/main" xmlns="" id="{00000000-0008-0000-0E00-00008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a:extLst>
            <a:ext uri="{FF2B5EF4-FFF2-40B4-BE49-F238E27FC236}">
              <a16:creationId xmlns:a16="http://schemas.microsoft.com/office/drawing/2014/main" xmlns="" id="{00000000-0008-0000-0E00-00008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a:extLst>
            <a:ext uri="{FF2B5EF4-FFF2-40B4-BE49-F238E27FC236}">
              <a16:creationId xmlns:a16="http://schemas.microsoft.com/office/drawing/2014/main" xmlns="" id="{00000000-0008-0000-0E00-00008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a:extLst>
            <a:ext uri="{FF2B5EF4-FFF2-40B4-BE49-F238E27FC236}">
              <a16:creationId xmlns:a16="http://schemas.microsoft.com/office/drawing/2014/main" xmlns="" id="{00000000-0008-0000-0E00-00008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a:extLst>
            <a:ext uri="{FF2B5EF4-FFF2-40B4-BE49-F238E27FC236}">
              <a16:creationId xmlns:a16="http://schemas.microsoft.com/office/drawing/2014/main" xmlns="" id="{00000000-0008-0000-0E00-00008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a:extLst>
            <a:ext uri="{FF2B5EF4-FFF2-40B4-BE49-F238E27FC236}">
              <a16:creationId xmlns:a16="http://schemas.microsoft.com/office/drawing/2014/main" xmlns="" id="{00000000-0008-0000-0E00-00008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a:extLst>
            <a:ext uri="{FF2B5EF4-FFF2-40B4-BE49-F238E27FC236}">
              <a16:creationId xmlns:a16="http://schemas.microsoft.com/office/drawing/2014/main" xmlns="" id="{00000000-0008-0000-0E00-00008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xmlns="" id="{00000000-0008-0000-0E00-00008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xmlns="" id="{00000000-0008-0000-0E00-00008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児童館】&#10;一人当たり面積グラフ枠">
          <a:extLst>
            <a:ext uri="{FF2B5EF4-FFF2-40B4-BE49-F238E27FC236}">
              <a16:creationId xmlns:a16="http://schemas.microsoft.com/office/drawing/2014/main" xmlns="" id="{00000000-0008-0000-0E00-00008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56" name="直線コネクタ 655">
          <a:extLst>
            <a:ext uri="{FF2B5EF4-FFF2-40B4-BE49-F238E27FC236}">
              <a16:creationId xmlns:a16="http://schemas.microsoft.com/office/drawing/2014/main" xmlns="" id="{00000000-0008-0000-0E00-000090020000}"/>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57" name="【児童館】&#10;一人当たり面積最小値テキスト">
          <a:extLst>
            <a:ext uri="{FF2B5EF4-FFF2-40B4-BE49-F238E27FC236}">
              <a16:creationId xmlns:a16="http://schemas.microsoft.com/office/drawing/2014/main" xmlns="" id="{00000000-0008-0000-0E00-000091020000}"/>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58" name="直線コネクタ 657">
          <a:extLst>
            <a:ext uri="{FF2B5EF4-FFF2-40B4-BE49-F238E27FC236}">
              <a16:creationId xmlns:a16="http://schemas.microsoft.com/office/drawing/2014/main" xmlns="" id="{00000000-0008-0000-0E00-000092020000}"/>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59" name="【児童館】&#10;一人当たり面積最大値テキスト">
          <a:extLst>
            <a:ext uri="{FF2B5EF4-FFF2-40B4-BE49-F238E27FC236}">
              <a16:creationId xmlns:a16="http://schemas.microsoft.com/office/drawing/2014/main" xmlns="" id="{00000000-0008-0000-0E00-00009302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60" name="直線コネクタ 659">
          <a:extLst>
            <a:ext uri="{FF2B5EF4-FFF2-40B4-BE49-F238E27FC236}">
              <a16:creationId xmlns:a16="http://schemas.microsoft.com/office/drawing/2014/main" xmlns="" id="{00000000-0008-0000-0E00-00009402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61" name="【児童館】&#10;一人当たり面積平均値テキスト">
          <a:extLst>
            <a:ext uri="{FF2B5EF4-FFF2-40B4-BE49-F238E27FC236}">
              <a16:creationId xmlns:a16="http://schemas.microsoft.com/office/drawing/2014/main" xmlns="" id="{00000000-0008-0000-0E00-000095020000}"/>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2" name="フローチャート: 判断 661">
          <a:extLst>
            <a:ext uri="{FF2B5EF4-FFF2-40B4-BE49-F238E27FC236}">
              <a16:creationId xmlns:a16="http://schemas.microsoft.com/office/drawing/2014/main" xmlns="" id="{00000000-0008-0000-0E00-000096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63" name="フローチャート: 判断 662">
          <a:extLst>
            <a:ext uri="{FF2B5EF4-FFF2-40B4-BE49-F238E27FC236}">
              <a16:creationId xmlns:a16="http://schemas.microsoft.com/office/drawing/2014/main" xmlns="" id="{00000000-0008-0000-0E00-000097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64" name="フローチャート: 判断 663">
          <a:extLst>
            <a:ext uri="{FF2B5EF4-FFF2-40B4-BE49-F238E27FC236}">
              <a16:creationId xmlns:a16="http://schemas.microsoft.com/office/drawing/2014/main" xmlns="" id="{00000000-0008-0000-0E00-000098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65" name="フローチャート: 判断 664">
          <a:extLst>
            <a:ext uri="{FF2B5EF4-FFF2-40B4-BE49-F238E27FC236}">
              <a16:creationId xmlns:a16="http://schemas.microsoft.com/office/drawing/2014/main" xmlns="" id="{00000000-0008-0000-0E00-000099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00000000-0008-0000-0E00-00009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00000000-0008-0000-0E00-00009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00000000-0008-0000-0E00-00009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xmlns="" id="{00000000-0008-0000-0E00-00009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xmlns="" id="{00000000-0008-0000-0E00-00009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78739</xdr:rowOff>
    </xdr:from>
    <xdr:to>
      <xdr:col>116</xdr:col>
      <xdr:colOff>114300</xdr:colOff>
      <xdr:row>86</xdr:row>
      <xdr:rowOff>8889</xdr:rowOff>
    </xdr:to>
    <xdr:sp macro="" textlink="">
      <xdr:nvSpPr>
        <xdr:cNvPr id="671" name="楕円 670">
          <a:extLst>
            <a:ext uri="{FF2B5EF4-FFF2-40B4-BE49-F238E27FC236}">
              <a16:creationId xmlns:a16="http://schemas.microsoft.com/office/drawing/2014/main" xmlns="" id="{00000000-0008-0000-0E00-00009F020000}"/>
            </a:ext>
          </a:extLst>
        </xdr:cNvPr>
        <xdr:cNvSpPr/>
      </xdr:nvSpPr>
      <xdr:spPr>
        <a:xfrm>
          <a:off x="22110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165116</xdr:rowOff>
    </xdr:from>
    <xdr:ext cx="469744" cy="259045"/>
    <xdr:sp macro="" textlink="">
      <xdr:nvSpPr>
        <xdr:cNvPr id="672" name="【児童館】&#10;一人当たり面積該当値テキスト">
          <a:extLst>
            <a:ext uri="{FF2B5EF4-FFF2-40B4-BE49-F238E27FC236}">
              <a16:creationId xmlns:a16="http://schemas.microsoft.com/office/drawing/2014/main" xmlns="" id="{00000000-0008-0000-0E00-0000A0020000}"/>
            </a:ext>
          </a:extLst>
        </xdr:cNvPr>
        <xdr:cNvSpPr txBox="1"/>
      </xdr:nvSpPr>
      <xdr:spPr>
        <a:xfrm>
          <a:off x="22199600"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73" name="楕円 672">
          <a:extLst>
            <a:ext uri="{FF2B5EF4-FFF2-40B4-BE49-F238E27FC236}">
              <a16:creationId xmlns:a16="http://schemas.microsoft.com/office/drawing/2014/main" xmlns="" id="{00000000-0008-0000-0E00-0000A102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129539</xdr:rowOff>
    </xdr:from>
    <xdr:to>
      <xdr:col>116</xdr:col>
      <xdr:colOff>63500</xdr:colOff>
      <xdr:row>85</xdr:row>
      <xdr:rowOff>133350</xdr:rowOff>
    </xdr:to>
    <xdr:cxnSp macro="">
      <xdr:nvCxnSpPr>
        <xdr:cNvPr id="674" name="直線コネクタ 673">
          <a:extLst>
            <a:ext uri="{FF2B5EF4-FFF2-40B4-BE49-F238E27FC236}">
              <a16:creationId xmlns:a16="http://schemas.microsoft.com/office/drawing/2014/main" xmlns="" id="{00000000-0008-0000-0E00-0000A2020000}"/>
            </a:ext>
          </a:extLst>
        </xdr:cNvPr>
        <xdr:cNvCxnSpPr/>
      </xdr:nvCxnSpPr>
      <xdr:spPr>
        <a:xfrm flipV="1">
          <a:off x="21323300" y="14702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86361</xdr:rowOff>
    </xdr:from>
    <xdr:to>
      <xdr:col>107</xdr:col>
      <xdr:colOff>101600</xdr:colOff>
      <xdr:row>86</xdr:row>
      <xdr:rowOff>16511</xdr:rowOff>
    </xdr:to>
    <xdr:sp macro="" textlink="">
      <xdr:nvSpPr>
        <xdr:cNvPr id="675" name="楕円 674">
          <a:extLst>
            <a:ext uri="{FF2B5EF4-FFF2-40B4-BE49-F238E27FC236}">
              <a16:creationId xmlns:a16="http://schemas.microsoft.com/office/drawing/2014/main" xmlns="" id="{00000000-0008-0000-0E00-0000A3020000}"/>
            </a:ext>
          </a:extLst>
        </xdr:cNvPr>
        <xdr:cNvSpPr/>
      </xdr:nvSpPr>
      <xdr:spPr>
        <a:xfrm>
          <a:off x="20383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137161</xdr:rowOff>
    </xdr:to>
    <xdr:cxnSp macro="">
      <xdr:nvCxnSpPr>
        <xdr:cNvPr id="676" name="直線コネクタ 675">
          <a:extLst>
            <a:ext uri="{FF2B5EF4-FFF2-40B4-BE49-F238E27FC236}">
              <a16:creationId xmlns:a16="http://schemas.microsoft.com/office/drawing/2014/main" xmlns="" id="{00000000-0008-0000-0E00-0000A4020000}"/>
            </a:ext>
          </a:extLst>
        </xdr:cNvPr>
        <xdr:cNvCxnSpPr/>
      </xdr:nvCxnSpPr>
      <xdr:spPr>
        <a:xfrm flipV="1">
          <a:off x="20434300" y="1470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97789</xdr:rowOff>
    </xdr:from>
    <xdr:to>
      <xdr:col>102</xdr:col>
      <xdr:colOff>165100</xdr:colOff>
      <xdr:row>86</xdr:row>
      <xdr:rowOff>27939</xdr:rowOff>
    </xdr:to>
    <xdr:sp macro="" textlink="">
      <xdr:nvSpPr>
        <xdr:cNvPr id="677" name="楕円 676">
          <a:extLst>
            <a:ext uri="{FF2B5EF4-FFF2-40B4-BE49-F238E27FC236}">
              <a16:creationId xmlns:a16="http://schemas.microsoft.com/office/drawing/2014/main" xmlns="" id="{00000000-0008-0000-0E00-0000A5020000}"/>
            </a:ext>
          </a:extLst>
        </xdr:cNvPr>
        <xdr:cNvSpPr/>
      </xdr:nvSpPr>
      <xdr:spPr>
        <a:xfrm>
          <a:off x="19494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137161</xdr:rowOff>
    </xdr:from>
    <xdr:to>
      <xdr:col>107</xdr:col>
      <xdr:colOff>50800</xdr:colOff>
      <xdr:row>85</xdr:row>
      <xdr:rowOff>148589</xdr:rowOff>
    </xdr:to>
    <xdr:cxnSp macro="">
      <xdr:nvCxnSpPr>
        <xdr:cNvPr id="678" name="直線コネクタ 677">
          <a:extLst>
            <a:ext uri="{FF2B5EF4-FFF2-40B4-BE49-F238E27FC236}">
              <a16:creationId xmlns:a16="http://schemas.microsoft.com/office/drawing/2014/main" xmlns="" id="{00000000-0008-0000-0E00-0000A6020000}"/>
            </a:ext>
          </a:extLst>
        </xdr:cNvPr>
        <xdr:cNvCxnSpPr/>
      </xdr:nvCxnSpPr>
      <xdr:spPr>
        <a:xfrm flipV="1">
          <a:off x="19545300" y="14710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79" name="n_1aveValue【児童館】&#10;一人当たり面積">
          <a:extLst>
            <a:ext uri="{FF2B5EF4-FFF2-40B4-BE49-F238E27FC236}">
              <a16:creationId xmlns:a16="http://schemas.microsoft.com/office/drawing/2014/main" xmlns="" id="{00000000-0008-0000-0E00-0000A702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80" name="n_2aveValue【児童館】&#10;一人当たり面積">
          <a:extLst>
            <a:ext uri="{FF2B5EF4-FFF2-40B4-BE49-F238E27FC236}">
              <a16:creationId xmlns:a16="http://schemas.microsoft.com/office/drawing/2014/main" xmlns="" id="{00000000-0008-0000-0E00-0000A802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81" name="n_3aveValue【児童館】&#10;一人当たり面積">
          <a:extLst>
            <a:ext uri="{FF2B5EF4-FFF2-40B4-BE49-F238E27FC236}">
              <a16:creationId xmlns:a16="http://schemas.microsoft.com/office/drawing/2014/main" xmlns="" id="{00000000-0008-0000-0E00-0000A9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82" name="n_1mainValue【児童館】&#10;一人当たり面積">
          <a:extLst>
            <a:ext uri="{FF2B5EF4-FFF2-40B4-BE49-F238E27FC236}">
              <a16:creationId xmlns:a16="http://schemas.microsoft.com/office/drawing/2014/main" xmlns="" id="{00000000-0008-0000-0E00-0000AA02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7638</xdr:rowOff>
    </xdr:from>
    <xdr:ext cx="469744" cy="259045"/>
    <xdr:sp macro="" textlink="">
      <xdr:nvSpPr>
        <xdr:cNvPr id="683" name="n_2mainValue【児童館】&#10;一人当たり面積">
          <a:extLst>
            <a:ext uri="{FF2B5EF4-FFF2-40B4-BE49-F238E27FC236}">
              <a16:creationId xmlns:a16="http://schemas.microsoft.com/office/drawing/2014/main" xmlns="" id="{00000000-0008-0000-0E00-0000AB020000}"/>
            </a:ext>
          </a:extLst>
        </xdr:cNvPr>
        <xdr:cNvSpPr txBox="1"/>
      </xdr:nvSpPr>
      <xdr:spPr>
        <a:xfrm>
          <a:off x="20199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19066</xdr:rowOff>
    </xdr:from>
    <xdr:ext cx="469744" cy="259045"/>
    <xdr:sp macro="" textlink="">
      <xdr:nvSpPr>
        <xdr:cNvPr id="684" name="n_3mainValue【児童館】&#10;一人当たり面積">
          <a:extLst>
            <a:ext uri="{FF2B5EF4-FFF2-40B4-BE49-F238E27FC236}">
              <a16:creationId xmlns:a16="http://schemas.microsoft.com/office/drawing/2014/main" xmlns="" id="{00000000-0008-0000-0E00-0000AC020000}"/>
            </a:ext>
          </a:extLst>
        </xdr:cNvPr>
        <xdr:cNvSpPr txBox="1"/>
      </xdr:nvSpPr>
      <xdr:spPr>
        <a:xfrm>
          <a:off x="19310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xmlns="" id="{00000000-0008-0000-0E00-0000A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xmlns="" id="{00000000-0008-0000-0E00-0000A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xmlns="" id="{00000000-0008-0000-0E00-0000A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xmlns="" id="{00000000-0008-0000-0E00-0000B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xmlns="" id="{00000000-0008-0000-0E00-0000B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xmlns="" id="{00000000-0008-0000-0E00-0000B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xmlns="" id="{00000000-0008-0000-0E00-0000B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xmlns="" id="{00000000-0008-0000-0E00-0000B4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xmlns="" id="{00000000-0008-0000-0E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xmlns="" id="{00000000-0008-0000-0E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xmlns="" id="{00000000-0008-0000-0E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xmlns="" id="{00000000-0008-0000-0E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xmlns="" id="{00000000-0008-0000-0E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xmlns="" id="{00000000-0008-0000-0E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xmlns="" id="{00000000-0008-0000-0E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xmlns="" id="{00000000-0008-0000-0E00-0000BC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xmlns="" id="{00000000-0008-0000-0E00-0000B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xmlns="" id="{00000000-0008-0000-0E00-0000B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xmlns="" id="{00000000-0008-0000-0E00-0000B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類似団体と比較して特に有形固定資産減価償却率が高くなっている施設は、道路、公営住宅、保育所であり、特に低くなっている施設は、学校施設である。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道路については、順次修繕計画を策定し維持管理を行っているところである。公営住宅については、今後の需要も勘案しながら施設戸数も含め維持管理をしなければならないと考えている。保育所については、長寿命化に向け修繕を行っ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xmlns="" id="{00000000-0008-0000-0F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00000000-0008-0000-0F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xmlns="" id="{00000000-0008-0000-0F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00000000-0008-0000-0F00-00004D000000}"/>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xmlns="" id="{00000000-0008-0000-0F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xmlns="" id="{00000000-0008-0000-0F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00000000-0008-0000-0F00-000050000000}"/>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xmlns="" id="{00000000-0008-0000-0F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00000000-0008-0000-0F00-000052000000}"/>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xmlns="" id="{00000000-0008-0000-0F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00000000-0008-0000-0F00-000054000000}"/>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90" name="楕円 89">
          <a:extLst>
            <a:ext uri="{FF2B5EF4-FFF2-40B4-BE49-F238E27FC236}">
              <a16:creationId xmlns:a16="http://schemas.microsoft.com/office/drawing/2014/main" xmlns="" id="{00000000-0008-0000-0F00-00005A000000}"/>
            </a:ext>
          </a:extLst>
        </xdr:cNvPr>
        <xdr:cNvSpPr/>
      </xdr:nvSpPr>
      <xdr:spPr>
        <a:xfrm>
          <a:off x="4584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127652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00000000-0008-0000-0F00-00005B000000}"/>
            </a:ext>
          </a:extLst>
        </xdr:cNvPr>
        <xdr:cNvSpPr txBox="1"/>
      </xdr:nvSpPr>
      <xdr:spPr>
        <a:xfrm>
          <a:off x="4673600"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92" name="楕円 91">
          <a:extLst>
            <a:ext uri="{FF2B5EF4-FFF2-40B4-BE49-F238E27FC236}">
              <a16:creationId xmlns:a16="http://schemas.microsoft.com/office/drawing/2014/main" xmlns="" id="{00000000-0008-0000-0F00-00005C000000}"/>
            </a:ext>
          </a:extLst>
        </xdr:cNvPr>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76200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flipV="1">
          <a:off x="3797300" y="101441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94" name="楕円 93">
          <a:extLst>
            <a:ext uri="{FF2B5EF4-FFF2-40B4-BE49-F238E27FC236}">
              <a16:creationId xmlns:a16="http://schemas.microsoft.com/office/drawing/2014/main" xmlns="" id="{00000000-0008-0000-0F00-00005E000000}"/>
            </a:ext>
          </a:extLst>
        </xdr:cNvPr>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76200</xdr:rowOff>
    </xdr:from>
    <xdr:to>
      <xdr:col>19</xdr:col>
      <xdr:colOff>177800</xdr:colOff>
      <xdr:row>59</xdr:row>
      <xdr:rowOff>123825</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flipV="1">
          <a:off x="2908300" y="10191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168275</xdr:rowOff>
    </xdr:from>
    <xdr:to>
      <xdr:col>10</xdr:col>
      <xdr:colOff>165100</xdr:colOff>
      <xdr:row>60</xdr:row>
      <xdr:rowOff>98425</xdr:rowOff>
    </xdr:to>
    <xdr:sp macro="" textlink="">
      <xdr:nvSpPr>
        <xdr:cNvPr id="96" name="楕円 95">
          <a:extLst>
            <a:ext uri="{FF2B5EF4-FFF2-40B4-BE49-F238E27FC236}">
              <a16:creationId xmlns:a16="http://schemas.microsoft.com/office/drawing/2014/main" xmlns="" id="{00000000-0008-0000-0F00-000060000000}"/>
            </a:ext>
          </a:extLst>
        </xdr:cNvPr>
        <xdr:cNvSpPr/>
      </xdr:nvSpPr>
      <xdr:spPr>
        <a:xfrm>
          <a:off x="1968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123825</xdr:rowOff>
    </xdr:from>
    <xdr:to>
      <xdr:col>15</xdr:col>
      <xdr:colOff>50800</xdr:colOff>
      <xdr:row>60</xdr:row>
      <xdr:rowOff>47625</xdr:rowOff>
    </xdr:to>
    <xdr:cxnSp macro="">
      <xdr:nvCxnSpPr>
        <xdr:cNvPr id="97" name="直線コネクタ 96">
          <a:extLst>
            <a:ext uri="{FF2B5EF4-FFF2-40B4-BE49-F238E27FC236}">
              <a16:creationId xmlns:a16="http://schemas.microsoft.com/office/drawing/2014/main" xmlns="" id="{00000000-0008-0000-0F00-000061000000}"/>
            </a:ext>
          </a:extLst>
        </xdr:cNvPr>
        <xdr:cNvCxnSpPr/>
      </xdr:nvCxnSpPr>
      <xdr:spPr>
        <a:xfrm flipV="1">
          <a:off x="2019300" y="102393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118127</xdr:rowOff>
    </xdr:from>
    <xdr:ext cx="405111" cy="259045"/>
    <xdr:sp macro="" textlink="">
      <xdr:nvSpPr>
        <xdr:cNvPr id="98" name="n_1mainValue【体育館・プール】&#10;有形固定資産減価償却率">
          <a:extLst>
            <a:ext uri="{FF2B5EF4-FFF2-40B4-BE49-F238E27FC236}">
              <a16:creationId xmlns:a16="http://schemas.microsoft.com/office/drawing/2014/main" xmlns="" id="{00000000-0008-0000-0F00-000062000000}"/>
            </a:ext>
          </a:extLst>
        </xdr:cNvPr>
        <xdr:cNvSpPr txBox="1"/>
      </xdr:nvSpPr>
      <xdr:spPr>
        <a:xfrm>
          <a:off x="35820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165752</xdr:rowOff>
    </xdr:from>
    <xdr:ext cx="405111" cy="259045"/>
    <xdr:sp macro="" textlink="">
      <xdr:nvSpPr>
        <xdr:cNvPr id="99" name="n_2mainValue【体育館・プール】&#10;有形固定資産減価償却率">
          <a:extLst>
            <a:ext uri="{FF2B5EF4-FFF2-40B4-BE49-F238E27FC236}">
              <a16:creationId xmlns:a16="http://schemas.microsoft.com/office/drawing/2014/main" xmlns="" id="{00000000-0008-0000-0F00-000063000000}"/>
            </a:ext>
          </a:extLst>
        </xdr:cNvPr>
        <xdr:cNvSpPr txBox="1"/>
      </xdr:nvSpPr>
      <xdr:spPr>
        <a:xfrm>
          <a:off x="2705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00" name="n_3mainValue【体育館・プール】&#10;有形固定資産減価償却率">
          <a:extLst>
            <a:ext uri="{FF2B5EF4-FFF2-40B4-BE49-F238E27FC236}">
              <a16:creationId xmlns:a16="http://schemas.microsoft.com/office/drawing/2014/main" xmlns="" id="{00000000-0008-0000-0F00-000064000000}"/>
            </a:ext>
          </a:extLst>
        </xdr:cNvPr>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xmlns=""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xmlns=""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xmlns=""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xmlns=""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xmlns=""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xmlns=""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xmlns=""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xmlns=""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xmlns=""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xmlns=""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xmlns=""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xmlns=""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xmlns=""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xmlns=""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xmlns=""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xmlns=""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xmlns=""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xmlns=""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xmlns=""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xmlns="" id="{00000000-0008-0000-0F00-00007A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xmlns=""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xmlns="" id="{00000000-0008-0000-0F00-00007C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xmlns=""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xmlns="" id="{00000000-0008-0000-0F00-00007E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xmlns="" id="{00000000-0008-0000-0F00-00007F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xmlns="" id="{00000000-0008-0000-0F00-000080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xmlns="" id="{00000000-0008-0000-0F00-000081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xmlns="" id="{00000000-0008-0000-0F00-000082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a16="http://schemas.microsoft.com/office/drawing/2014/main" xmlns="" id="{00000000-0008-0000-0F00-000083000000}"/>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xmlns="" id="{00000000-0008-0000-0F00-000084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xmlns="" id="{00000000-0008-0000-0F00-000085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a16="http://schemas.microsoft.com/office/drawing/2014/main" xmlns="" id="{00000000-0008-0000-0F00-000086000000}"/>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xmlns="" id="{00000000-0008-0000-0F00-000087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xmlns="" id="{00000000-0008-0000-0F00-000088000000}"/>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xmlns="" id="{00000000-0008-0000-0F00-000089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a:extLst>
            <a:ext uri="{FF2B5EF4-FFF2-40B4-BE49-F238E27FC236}">
              <a16:creationId xmlns:a16="http://schemas.microsoft.com/office/drawing/2014/main" xmlns="" id="{00000000-0008-0000-0F00-00008A000000}"/>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145306</xdr:rowOff>
    </xdr:from>
    <xdr:to>
      <xdr:col>55</xdr:col>
      <xdr:colOff>50800</xdr:colOff>
      <xdr:row>63</xdr:row>
      <xdr:rowOff>75456</xdr:rowOff>
    </xdr:to>
    <xdr:sp macro="" textlink="">
      <xdr:nvSpPr>
        <xdr:cNvPr id="144" name="楕円 143">
          <a:extLst>
            <a:ext uri="{FF2B5EF4-FFF2-40B4-BE49-F238E27FC236}">
              <a16:creationId xmlns:a16="http://schemas.microsoft.com/office/drawing/2014/main" xmlns="" id="{00000000-0008-0000-0F00-000090000000}"/>
            </a:ext>
          </a:extLst>
        </xdr:cNvPr>
        <xdr:cNvSpPr/>
      </xdr:nvSpPr>
      <xdr:spPr>
        <a:xfrm>
          <a:off x="10426700" y="107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168183</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00000000-0008-0000-0F00-000091000000}"/>
            </a:ext>
          </a:extLst>
        </xdr:cNvPr>
        <xdr:cNvSpPr txBox="1"/>
      </xdr:nvSpPr>
      <xdr:spPr>
        <a:xfrm>
          <a:off x="10515600" y="106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157390</xdr:rowOff>
    </xdr:from>
    <xdr:to>
      <xdr:col>50</xdr:col>
      <xdr:colOff>165100</xdr:colOff>
      <xdr:row>63</xdr:row>
      <xdr:rowOff>87540</xdr:rowOff>
    </xdr:to>
    <xdr:sp macro="" textlink="">
      <xdr:nvSpPr>
        <xdr:cNvPr id="146" name="楕円 145">
          <a:extLst>
            <a:ext uri="{FF2B5EF4-FFF2-40B4-BE49-F238E27FC236}">
              <a16:creationId xmlns:a16="http://schemas.microsoft.com/office/drawing/2014/main" xmlns="" id="{00000000-0008-0000-0F00-000092000000}"/>
            </a:ext>
          </a:extLst>
        </xdr:cNvPr>
        <xdr:cNvSpPr/>
      </xdr:nvSpPr>
      <xdr:spPr>
        <a:xfrm>
          <a:off x="95885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24656</xdr:rowOff>
    </xdr:from>
    <xdr:to>
      <xdr:col>55</xdr:col>
      <xdr:colOff>0</xdr:colOff>
      <xdr:row>63</xdr:row>
      <xdr:rowOff>36740</xdr:rowOff>
    </xdr:to>
    <xdr:cxnSp macro="">
      <xdr:nvCxnSpPr>
        <xdr:cNvPr id="147" name="直線コネクタ 146">
          <a:extLst>
            <a:ext uri="{FF2B5EF4-FFF2-40B4-BE49-F238E27FC236}">
              <a16:creationId xmlns:a16="http://schemas.microsoft.com/office/drawing/2014/main" xmlns="" id="{00000000-0008-0000-0F00-000093000000}"/>
            </a:ext>
          </a:extLst>
        </xdr:cNvPr>
        <xdr:cNvCxnSpPr/>
      </xdr:nvCxnSpPr>
      <xdr:spPr>
        <a:xfrm flipV="1">
          <a:off x="9639300" y="10826006"/>
          <a:ext cx="8382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164084</xdr:rowOff>
    </xdr:from>
    <xdr:to>
      <xdr:col>46</xdr:col>
      <xdr:colOff>38100</xdr:colOff>
      <xdr:row>63</xdr:row>
      <xdr:rowOff>94234</xdr:rowOff>
    </xdr:to>
    <xdr:sp macro="" textlink="">
      <xdr:nvSpPr>
        <xdr:cNvPr id="148" name="楕円 147">
          <a:extLst>
            <a:ext uri="{FF2B5EF4-FFF2-40B4-BE49-F238E27FC236}">
              <a16:creationId xmlns:a16="http://schemas.microsoft.com/office/drawing/2014/main" xmlns="" id="{00000000-0008-0000-0F00-000094000000}"/>
            </a:ext>
          </a:extLst>
        </xdr:cNvPr>
        <xdr:cNvSpPr/>
      </xdr:nvSpPr>
      <xdr:spPr>
        <a:xfrm>
          <a:off x="8699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36740</xdr:rowOff>
    </xdr:from>
    <xdr:to>
      <xdr:col>50</xdr:col>
      <xdr:colOff>114300</xdr:colOff>
      <xdr:row>63</xdr:row>
      <xdr:rowOff>43434</xdr:rowOff>
    </xdr:to>
    <xdr:cxnSp macro="">
      <xdr:nvCxnSpPr>
        <xdr:cNvPr id="149" name="直線コネクタ 148">
          <a:extLst>
            <a:ext uri="{FF2B5EF4-FFF2-40B4-BE49-F238E27FC236}">
              <a16:creationId xmlns:a16="http://schemas.microsoft.com/office/drawing/2014/main" xmlns="" id="{00000000-0008-0000-0F00-000095000000}"/>
            </a:ext>
          </a:extLst>
        </xdr:cNvPr>
        <xdr:cNvCxnSpPr/>
      </xdr:nvCxnSpPr>
      <xdr:spPr>
        <a:xfrm flipV="1">
          <a:off x="8750300" y="10838090"/>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167677</xdr:rowOff>
    </xdr:from>
    <xdr:to>
      <xdr:col>41</xdr:col>
      <xdr:colOff>101600</xdr:colOff>
      <xdr:row>63</xdr:row>
      <xdr:rowOff>97827</xdr:rowOff>
    </xdr:to>
    <xdr:sp macro="" textlink="">
      <xdr:nvSpPr>
        <xdr:cNvPr id="150" name="楕円 149">
          <a:extLst>
            <a:ext uri="{FF2B5EF4-FFF2-40B4-BE49-F238E27FC236}">
              <a16:creationId xmlns:a16="http://schemas.microsoft.com/office/drawing/2014/main" xmlns="" id="{00000000-0008-0000-0F00-000096000000}"/>
            </a:ext>
          </a:extLst>
        </xdr:cNvPr>
        <xdr:cNvSpPr/>
      </xdr:nvSpPr>
      <xdr:spPr>
        <a:xfrm>
          <a:off x="7810500" y="107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43434</xdr:rowOff>
    </xdr:from>
    <xdr:to>
      <xdr:col>45</xdr:col>
      <xdr:colOff>177800</xdr:colOff>
      <xdr:row>63</xdr:row>
      <xdr:rowOff>47027</xdr:rowOff>
    </xdr:to>
    <xdr:cxnSp macro="">
      <xdr:nvCxnSpPr>
        <xdr:cNvPr id="151" name="直線コネクタ 150">
          <a:extLst>
            <a:ext uri="{FF2B5EF4-FFF2-40B4-BE49-F238E27FC236}">
              <a16:creationId xmlns:a16="http://schemas.microsoft.com/office/drawing/2014/main" xmlns="" id="{00000000-0008-0000-0F00-000097000000}"/>
            </a:ext>
          </a:extLst>
        </xdr:cNvPr>
        <xdr:cNvCxnSpPr/>
      </xdr:nvCxnSpPr>
      <xdr:spPr>
        <a:xfrm flipV="1">
          <a:off x="7861300" y="10844784"/>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104067</xdr:rowOff>
    </xdr:from>
    <xdr:ext cx="469744" cy="259045"/>
    <xdr:sp macro="" textlink="">
      <xdr:nvSpPr>
        <xdr:cNvPr id="152" name="n_1mainValue【体育館・プール】&#10;一人当たり面積">
          <a:extLst>
            <a:ext uri="{FF2B5EF4-FFF2-40B4-BE49-F238E27FC236}">
              <a16:creationId xmlns:a16="http://schemas.microsoft.com/office/drawing/2014/main" xmlns="" id="{00000000-0008-0000-0F00-000098000000}"/>
            </a:ext>
          </a:extLst>
        </xdr:cNvPr>
        <xdr:cNvSpPr txBox="1"/>
      </xdr:nvSpPr>
      <xdr:spPr>
        <a:xfrm>
          <a:off x="9391727" y="1056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110761</xdr:rowOff>
    </xdr:from>
    <xdr:ext cx="469744" cy="259045"/>
    <xdr:sp macro="" textlink="">
      <xdr:nvSpPr>
        <xdr:cNvPr id="153" name="n_2mainValue【体育館・プール】&#10;一人当たり面積">
          <a:extLst>
            <a:ext uri="{FF2B5EF4-FFF2-40B4-BE49-F238E27FC236}">
              <a16:creationId xmlns:a16="http://schemas.microsoft.com/office/drawing/2014/main" xmlns="" id="{00000000-0008-0000-0F00-000099000000}"/>
            </a:ext>
          </a:extLst>
        </xdr:cNvPr>
        <xdr:cNvSpPr txBox="1"/>
      </xdr:nvSpPr>
      <xdr:spPr>
        <a:xfrm>
          <a:off x="85154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114354</xdr:rowOff>
    </xdr:from>
    <xdr:ext cx="469744" cy="259045"/>
    <xdr:sp macro="" textlink="">
      <xdr:nvSpPr>
        <xdr:cNvPr id="154" name="n_3mainValue【体育館・プール】&#10;一人当たり面積">
          <a:extLst>
            <a:ext uri="{FF2B5EF4-FFF2-40B4-BE49-F238E27FC236}">
              <a16:creationId xmlns:a16="http://schemas.microsoft.com/office/drawing/2014/main" xmlns="" id="{00000000-0008-0000-0F00-00009A000000}"/>
            </a:ext>
          </a:extLst>
        </xdr:cNvPr>
        <xdr:cNvSpPr txBox="1"/>
      </xdr:nvSpPr>
      <xdr:spPr>
        <a:xfrm>
          <a:off x="7626427" y="1057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xmlns=""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xmlns=""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xmlns=""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xmlns=""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xmlns=""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xmlns=""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xmlns=""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xmlns="" id="{00000000-0008-0000-0F00-0000A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xmlns="" id="{00000000-0008-0000-0F00-0000A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xmlns="" id="{00000000-0008-0000-0F00-0000A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xmlns="" id="{00000000-0008-0000-0F00-0000A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xmlns="" id="{00000000-0008-0000-0F00-0000A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xmlns="" id="{00000000-0008-0000-0F00-0000A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xmlns="" id="{00000000-0008-0000-0F00-0000A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xmlns="" id="{00000000-0008-0000-0F00-0000A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xmlns="" id="{00000000-0008-0000-0F00-0000A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xmlns="" id="{00000000-0008-0000-0F00-0000A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xmlns="" id="{00000000-0008-0000-0F00-0000A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xmlns="" id="{00000000-0008-0000-0F00-0000A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xmlns="" id="{00000000-0008-0000-0F00-0000A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xmlns="" id="{00000000-0008-0000-0F00-0000A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xmlns="" id="{00000000-0008-0000-0F00-0000B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xmlns="" id="{00000000-0008-0000-0F00-0000B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xmlns="" id="{00000000-0008-0000-0F00-0000B2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xmlns="" id="{00000000-0008-0000-0F00-0000B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xmlns="" id="{00000000-0008-0000-0F00-0000B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xmlns="" id="{00000000-0008-0000-0F00-0000B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xmlns="" id="{00000000-0008-0000-0F00-0000B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xmlns="" id="{00000000-0008-0000-0F00-0000B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xmlns="" id="{00000000-0008-0000-0F00-0000B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xmlns="" id="{00000000-0008-0000-0F00-0000B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xmlns="" id="{00000000-0008-0000-0F00-0000BA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xmlns="" id="{00000000-0008-0000-0F00-0000BB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xmlns="" id="{00000000-0008-0000-0F00-0000BC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xmlns="" id="{00000000-0008-0000-0F00-0000BD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xmlns="" id="{00000000-0008-0000-0F00-0000BE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xmlns="" id="{00000000-0008-0000-0F00-0000BF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xmlns="" id="{00000000-0008-0000-0F00-0000C0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xmlns="" id="{00000000-0008-0000-0F00-0000C1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xmlns="" id="{00000000-0008-0000-0F00-0000C2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a:extLst>
            <a:ext uri="{FF2B5EF4-FFF2-40B4-BE49-F238E27FC236}">
              <a16:creationId xmlns:a16="http://schemas.microsoft.com/office/drawing/2014/main" xmlns="" id="{00000000-0008-0000-0F00-0000C3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a:extLst>
            <a:ext uri="{FF2B5EF4-FFF2-40B4-BE49-F238E27FC236}">
              <a16:creationId xmlns:a16="http://schemas.microsoft.com/office/drawing/2014/main" xmlns="" id="{00000000-0008-0000-0F00-0000C4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7" name="直線コネクタ 196">
          <a:extLst>
            <a:ext uri="{FF2B5EF4-FFF2-40B4-BE49-F238E27FC236}">
              <a16:creationId xmlns:a16="http://schemas.microsoft.com/office/drawing/2014/main" xmlns="" id="{00000000-0008-0000-0F00-0000C5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8" name="テキスト ボックス 197">
          <a:extLst>
            <a:ext uri="{FF2B5EF4-FFF2-40B4-BE49-F238E27FC236}">
              <a16:creationId xmlns:a16="http://schemas.microsoft.com/office/drawing/2014/main" xmlns="" id="{00000000-0008-0000-0F00-0000C600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9" name="直線コネクタ 198">
          <a:extLst>
            <a:ext uri="{FF2B5EF4-FFF2-40B4-BE49-F238E27FC236}">
              <a16:creationId xmlns:a16="http://schemas.microsoft.com/office/drawing/2014/main" xmlns="" id="{00000000-0008-0000-0F00-0000C7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0" name="テキスト ボックス 199">
          <a:extLst>
            <a:ext uri="{FF2B5EF4-FFF2-40B4-BE49-F238E27FC236}">
              <a16:creationId xmlns:a16="http://schemas.microsoft.com/office/drawing/2014/main" xmlns="" id="{00000000-0008-0000-0F00-0000C8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1" name="直線コネクタ 200">
          <a:extLst>
            <a:ext uri="{FF2B5EF4-FFF2-40B4-BE49-F238E27FC236}">
              <a16:creationId xmlns:a16="http://schemas.microsoft.com/office/drawing/2014/main" xmlns="" id="{00000000-0008-0000-0F00-0000C9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2" name="テキスト ボックス 201">
          <a:extLst>
            <a:ext uri="{FF2B5EF4-FFF2-40B4-BE49-F238E27FC236}">
              <a16:creationId xmlns:a16="http://schemas.microsoft.com/office/drawing/2014/main" xmlns="" id="{00000000-0008-0000-0F00-0000CA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3" name="直線コネクタ 202">
          <a:extLst>
            <a:ext uri="{FF2B5EF4-FFF2-40B4-BE49-F238E27FC236}">
              <a16:creationId xmlns:a16="http://schemas.microsoft.com/office/drawing/2014/main" xmlns="" id="{00000000-0008-0000-0F00-0000CB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4" name="テキスト ボックス 203">
          <a:extLst>
            <a:ext uri="{FF2B5EF4-FFF2-40B4-BE49-F238E27FC236}">
              <a16:creationId xmlns:a16="http://schemas.microsoft.com/office/drawing/2014/main" xmlns="" id="{00000000-0008-0000-0F00-0000CC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5" name="直線コネクタ 204">
          <a:extLst>
            <a:ext uri="{FF2B5EF4-FFF2-40B4-BE49-F238E27FC236}">
              <a16:creationId xmlns:a16="http://schemas.microsoft.com/office/drawing/2014/main" xmlns="" id="{00000000-0008-0000-0F00-0000CD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6" name="テキスト ボックス 205">
          <a:extLst>
            <a:ext uri="{FF2B5EF4-FFF2-40B4-BE49-F238E27FC236}">
              <a16:creationId xmlns:a16="http://schemas.microsoft.com/office/drawing/2014/main" xmlns="" id="{00000000-0008-0000-0F00-0000CE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a:extLst>
            <a:ext uri="{FF2B5EF4-FFF2-40B4-BE49-F238E27FC236}">
              <a16:creationId xmlns:a16="http://schemas.microsoft.com/office/drawing/2014/main" xmlns="" id="{00000000-0008-0000-0F00-0000CF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8" name="テキスト ボックス 207">
          <a:extLst>
            <a:ext uri="{FF2B5EF4-FFF2-40B4-BE49-F238E27FC236}">
              <a16:creationId xmlns:a16="http://schemas.microsoft.com/office/drawing/2014/main" xmlns="" id="{00000000-0008-0000-0F00-0000D0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a:extLst>
            <a:ext uri="{FF2B5EF4-FFF2-40B4-BE49-F238E27FC236}">
              <a16:creationId xmlns:a16="http://schemas.microsoft.com/office/drawing/2014/main" xmlns="" id="{00000000-0008-0000-0F00-0000D1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10" name="直線コネクタ 209">
          <a:extLst>
            <a:ext uri="{FF2B5EF4-FFF2-40B4-BE49-F238E27FC236}">
              <a16:creationId xmlns:a16="http://schemas.microsoft.com/office/drawing/2014/main" xmlns="" id="{00000000-0008-0000-0F00-0000D200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11" name="【一般廃棄物処理施設】&#10;有形固定資産減価償却率最小値テキスト">
          <a:extLst>
            <a:ext uri="{FF2B5EF4-FFF2-40B4-BE49-F238E27FC236}">
              <a16:creationId xmlns:a16="http://schemas.microsoft.com/office/drawing/2014/main" xmlns="" id="{00000000-0008-0000-0F00-0000D300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12" name="直線コネクタ 211">
          <a:extLst>
            <a:ext uri="{FF2B5EF4-FFF2-40B4-BE49-F238E27FC236}">
              <a16:creationId xmlns:a16="http://schemas.microsoft.com/office/drawing/2014/main" xmlns="" id="{00000000-0008-0000-0F00-0000D4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13" name="【一般廃棄物処理施設】&#10;有形固定資産減価償却率最大値テキスト">
          <a:extLst>
            <a:ext uri="{FF2B5EF4-FFF2-40B4-BE49-F238E27FC236}">
              <a16:creationId xmlns:a16="http://schemas.microsoft.com/office/drawing/2014/main" xmlns="" id="{00000000-0008-0000-0F00-0000D500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14" name="直線コネクタ 213">
          <a:extLst>
            <a:ext uri="{FF2B5EF4-FFF2-40B4-BE49-F238E27FC236}">
              <a16:creationId xmlns:a16="http://schemas.microsoft.com/office/drawing/2014/main" xmlns="" id="{00000000-0008-0000-0F00-0000D600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15" name="【一般廃棄物処理施設】&#10;有形固定資産減価償却率平均値テキスト">
          <a:extLst>
            <a:ext uri="{FF2B5EF4-FFF2-40B4-BE49-F238E27FC236}">
              <a16:creationId xmlns:a16="http://schemas.microsoft.com/office/drawing/2014/main" xmlns="" id="{00000000-0008-0000-0F00-0000D700000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6" name="フローチャート: 判断 215">
          <a:extLst>
            <a:ext uri="{FF2B5EF4-FFF2-40B4-BE49-F238E27FC236}">
              <a16:creationId xmlns:a16="http://schemas.microsoft.com/office/drawing/2014/main" xmlns="" id="{00000000-0008-0000-0F00-0000D800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7" name="フローチャート: 判断 216">
          <a:extLst>
            <a:ext uri="{FF2B5EF4-FFF2-40B4-BE49-F238E27FC236}">
              <a16:creationId xmlns:a16="http://schemas.microsoft.com/office/drawing/2014/main" xmlns="" id="{00000000-0008-0000-0F00-0000D900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18" name="n_1aveValue【一般廃棄物処理施設】&#10;有形固定資産減価償却率">
          <a:extLst>
            <a:ext uri="{FF2B5EF4-FFF2-40B4-BE49-F238E27FC236}">
              <a16:creationId xmlns:a16="http://schemas.microsoft.com/office/drawing/2014/main" xmlns="" id="{00000000-0008-0000-0F00-0000DA00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9" name="フローチャート: 判断 218">
          <a:extLst>
            <a:ext uri="{FF2B5EF4-FFF2-40B4-BE49-F238E27FC236}">
              <a16:creationId xmlns:a16="http://schemas.microsoft.com/office/drawing/2014/main" xmlns="" id="{00000000-0008-0000-0F00-0000DB00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220" name="n_2aveValue【一般廃棄物処理施設】&#10;有形固定資産減価償却率">
          <a:extLst>
            <a:ext uri="{FF2B5EF4-FFF2-40B4-BE49-F238E27FC236}">
              <a16:creationId xmlns:a16="http://schemas.microsoft.com/office/drawing/2014/main" xmlns="" id="{00000000-0008-0000-0F00-0000DC000000}"/>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21" name="フローチャート: 判断 220">
          <a:extLst>
            <a:ext uri="{FF2B5EF4-FFF2-40B4-BE49-F238E27FC236}">
              <a16:creationId xmlns:a16="http://schemas.microsoft.com/office/drawing/2014/main" xmlns="" id="{00000000-0008-0000-0F00-0000DD00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222" name="n_3aveValue【一般廃棄物処理施設】&#10;有形固定資産減価償却率">
          <a:extLst>
            <a:ext uri="{FF2B5EF4-FFF2-40B4-BE49-F238E27FC236}">
              <a16:creationId xmlns:a16="http://schemas.microsoft.com/office/drawing/2014/main" xmlns="" id="{00000000-0008-0000-0F00-0000DE000000}"/>
            </a:ext>
          </a:extLst>
        </xdr:cNvPr>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xmlns="" id="{00000000-0008-0000-0F00-0000DF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xmlns="" id="{00000000-0008-0000-0F00-0000E0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xmlns="" id="{00000000-0008-0000-0F00-0000E1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xmlns="" id="{00000000-0008-0000-0F00-0000E2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xmlns="" id="{00000000-0008-0000-0F00-0000E3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102870</xdr:rowOff>
    </xdr:from>
    <xdr:to>
      <xdr:col>76</xdr:col>
      <xdr:colOff>165100</xdr:colOff>
      <xdr:row>37</xdr:row>
      <xdr:rowOff>33020</xdr:rowOff>
    </xdr:to>
    <xdr:sp macro="" textlink="">
      <xdr:nvSpPr>
        <xdr:cNvPr id="228" name="楕円 227">
          <a:extLst>
            <a:ext uri="{FF2B5EF4-FFF2-40B4-BE49-F238E27FC236}">
              <a16:creationId xmlns:a16="http://schemas.microsoft.com/office/drawing/2014/main" xmlns="" id="{00000000-0008-0000-0F00-0000E4000000}"/>
            </a:ext>
          </a:extLst>
        </xdr:cNvPr>
        <xdr:cNvSpPr/>
      </xdr:nvSpPr>
      <xdr:spPr>
        <a:xfrm>
          <a:off x="14541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129540</xdr:rowOff>
    </xdr:from>
    <xdr:to>
      <xdr:col>72</xdr:col>
      <xdr:colOff>38100</xdr:colOff>
      <xdr:row>37</xdr:row>
      <xdr:rowOff>59690</xdr:rowOff>
    </xdr:to>
    <xdr:sp macro="" textlink="">
      <xdr:nvSpPr>
        <xdr:cNvPr id="229" name="楕円 228">
          <a:extLst>
            <a:ext uri="{FF2B5EF4-FFF2-40B4-BE49-F238E27FC236}">
              <a16:creationId xmlns:a16="http://schemas.microsoft.com/office/drawing/2014/main" xmlns="" id="{00000000-0008-0000-0F00-0000E5000000}"/>
            </a:ext>
          </a:extLst>
        </xdr:cNvPr>
        <xdr:cNvSpPr/>
      </xdr:nvSpPr>
      <xdr:spPr>
        <a:xfrm>
          <a:off x="13652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153670</xdr:rowOff>
    </xdr:from>
    <xdr:to>
      <xdr:col>76</xdr:col>
      <xdr:colOff>114300</xdr:colOff>
      <xdr:row>37</xdr:row>
      <xdr:rowOff>8890</xdr:rowOff>
    </xdr:to>
    <xdr:cxnSp macro="">
      <xdr:nvCxnSpPr>
        <xdr:cNvPr id="230" name="直線コネクタ 229">
          <a:extLst>
            <a:ext uri="{FF2B5EF4-FFF2-40B4-BE49-F238E27FC236}">
              <a16:creationId xmlns:a16="http://schemas.microsoft.com/office/drawing/2014/main" xmlns="" id="{00000000-0008-0000-0F00-0000E6000000}"/>
            </a:ext>
          </a:extLst>
        </xdr:cNvPr>
        <xdr:cNvCxnSpPr/>
      </xdr:nvCxnSpPr>
      <xdr:spPr>
        <a:xfrm flipV="1">
          <a:off x="13703300" y="63258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35</xdr:row>
      <xdr:rowOff>49547</xdr:rowOff>
    </xdr:from>
    <xdr:ext cx="405111" cy="259045"/>
    <xdr:sp macro="" textlink="">
      <xdr:nvSpPr>
        <xdr:cNvPr id="231" name="n_2mainValue【一般廃棄物処理施設】&#10;有形固定資産減価償却率">
          <a:extLst>
            <a:ext uri="{FF2B5EF4-FFF2-40B4-BE49-F238E27FC236}">
              <a16:creationId xmlns:a16="http://schemas.microsoft.com/office/drawing/2014/main" xmlns="" id="{00000000-0008-0000-0F00-0000E7000000}"/>
            </a:ext>
          </a:extLst>
        </xdr:cNvPr>
        <xdr:cNvSpPr txBox="1"/>
      </xdr:nvSpPr>
      <xdr:spPr>
        <a:xfrm>
          <a:off x="14389744" y="605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76217</xdr:rowOff>
    </xdr:from>
    <xdr:ext cx="405111" cy="259045"/>
    <xdr:sp macro="" textlink="">
      <xdr:nvSpPr>
        <xdr:cNvPr id="232" name="n_3mainValue【一般廃棄物処理施設】&#10;有形固定資産減価償却率">
          <a:extLst>
            <a:ext uri="{FF2B5EF4-FFF2-40B4-BE49-F238E27FC236}">
              <a16:creationId xmlns:a16="http://schemas.microsoft.com/office/drawing/2014/main" xmlns="" id="{00000000-0008-0000-0F00-0000E8000000}"/>
            </a:ext>
          </a:extLst>
        </xdr:cNvPr>
        <xdr:cNvSpPr txBox="1"/>
      </xdr:nvSpPr>
      <xdr:spPr>
        <a:xfrm>
          <a:off x="13500744" y="607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3" name="正方形/長方形 232">
          <a:extLst>
            <a:ext uri="{FF2B5EF4-FFF2-40B4-BE49-F238E27FC236}">
              <a16:creationId xmlns:a16="http://schemas.microsoft.com/office/drawing/2014/main" xmlns="" id="{00000000-0008-0000-0F00-0000E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4" name="正方形/長方形 233">
          <a:extLst>
            <a:ext uri="{FF2B5EF4-FFF2-40B4-BE49-F238E27FC236}">
              <a16:creationId xmlns:a16="http://schemas.microsoft.com/office/drawing/2014/main" xmlns="" id="{00000000-0008-0000-0F00-0000E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6" name="正方形/長方形 235">
          <a:extLst>
            <a:ext uri="{FF2B5EF4-FFF2-40B4-BE49-F238E27FC236}">
              <a16:creationId xmlns:a16="http://schemas.microsoft.com/office/drawing/2014/main" xmlns="" id="{00000000-0008-0000-0F00-0000E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7" name="正方形/長方形 236">
          <a:extLst>
            <a:ext uri="{FF2B5EF4-FFF2-40B4-BE49-F238E27FC236}">
              <a16:creationId xmlns:a16="http://schemas.microsoft.com/office/drawing/2014/main" xmlns="" id="{00000000-0008-0000-0F00-0000E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8" name="正方形/長方形 237">
          <a:extLst>
            <a:ext uri="{FF2B5EF4-FFF2-40B4-BE49-F238E27FC236}">
              <a16:creationId xmlns:a16="http://schemas.microsoft.com/office/drawing/2014/main" xmlns="" id="{00000000-0008-0000-0F00-0000E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9" name="正方形/長方形 238">
          <a:extLst>
            <a:ext uri="{FF2B5EF4-FFF2-40B4-BE49-F238E27FC236}">
              <a16:creationId xmlns:a16="http://schemas.microsoft.com/office/drawing/2014/main" xmlns="" id="{00000000-0008-0000-0F00-0000E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0" name="正方形/長方形 239">
          <a:extLst>
            <a:ext uri="{FF2B5EF4-FFF2-40B4-BE49-F238E27FC236}">
              <a16:creationId xmlns:a16="http://schemas.microsoft.com/office/drawing/2014/main" xmlns="" id="{00000000-0008-0000-0F00-0000F0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1" name="テキスト ボックス 240">
          <a:extLst>
            <a:ext uri="{FF2B5EF4-FFF2-40B4-BE49-F238E27FC236}">
              <a16:creationId xmlns:a16="http://schemas.microsoft.com/office/drawing/2014/main" xmlns="" id="{00000000-0008-0000-0F00-0000F1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2" name="直線コネクタ 241">
          <a:extLst>
            <a:ext uri="{FF2B5EF4-FFF2-40B4-BE49-F238E27FC236}">
              <a16:creationId xmlns:a16="http://schemas.microsoft.com/office/drawing/2014/main" xmlns="" id="{00000000-0008-0000-0F00-0000F2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3" name="直線コネクタ 242">
          <a:extLst>
            <a:ext uri="{FF2B5EF4-FFF2-40B4-BE49-F238E27FC236}">
              <a16:creationId xmlns:a16="http://schemas.microsoft.com/office/drawing/2014/main" xmlns="" id="{00000000-0008-0000-0F00-0000F300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4" name="テキスト ボックス 243">
          <a:extLst>
            <a:ext uri="{FF2B5EF4-FFF2-40B4-BE49-F238E27FC236}">
              <a16:creationId xmlns:a16="http://schemas.microsoft.com/office/drawing/2014/main" xmlns="" id="{00000000-0008-0000-0F00-0000F400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5" name="直線コネクタ 244">
          <a:extLst>
            <a:ext uri="{FF2B5EF4-FFF2-40B4-BE49-F238E27FC236}">
              <a16:creationId xmlns:a16="http://schemas.microsoft.com/office/drawing/2014/main" xmlns="" id="{00000000-0008-0000-0F00-0000F500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6" name="テキスト ボックス 245">
          <a:extLst>
            <a:ext uri="{FF2B5EF4-FFF2-40B4-BE49-F238E27FC236}">
              <a16:creationId xmlns:a16="http://schemas.microsoft.com/office/drawing/2014/main" xmlns="" id="{00000000-0008-0000-0F00-0000F600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7" name="直線コネクタ 246">
          <a:extLst>
            <a:ext uri="{FF2B5EF4-FFF2-40B4-BE49-F238E27FC236}">
              <a16:creationId xmlns:a16="http://schemas.microsoft.com/office/drawing/2014/main" xmlns="" id="{00000000-0008-0000-0F00-0000F700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8" name="テキスト ボックス 247">
          <a:extLst>
            <a:ext uri="{FF2B5EF4-FFF2-40B4-BE49-F238E27FC236}">
              <a16:creationId xmlns:a16="http://schemas.microsoft.com/office/drawing/2014/main" xmlns="" id="{00000000-0008-0000-0F00-0000F800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9" name="直線コネクタ 248">
          <a:extLst>
            <a:ext uri="{FF2B5EF4-FFF2-40B4-BE49-F238E27FC236}">
              <a16:creationId xmlns:a16="http://schemas.microsoft.com/office/drawing/2014/main" xmlns="" id="{00000000-0008-0000-0F00-0000F900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50" name="テキスト ボックス 249">
          <a:extLst>
            <a:ext uri="{FF2B5EF4-FFF2-40B4-BE49-F238E27FC236}">
              <a16:creationId xmlns:a16="http://schemas.microsoft.com/office/drawing/2014/main" xmlns="" id="{00000000-0008-0000-0F00-0000FA00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1" name="直線コネクタ 250">
          <a:extLst>
            <a:ext uri="{FF2B5EF4-FFF2-40B4-BE49-F238E27FC236}">
              <a16:creationId xmlns:a16="http://schemas.microsoft.com/office/drawing/2014/main" xmlns="" id="{00000000-0008-0000-0F00-0000FB00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2" name="テキスト ボックス 251">
          <a:extLst>
            <a:ext uri="{FF2B5EF4-FFF2-40B4-BE49-F238E27FC236}">
              <a16:creationId xmlns:a16="http://schemas.microsoft.com/office/drawing/2014/main" xmlns="" id="{00000000-0008-0000-0F00-0000FC00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3" name="直線コネクタ 252">
          <a:extLst>
            <a:ext uri="{FF2B5EF4-FFF2-40B4-BE49-F238E27FC236}">
              <a16:creationId xmlns:a16="http://schemas.microsoft.com/office/drawing/2014/main" xmlns="" id="{00000000-0008-0000-0F00-0000FD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4" name="テキスト ボックス 253">
          <a:extLst>
            <a:ext uri="{FF2B5EF4-FFF2-40B4-BE49-F238E27FC236}">
              <a16:creationId xmlns:a16="http://schemas.microsoft.com/office/drawing/2014/main" xmlns="" id="{00000000-0008-0000-0F00-0000FE00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5" name="【一般廃棄物処理施設】&#10;一人当たり有形固定資産（償却資産）額グラフ枠">
          <a:extLst>
            <a:ext uri="{FF2B5EF4-FFF2-40B4-BE49-F238E27FC236}">
              <a16:creationId xmlns:a16="http://schemas.microsoft.com/office/drawing/2014/main" xmlns="" id="{00000000-0008-0000-0F00-0000FF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56" name="直線コネクタ 255">
          <a:extLst>
            <a:ext uri="{FF2B5EF4-FFF2-40B4-BE49-F238E27FC236}">
              <a16:creationId xmlns:a16="http://schemas.microsoft.com/office/drawing/2014/main" xmlns="" id="{00000000-0008-0000-0F00-000000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7" name="【一般廃棄物処理施設】&#10;一人当たり有形固定資産（償却資産）額最小値テキスト">
          <a:extLst>
            <a:ext uri="{FF2B5EF4-FFF2-40B4-BE49-F238E27FC236}">
              <a16:creationId xmlns:a16="http://schemas.microsoft.com/office/drawing/2014/main" xmlns="" id="{00000000-0008-0000-0F00-000001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8" name="直線コネクタ 257">
          <a:extLst>
            <a:ext uri="{FF2B5EF4-FFF2-40B4-BE49-F238E27FC236}">
              <a16:creationId xmlns:a16="http://schemas.microsoft.com/office/drawing/2014/main" xmlns="" id="{00000000-0008-0000-0F00-000002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9" name="【一般廃棄物処理施設】&#10;一人当たり有形固定資産（償却資産）額最大値テキスト">
          <a:extLst>
            <a:ext uri="{FF2B5EF4-FFF2-40B4-BE49-F238E27FC236}">
              <a16:creationId xmlns:a16="http://schemas.microsoft.com/office/drawing/2014/main" xmlns="" id="{00000000-0008-0000-0F00-000003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60" name="直線コネクタ 259">
          <a:extLst>
            <a:ext uri="{FF2B5EF4-FFF2-40B4-BE49-F238E27FC236}">
              <a16:creationId xmlns:a16="http://schemas.microsoft.com/office/drawing/2014/main" xmlns="" id="{00000000-0008-0000-0F00-000004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61" name="【一般廃棄物処理施設】&#10;一人当たり有形固定資産（償却資産）額平均値テキスト">
          <a:extLst>
            <a:ext uri="{FF2B5EF4-FFF2-40B4-BE49-F238E27FC236}">
              <a16:creationId xmlns:a16="http://schemas.microsoft.com/office/drawing/2014/main" xmlns="" id="{00000000-0008-0000-0F00-000005010000}"/>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62" name="フローチャート: 判断 261">
          <a:extLst>
            <a:ext uri="{FF2B5EF4-FFF2-40B4-BE49-F238E27FC236}">
              <a16:creationId xmlns:a16="http://schemas.microsoft.com/office/drawing/2014/main" xmlns="" id="{00000000-0008-0000-0F00-000006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3" name="フローチャート: 判断 262">
          <a:extLst>
            <a:ext uri="{FF2B5EF4-FFF2-40B4-BE49-F238E27FC236}">
              <a16:creationId xmlns:a16="http://schemas.microsoft.com/office/drawing/2014/main" xmlns="" id="{00000000-0008-0000-0F00-000007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64" name="n_1aveValue【一般廃棄物処理施設】&#10;一人当たり有形固定資産（償却資産）額">
          <a:extLst>
            <a:ext uri="{FF2B5EF4-FFF2-40B4-BE49-F238E27FC236}">
              <a16:creationId xmlns:a16="http://schemas.microsoft.com/office/drawing/2014/main" xmlns="" id="{00000000-0008-0000-0F00-00000801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65" name="フローチャート: 判断 264">
          <a:extLst>
            <a:ext uri="{FF2B5EF4-FFF2-40B4-BE49-F238E27FC236}">
              <a16:creationId xmlns:a16="http://schemas.microsoft.com/office/drawing/2014/main" xmlns="" id="{00000000-0008-0000-0F00-000009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266" name="n_2aveValue【一般廃棄物処理施設】&#10;一人当たり有形固定資産（償却資産）額">
          <a:extLst>
            <a:ext uri="{FF2B5EF4-FFF2-40B4-BE49-F238E27FC236}">
              <a16:creationId xmlns:a16="http://schemas.microsoft.com/office/drawing/2014/main" xmlns="" id="{00000000-0008-0000-0F00-00000A010000}"/>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67" name="フローチャート: 判断 266">
          <a:extLst>
            <a:ext uri="{FF2B5EF4-FFF2-40B4-BE49-F238E27FC236}">
              <a16:creationId xmlns:a16="http://schemas.microsoft.com/office/drawing/2014/main" xmlns="" id="{00000000-0008-0000-0F00-00000B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23234</xdr:rowOff>
    </xdr:from>
    <xdr:ext cx="599010" cy="259045"/>
    <xdr:sp macro="" textlink="">
      <xdr:nvSpPr>
        <xdr:cNvPr id="268" name="n_3aveValue【一般廃棄物処理施設】&#10;一人当たり有形固定資産（償却資産）額">
          <a:extLst>
            <a:ext uri="{FF2B5EF4-FFF2-40B4-BE49-F238E27FC236}">
              <a16:creationId xmlns:a16="http://schemas.microsoft.com/office/drawing/2014/main" xmlns="" id="{00000000-0008-0000-0F00-00000C010000}"/>
            </a:ext>
          </a:extLst>
        </xdr:cNvPr>
        <xdr:cNvSpPr txBox="1"/>
      </xdr:nvSpPr>
      <xdr:spPr>
        <a:xfrm>
          <a:off x="19245795" y="70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xmlns="" id="{00000000-0008-0000-0F00-00000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xmlns="" id="{00000000-0008-0000-0F00-00000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xmlns="" id="{00000000-0008-0000-0F00-00000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xmlns="" id="{00000000-0008-0000-0F00-00001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3" name="テキスト ボックス 272">
          <a:extLst>
            <a:ext uri="{FF2B5EF4-FFF2-40B4-BE49-F238E27FC236}">
              <a16:creationId xmlns:a16="http://schemas.microsoft.com/office/drawing/2014/main" xmlns="" id="{00000000-0008-0000-0F00-00001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15167</xdr:rowOff>
    </xdr:from>
    <xdr:to>
      <xdr:col>107</xdr:col>
      <xdr:colOff>101600</xdr:colOff>
      <xdr:row>40</xdr:row>
      <xdr:rowOff>116767</xdr:rowOff>
    </xdr:to>
    <xdr:sp macro="" textlink="">
      <xdr:nvSpPr>
        <xdr:cNvPr id="274" name="楕円 273">
          <a:extLst>
            <a:ext uri="{FF2B5EF4-FFF2-40B4-BE49-F238E27FC236}">
              <a16:creationId xmlns:a16="http://schemas.microsoft.com/office/drawing/2014/main" xmlns="" id="{00000000-0008-0000-0F00-000012010000}"/>
            </a:ext>
          </a:extLst>
        </xdr:cNvPr>
        <xdr:cNvSpPr/>
      </xdr:nvSpPr>
      <xdr:spPr>
        <a:xfrm>
          <a:off x="20383500" y="68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22285</xdr:rowOff>
    </xdr:from>
    <xdr:to>
      <xdr:col>102</xdr:col>
      <xdr:colOff>165100</xdr:colOff>
      <xdr:row>40</xdr:row>
      <xdr:rowOff>123885</xdr:rowOff>
    </xdr:to>
    <xdr:sp macro="" textlink="">
      <xdr:nvSpPr>
        <xdr:cNvPr id="275" name="楕円 274">
          <a:extLst>
            <a:ext uri="{FF2B5EF4-FFF2-40B4-BE49-F238E27FC236}">
              <a16:creationId xmlns:a16="http://schemas.microsoft.com/office/drawing/2014/main" xmlns="" id="{00000000-0008-0000-0F00-000013010000}"/>
            </a:ext>
          </a:extLst>
        </xdr:cNvPr>
        <xdr:cNvSpPr/>
      </xdr:nvSpPr>
      <xdr:spPr>
        <a:xfrm>
          <a:off x="19494500" y="68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65967</xdr:rowOff>
    </xdr:from>
    <xdr:to>
      <xdr:col>107</xdr:col>
      <xdr:colOff>50800</xdr:colOff>
      <xdr:row>40</xdr:row>
      <xdr:rowOff>73085</xdr:rowOff>
    </xdr:to>
    <xdr:cxnSp macro="">
      <xdr:nvCxnSpPr>
        <xdr:cNvPr id="276" name="直線コネクタ 275">
          <a:extLst>
            <a:ext uri="{FF2B5EF4-FFF2-40B4-BE49-F238E27FC236}">
              <a16:creationId xmlns:a16="http://schemas.microsoft.com/office/drawing/2014/main" xmlns="" id="{00000000-0008-0000-0F00-000014010000}"/>
            </a:ext>
          </a:extLst>
        </xdr:cNvPr>
        <xdr:cNvCxnSpPr/>
      </xdr:nvCxnSpPr>
      <xdr:spPr>
        <a:xfrm flipV="1">
          <a:off x="19545300" y="6923967"/>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132295</xdr:colOff>
      <xdr:row>38</xdr:row>
      <xdr:rowOff>133294</xdr:rowOff>
    </xdr:from>
    <xdr:ext cx="599010" cy="259045"/>
    <xdr:sp macro="" textlink="">
      <xdr:nvSpPr>
        <xdr:cNvPr id="277" name="n_2mainValue【一般廃棄物処理施設】&#10;一人当たり有形固定資産（償却資産）額">
          <a:extLst>
            <a:ext uri="{FF2B5EF4-FFF2-40B4-BE49-F238E27FC236}">
              <a16:creationId xmlns:a16="http://schemas.microsoft.com/office/drawing/2014/main" xmlns="" id="{00000000-0008-0000-0F00-000015010000}"/>
            </a:ext>
          </a:extLst>
        </xdr:cNvPr>
        <xdr:cNvSpPr txBox="1"/>
      </xdr:nvSpPr>
      <xdr:spPr>
        <a:xfrm>
          <a:off x="20134795" y="66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140412</xdr:rowOff>
    </xdr:from>
    <xdr:ext cx="599010" cy="259045"/>
    <xdr:sp macro="" textlink="">
      <xdr:nvSpPr>
        <xdr:cNvPr id="278" name="n_3mainValue【一般廃棄物処理施設】&#10;一人当たり有形固定資産（償却資産）額">
          <a:extLst>
            <a:ext uri="{FF2B5EF4-FFF2-40B4-BE49-F238E27FC236}">
              <a16:creationId xmlns:a16="http://schemas.microsoft.com/office/drawing/2014/main" xmlns="" id="{00000000-0008-0000-0F00-000016010000}"/>
            </a:ext>
          </a:extLst>
        </xdr:cNvPr>
        <xdr:cNvSpPr txBox="1"/>
      </xdr:nvSpPr>
      <xdr:spPr>
        <a:xfrm>
          <a:off x="19245795" y="665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a:extLst>
            <a:ext uri="{FF2B5EF4-FFF2-40B4-BE49-F238E27FC236}">
              <a16:creationId xmlns:a16="http://schemas.microsoft.com/office/drawing/2014/main" xmlns="" id="{00000000-0008-0000-0F00-00001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a:extLst>
            <a:ext uri="{FF2B5EF4-FFF2-40B4-BE49-F238E27FC236}">
              <a16:creationId xmlns:a16="http://schemas.microsoft.com/office/drawing/2014/main" xmlns="" id="{00000000-0008-0000-0F00-00001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a:extLst>
            <a:ext uri="{FF2B5EF4-FFF2-40B4-BE49-F238E27FC236}">
              <a16:creationId xmlns:a16="http://schemas.microsoft.com/office/drawing/2014/main" xmlns="" id="{00000000-0008-0000-0F00-00001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a:extLst>
            <a:ext uri="{FF2B5EF4-FFF2-40B4-BE49-F238E27FC236}">
              <a16:creationId xmlns:a16="http://schemas.microsoft.com/office/drawing/2014/main" xmlns="" id="{00000000-0008-0000-0F00-00001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a:extLst>
            <a:ext uri="{FF2B5EF4-FFF2-40B4-BE49-F238E27FC236}">
              <a16:creationId xmlns:a16="http://schemas.microsoft.com/office/drawing/2014/main" xmlns="" id="{00000000-0008-0000-0F00-00001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a:extLst>
            <a:ext uri="{FF2B5EF4-FFF2-40B4-BE49-F238E27FC236}">
              <a16:creationId xmlns:a16="http://schemas.microsoft.com/office/drawing/2014/main" xmlns="" id="{00000000-0008-0000-0F00-00001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a:extLst>
            <a:ext uri="{FF2B5EF4-FFF2-40B4-BE49-F238E27FC236}">
              <a16:creationId xmlns:a16="http://schemas.microsoft.com/office/drawing/2014/main" xmlns="" id="{00000000-0008-0000-0F00-00001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a:extLst>
            <a:ext uri="{FF2B5EF4-FFF2-40B4-BE49-F238E27FC236}">
              <a16:creationId xmlns:a16="http://schemas.microsoft.com/office/drawing/2014/main" xmlns="" id="{00000000-0008-0000-0F00-00001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a:extLst>
            <a:ext uri="{FF2B5EF4-FFF2-40B4-BE49-F238E27FC236}">
              <a16:creationId xmlns:a16="http://schemas.microsoft.com/office/drawing/2014/main" xmlns="" id="{00000000-0008-0000-0F00-00001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a:extLst>
            <a:ext uri="{FF2B5EF4-FFF2-40B4-BE49-F238E27FC236}">
              <a16:creationId xmlns:a16="http://schemas.microsoft.com/office/drawing/2014/main" xmlns="" id="{00000000-0008-0000-0F00-00002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9" name="直線コネクタ 288">
          <a:extLst>
            <a:ext uri="{FF2B5EF4-FFF2-40B4-BE49-F238E27FC236}">
              <a16:creationId xmlns:a16="http://schemas.microsoft.com/office/drawing/2014/main" xmlns="" id="{00000000-0008-0000-0F00-00002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90" name="テキスト ボックス 289">
          <a:extLst>
            <a:ext uri="{FF2B5EF4-FFF2-40B4-BE49-F238E27FC236}">
              <a16:creationId xmlns:a16="http://schemas.microsoft.com/office/drawing/2014/main" xmlns="" id="{00000000-0008-0000-0F00-00002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1" name="直線コネクタ 290">
          <a:extLst>
            <a:ext uri="{FF2B5EF4-FFF2-40B4-BE49-F238E27FC236}">
              <a16:creationId xmlns:a16="http://schemas.microsoft.com/office/drawing/2014/main" xmlns="" id="{00000000-0008-0000-0F00-00002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2" name="テキスト ボックス 291">
          <a:extLst>
            <a:ext uri="{FF2B5EF4-FFF2-40B4-BE49-F238E27FC236}">
              <a16:creationId xmlns:a16="http://schemas.microsoft.com/office/drawing/2014/main" xmlns="" id="{00000000-0008-0000-0F00-00002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3" name="直線コネクタ 292">
          <a:extLst>
            <a:ext uri="{FF2B5EF4-FFF2-40B4-BE49-F238E27FC236}">
              <a16:creationId xmlns:a16="http://schemas.microsoft.com/office/drawing/2014/main" xmlns="" id="{00000000-0008-0000-0F00-00002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4" name="テキスト ボックス 293">
          <a:extLst>
            <a:ext uri="{FF2B5EF4-FFF2-40B4-BE49-F238E27FC236}">
              <a16:creationId xmlns:a16="http://schemas.microsoft.com/office/drawing/2014/main" xmlns="" id="{00000000-0008-0000-0F00-00002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5" name="直線コネクタ 294">
          <a:extLst>
            <a:ext uri="{FF2B5EF4-FFF2-40B4-BE49-F238E27FC236}">
              <a16:creationId xmlns:a16="http://schemas.microsoft.com/office/drawing/2014/main" xmlns="" id="{00000000-0008-0000-0F00-00002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6" name="テキスト ボックス 295">
          <a:extLst>
            <a:ext uri="{FF2B5EF4-FFF2-40B4-BE49-F238E27FC236}">
              <a16:creationId xmlns:a16="http://schemas.microsoft.com/office/drawing/2014/main" xmlns="" id="{00000000-0008-0000-0F00-00002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7" name="直線コネクタ 296">
          <a:extLst>
            <a:ext uri="{FF2B5EF4-FFF2-40B4-BE49-F238E27FC236}">
              <a16:creationId xmlns:a16="http://schemas.microsoft.com/office/drawing/2014/main" xmlns="" id="{00000000-0008-0000-0F00-00002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8" name="テキスト ボックス 297">
          <a:extLst>
            <a:ext uri="{FF2B5EF4-FFF2-40B4-BE49-F238E27FC236}">
              <a16:creationId xmlns:a16="http://schemas.microsoft.com/office/drawing/2014/main" xmlns="" id="{00000000-0008-0000-0F00-00002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9" name="直線コネクタ 298">
          <a:extLst>
            <a:ext uri="{FF2B5EF4-FFF2-40B4-BE49-F238E27FC236}">
              <a16:creationId xmlns:a16="http://schemas.microsoft.com/office/drawing/2014/main" xmlns="" id="{00000000-0008-0000-0F00-00002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00" name="テキスト ボックス 299">
          <a:extLst>
            <a:ext uri="{FF2B5EF4-FFF2-40B4-BE49-F238E27FC236}">
              <a16:creationId xmlns:a16="http://schemas.microsoft.com/office/drawing/2014/main" xmlns="" id="{00000000-0008-0000-0F00-00002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a:extLst>
            <a:ext uri="{FF2B5EF4-FFF2-40B4-BE49-F238E27FC236}">
              <a16:creationId xmlns:a16="http://schemas.microsoft.com/office/drawing/2014/main" xmlns="" id="{00000000-0008-0000-0F00-00002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2" name="テキスト ボックス 301">
          <a:extLst>
            <a:ext uri="{FF2B5EF4-FFF2-40B4-BE49-F238E27FC236}">
              <a16:creationId xmlns:a16="http://schemas.microsoft.com/office/drawing/2014/main" xmlns="" id="{00000000-0008-0000-0F00-00002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a:extLst>
            <a:ext uri="{FF2B5EF4-FFF2-40B4-BE49-F238E27FC236}">
              <a16:creationId xmlns:a16="http://schemas.microsoft.com/office/drawing/2014/main" xmlns="" id="{00000000-0008-0000-0F00-00002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04" name="直線コネクタ 303">
          <a:extLst>
            <a:ext uri="{FF2B5EF4-FFF2-40B4-BE49-F238E27FC236}">
              <a16:creationId xmlns:a16="http://schemas.microsoft.com/office/drawing/2014/main" xmlns="" id="{00000000-0008-0000-0F00-000030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05" name="【保健センター・保健所】&#10;有形固定資産減価償却率最小値テキスト">
          <a:extLst>
            <a:ext uri="{FF2B5EF4-FFF2-40B4-BE49-F238E27FC236}">
              <a16:creationId xmlns:a16="http://schemas.microsoft.com/office/drawing/2014/main" xmlns="" id="{00000000-0008-0000-0F00-000031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06" name="直線コネクタ 305">
          <a:extLst>
            <a:ext uri="{FF2B5EF4-FFF2-40B4-BE49-F238E27FC236}">
              <a16:creationId xmlns:a16="http://schemas.microsoft.com/office/drawing/2014/main" xmlns="" id="{00000000-0008-0000-0F00-000032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07" name="【保健センター・保健所】&#10;有形固定資産減価償却率最大値テキスト">
          <a:extLst>
            <a:ext uri="{FF2B5EF4-FFF2-40B4-BE49-F238E27FC236}">
              <a16:creationId xmlns:a16="http://schemas.microsoft.com/office/drawing/2014/main" xmlns="" id="{00000000-0008-0000-0F00-000033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08" name="直線コネクタ 307">
          <a:extLst>
            <a:ext uri="{FF2B5EF4-FFF2-40B4-BE49-F238E27FC236}">
              <a16:creationId xmlns:a16="http://schemas.microsoft.com/office/drawing/2014/main" xmlns="" id="{00000000-0008-0000-0F00-000034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09" name="【保健センター・保健所】&#10;有形固定資産減価償却率平均値テキスト">
          <a:extLst>
            <a:ext uri="{FF2B5EF4-FFF2-40B4-BE49-F238E27FC236}">
              <a16:creationId xmlns:a16="http://schemas.microsoft.com/office/drawing/2014/main" xmlns="" id="{00000000-0008-0000-0F00-00003501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10" name="フローチャート: 判断 309">
          <a:extLst>
            <a:ext uri="{FF2B5EF4-FFF2-40B4-BE49-F238E27FC236}">
              <a16:creationId xmlns:a16="http://schemas.microsoft.com/office/drawing/2014/main" xmlns="" id="{00000000-0008-0000-0F00-000036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11" name="フローチャート: 判断 310">
          <a:extLst>
            <a:ext uri="{FF2B5EF4-FFF2-40B4-BE49-F238E27FC236}">
              <a16:creationId xmlns:a16="http://schemas.microsoft.com/office/drawing/2014/main" xmlns="" id="{00000000-0008-0000-0F00-000037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312" name="n_1aveValue【保健センター・保健所】&#10;有形固定資産減価償却率">
          <a:extLst>
            <a:ext uri="{FF2B5EF4-FFF2-40B4-BE49-F238E27FC236}">
              <a16:creationId xmlns:a16="http://schemas.microsoft.com/office/drawing/2014/main" xmlns="" id="{00000000-0008-0000-0F00-00003801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3" name="フローチャート: 判断 312">
          <a:extLst>
            <a:ext uri="{FF2B5EF4-FFF2-40B4-BE49-F238E27FC236}">
              <a16:creationId xmlns:a16="http://schemas.microsoft.com/office/drawing/2014/main" xmlns="" id="{00000000-0008-0000-0F00-000039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14" name="n_2aveValue【保健センター・保健所】&#10;有形固定資産減価償却率">
          <a:extLst>
            <a:ext uri="{FF2B5EF4-FFF2-40B4-BE49-F238E27FC236}">
              <a16:creationId xmlns:a16="http://schemas.microsoft.com/office/drawing/2014/main" xmlns="" id="{00000000-0008-0000-0F00-00003A010000}"/>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15" name="フローチャート: 判断 314">
          <a:extLst>
            <a:ext uri="{FF2B5EF4-FFF2-40B4-BE49-F238E27FC236}">
              <a16:creationId xmlns:a16="http://schemas.microsoft.com/office/drawing/2014/main" xmlns="" id="{00000000-0008-0000-0F00-00003B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16" name="n_3aveValue【保健センター・保健所】&#10;有形固定資産減価償却率">
          <a:extLst>
            <a:ext uri="{FF2B5EF4-FFF2-40B4-BE49-F238E27FC236}">
              <a16:creationId xmlns:a16="http://schemas.microsoft.com/office/drawing/2014/main" xmlns="" id="{00000000-0008-0000-0F00-00003C010000}"/>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xmlns="" id="{00000000-0008-0000-0F00-00003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xmlns="" id="{00000000-0008-0000-0F00-00003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xmlns="" id="{00000000-0008-0000-0F00-00003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xmlns="" id="{00000000-0008-0000-0F00-00004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a:extLst>
            <a:ext uri="{FF2B5EF4-FFF2-40B4-BE49-F238E27FC236}">
              <a16:creationId xmlns:a16="http://schemas.microsoft.com/office/drawing/2014/main" xmlns="" id="{00000000-0008-0000-0F00-00004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322" name="楕円 321">
          <a:extLst>
            <a:ext uri="{FF2B5EF4-FFF2-40B4-BE49-F238E27FC236}">
              <a16:creationId xmlns:a16="http://schemas.microsoft.com/office/drawing/2014/main" xmlns="" id="{00000000-0008-0000-0F00-000042010000}"/>
            </a:ext>
          </a:extLst>
        </xdr:cNvPr>
        <xdr:cNvSpPr/>
      </xdr:nvSpPr>
      <xdr:spPr>
        <a:xfrm>
          <a:off x="162687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125203</xdr:rowOff>
    </xdr:from>
    <xdr:ext cx="405111" cy="259045"/>
    <xdr:sp macro="" textlink="">
      <xdr:nvSpPr>
        <xdr:cNvPr id="323" name="【保健センター・保健所】&#10;有形固定資産減価償却率該当値テキスト">
          <a:extLst>
            <a:ext uri="{FF2B5EF4-FFF2-40B4-BE49-F238E27FC236}">
              <a16:creationId xmlns:a16="http://schemas.microsoft.com/office/drawing/2014/main" xmlns="" id="{00000000-0008-0000-0F00-000043010000}"/>
            </a:ext>
          </a:extLst>
        </xdr:cNvPr>
        <xdr:cNvSpPr txBox="1"/>
      </xdr:nvSpPr>
      <xdr:spPr>
        <a:xfrm>
          <a:off x="16357600"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xdr:rowOff>
    </xdr:from>
    <xdr:to>
      <xdr:col>81</xdr:col>
      <xdr:colOff>101600</xdr:colOff>
      <xdr:row>61</xdr:row>
      <xdr:rowOff>114481</xdr:rowOff>
    </xdr:to>
    <xdr:sp macro="" textlink="">
      <xdr:nvSpPr>
        <xdr:cNvPr id="324" name="楕円 323">
          <a:extLst>
            <a:ext uri="{FF2B5EF4-FFF2-40B4-BE49-F238E27FC236}">
              <a16:creationId xmlns:a16="http://schemas.microsoft.com/office/drawing/2014/main" xmlns="" id="{00000000-0008-0000-0F00-000044010000}"/>
            </a:ext>
          </a:extLst>
        </xdr:cNvPr>
        <xdr:cNvSpPr/>
      </xdr:nvSpPr>
      <xdr:spPr>
        <a:xfrm>
          <a:off x="1543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26126</xdr:rowOff>
    </xdr:from>
    <xdr:to>
      <xdr:col>85</xdr:col>
      <xdr:colOff>127000</xdr:colOff>
      <xdr:row>61</xdr:row>
      <xdr:rowOff>63681</xdr:rowOff>
    </xdr:to>
    <xdr:cxnSp macro="">
      <xdr:nvCxnSpPr>
        <xdr:cNvPr id="325" name="直線コネクタ 324">
          <a:extLst>
            <a:ext uri="{FF2B5EF4-FFF2-40B4-BE49-F238E27FC236}">
              <a16:creationId xmlns:a16="http://schemas.microsoft.com/office/drawing/2014/main" xmlns="" id="{00000000-0008-0000-0F00-000045010000}"/>
            </a:ext>
          </a:extLst>
        </xdr:cNvPr>
        <xdr:cNvCxnSpPr/>
      </xdr:nvCxnSpPr>
      <xdr:spPr>
        <a:xfrm flipV="1">
          <a:off x="15481300" y="104845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50437</xdr:rowOff>
    </xdr:from>
    <xdr:to>
      <xdr:col>76</xdr:col>
      <xdr:colOff>165100</xdr:colOff>
      <xdr:row>61</xdr:row>
      <xdr:rowOff>152037</xdr:rowOff>
    </xdr:to>
    <xdr:sp macro="" textlink="">
      <xdr:nvSpPr>
        <xdr:cNvPr id="326" name="楕円 325">
          <a:extLst>
            <a:ext uri="{FF2B5EF4-FFF2-40B4-BE49-F238E27FC236}">
              <a16:creationId xmlns:a16="http://schemas.microsoft.com/office/drawing/2014/main" xmlns="" id="{00000000-0008-0000-0F00-000046010000}"/>
            </a:ext>
          </a:extLst>
        </xdr:cNvPr>
        <xdr:cNvSpPr/>
      </xdr:nvSpPr>
      <xdr:spPr>
        <a:xfrm>
          <a:off x="14541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61</xdr:row>
      <xdr:rowOff>101237</xdr:rowOff>
    </xdr:to>
    <xdr:cxnSp macro="">
      <xdr:nvCxnSpPr>
        <xdr:cNvPr id="327" name="直線コネクタ 326">
          <a:extLst>
            <a:ext uri="{FF2B5EF4-FFF2-40B4-BE49-F238E27FC236}">
              <a16:creationId xmlns:a16="http://schemas.microsoft.com/office/drawing/2014/main" xmlns="" id="{00000000-0008-0000-0F00-000047010000}"/>
            </a:ext>
          </a:extLst>
        </xdr:cNvPr>
        <xdr:cNvCxnSpPr/>
      </xdr:nvCxnSpPr>
      <xdr:spPr>
        <a:xfrm flipV="1">
          <a:off x="14592300" y="105221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105954</xdr:rowOff>
    </xdr:from>
    <xdr:to>
      <xdr:col>72</xdr:col>
      <xdr:colOff>38100</xdr:colOff>
      <xdr:row>62</xdr:row>
      <xdr:rowOff>36104</xdr:rowOff>
    </xdr:to>
    <xdr:sp macro="" textlink="">
      <xdr:nvSpPr>
        <xdr:cNvPr id="328" name="楕円 327">
          <a:extLst>
            <a:ext uri="{FF2B5EF4-FFF2-40B4-BE49-F238E27FC236}">
              <a16:creationId xmlns:a16="http://schemas.microsoft.com/office/drawing/2014/main" xmlns="" id="{00000000-0008-0000-0F00-000048010000}"/>
            </a:ext>
          </a:extLst>
        </xdr:cNvPr>
        <xdr:cNvSpPr/>
      </xdr:nvSpPr>
      <xdr:spPr>
        <a:xfrm>
          <a:off x="13652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101237</xdr:rowOff>
    </xdr:from>
    <xdr:to>
      <xdr:col>76</xdr:col>
      <xdr:colOff>114300</xdr:colOff>
      <xdr:row>61</xdr:row>
      <xdr:rowOff>156754</xdr:rowOff>
    </xdr:to>
    <xdr:cxnSp macro="">
      <xdr:nvCxnSpPr>
        <xdr:cNvPr id="329" name="直線コネクタ 328">
          <a:extLst>
            <a:ext uri="{FF2B5EF4-FFF2-40B4-BE49-F238E27FC236}">
              <a16:creationId xmlns:a16="http://schemas.microsoft.com/office/drawing/2014/main" xmlns="" id="{00000000-0008-0000-0F00-000049010000}"/>
            </a:ext>
          </a:extLst>
        </xdr:cNvPr>
        <xdr:cNvCxnSpPr/>
      </xdr:nvCxnSpPr>
      <xdr:spPr>
        <a:xfrm flipV="1">
          <a:off x="13703300" y="1055968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105608</xdr:rowOff>
    </xdr:from>
    <xdr:ext cx="405111" cy="259045"/>
    <xdr:sp macro="" textlink="">
      <xdr:nvSpPr>
        <xdr:cNvPr id="330" name="n_1mainValue【保健センター・保健所】&#10;有形固定資産減価償却率">
          <a:extLst>
            <a:ext uri="{FF2B5EF4-FFF2-40B4-BE49-F238E27FC236}">
              <a16:creationId xmlns:a16="http://schemas.microsoft.com/office/drawing/2014/main" xmlns="" id="{00000000-0008-0000-0F00-00004A010000}"/>
            </a:ext>
          </a:extLst>
        </xdr:cNvPr>
        <xdr:cNvSpPr txBox="1"/>
      </xdr:nvSpPr>
      <xdr:spPr>
        <a:xfrm>
          <a:off x="15266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143164</xdr:rowOff>
    </xdr:from>
    <xdr:ext cx="405111" cy="259045"/>
    <xdr:sp macro="" textlink="">
      <xdr:nvSpPr>
        <xdr:cNvPr id="331" name="n_2mainValue【保健センター・保健所】&#10;有形固定資産減価償却率">
          <a:extLst>
            <a:ext uri="{FF2B5EF4-FFF2-40B4-BE49-F238E27FC236}">
              <a16:creationId xmlns:a16="http://schemas.microsoft.com/office/drawing/2014/main" xmlns="" id="{00000000-0008-0000-0F00-00004B010000}"/>
            </a:ext>
          </a:extLst>
        </xdr:cNvPr>
        <xdr:cNvSpPr txBox="1"/>
      </xdr:nvSpPr>
      <xdr:spPr>
        <a:xfrm>
          <a:off x="14389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27231</xdr:rowOff>
    </xdr:from>
    <xdr:ext cx="405111" cy="259045"/>
    <xdr:sp macro="" textlink="">
      <xdr:nvSpPr>
        <xdr:cNvPr id="332" name="n_3mainValue【保健センター・保健所】&#10;有形固定資産減価償却率">
          <a:extLst>
            <a:ext uri="{FF2B5EF4-FFF2-40B4-BE49-F238E27FC236}">
              <a16:creationId xmlns:a16="http://schemas.microsoft.com/office/drawing/2014/main" xmlns="" id="{00000000-0008-0000-0F00-00004C010000}"/>
            </a:ext>
          </a:extLst>
        </xdr:cNvPr>
        <xdr:cNvSpPr txBox="1"/>
      </xdr:nvSpPr>
      <xdr:spPr>
        <a:xfrm>
          <a:off x="13500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3" name="正方形/長方形 332">
          <a:extLst>
            <a:ext uri="{FF2B5EF4-FFF2-40B4-BE49-F238E27FC236}">
              <a16:creationId xmlns:a16="http://schemas.microsoft.com/office/drawing/2014/main" xmlns="" id="{00000000-0008-0000-0F00-00004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4" name="正方形/長方形 333">
          <a:extLst>
            <a:ext uri="{FF2B5EF4-FFF2-40B4-BE49-F238E27FC236}">
              <a16:creationId xmlns:a16="http://schemas.microsoft.com/office/drawing/2014/main" xmlns="" id="{00000000-0008-0000-0F00-00004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5" name="正方形/長方形 334">
          <a:extLst>
            <a:ext uri="{FF2B5EF4-FFF2-40B4-BE49-F238E27FC236}">
              <a16:creationId xmlns:a16="http://schemas.microsoft.com/office/drawing/2014/main" xmlns="" id="{00000000-0008-0000-0F00-00004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6" name="正方形/長方形 335">
          <a:extLst>
            <a:ext uri="{FF2B5EF4-FFF2-40B4-BE49-F238E27FC236}">
              <a16:creationId xmlns:a16="http://schemas.microsoft.com/office/drawing/2014/main" xmlns="" id="{00000000-0008-0000-0F00-00005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7" name="正方形/長方形 336">
          <a:extLst>
            <a:ext uri="{FF2B5EF4-FFF2-40B4-BE49-F238E27FC236}">
              <a16:creationId xmlns:a16="http://schemas.microsoft.com/office/drawing/2014/main" xmlns="" id="{00000000-0008-0000-0F00-00005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8" name="正方形/長方形 337">
          <a:extLst>
            <a:ext uri="{FF2B5EF4-FFF2-40B4-BE49-F238E27FC236}">
              <a16:creationId xmlns:a16="http://schemas.microsoft.com/office/drawing/2014/main" xmlns="" id="{00000000-0008-0000-0F00-00005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9" name="正方形/長方形 338">
          <a:extLst>
            <a:ext uri="{FF2B5EF4-FFF2-40B4-BE49-F238E27FC236}">
              <a16:creationId xmlns:a16="http://schemas.microsoft.com/office/drawing/2014/main" xmlns="" id="{00000000-0008-0000-0F00-00005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0" name="正方形/長方形 339">
          <a:extLst>
            <a:ext uri="{FF2B5EF4-FFF2-40B4-BE49-F238E27FC236}">
              <a16:creationId xmlns:a16="http://schemas.microsoft.com/office/drawing/2014/main" xmlns="" id="{00000000-0008-0000-0F00-00005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1" name="テキスト ボックス 340">
          <a:extLst>
            <a:ext uri="{FF2B5EF4-FFF2-40B4-BE49-F238E27FC236}">
              <a16:creationId xmlns:a16="http://schemas.microsoft.com/office/drawing/2014/main" xmlns="" id="{00000000-0008-0000-0F00-00005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2" name="直線コネクタ 341">
          <a:extLst>
            <a:ext uri="{FF2B5EF4-FFF2-40B4-BE49-F238E27FC236}">
              <a16:creationId xmlns:a16="http://schemas.microsoft.com/office/drawing/2014/main" xmlns="" id="{00000000-0008-0000-0F00-00005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3" name="直線コネクタ 342">
          <a:extLst>
            <a:ext uri="{FF2B5EF4-FFF2-40B4-BE49-F238E27FC236}">
              <a16:creationId xmlns:a16="http://schemas.microsoft.com/office/drawing/2014/main" xmlns="" id="{00000000-0008-0000-0F00-00005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4" name="テキスト ボックス 343">
          <a:extLst>
            <a:ext uri="{FF2B5EF4-FFF2-40B4-BE49-F238E27FC236}">
              <a16:creationId xmlns:a16="http://schemas.microsoft.com/office/drawing/2014/main" xmlns="" id="{00000000-0008-0000-0F00-00005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5" name="直線コネクタ 344">
          <a:extLst>
            <a:ext uri="{FF2B5EF4-FFF2-40B4-BE49-F238E27FC236}">
              <a16:creationId xmlns:a16="http://schemas.microsoft.com/office/drawing/2014/main" xmlns="" id="{00000000-0008-0000-0F00-00005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6" name="テキスト ボックス 345">
          <a:extLst>
            <a:ext uri="{FF2B5EF4-FFF2-40B4-BE49-F238E27FC236}">
              <a16:creationId xmlns:a16="http://schemas.microsoft.com/office/drawing/2014/main" xmlns="" id="{00000000-0008-0000-0F00-00005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7" name="直線コネクタ 346">
          <a:extLst>
            <a:ext uri="{FF2B5EF4-FFF2-40B4-BE49-F238E27FC236}">
              <a16:creationId xmlns:a16="http://schemas.microsoft.com/office/drawing/2014/main" xmlns="" id="{00000000-0008-0000-0F00-00005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8" name="テキスト ボックス 347">
          <a:extLst>
            <a:ext uri="{FF2B5EF4-FFF2-40B4-BE49-F238E27FC236}">
              <a16:creationId xmlns:a16="http://schemas.microsoft.com/office/drawing/2014/main" xmlns="" id="{00000000-0008-0000-0F00-00005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9" name="直線コネクタ 348">
          <a:extLst>
            <a:ext uri="{FF2B5EF4-FFF2-40B4-BE49-F238E27FC236}">
              <a16:creationId xmlns:a16="http://schemas.microsoft.com/office/drawing/2014/main" xmlns="" id="{00000000-0008-0000-0F00-00005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0" name="テキスト ボックス 349">
          <a:extLst>
            <a:ext uri="{FF2B5EF4-FFF2-40B4-BE49-F238E27FC236}">
              <a16:creationId xmlns:a16="http://schemas.microsoft.com/office/drawing/2014/main" xmlns="" id="{00000000-0008-0000-0F00-00005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1" name="直線コネクタ 350">
          <a:extLst>
            <a:ext uri="{FF2B5EF4-FFF2-40B4-BE49-F238E27FC236}">
              <a16:creationId xmlns:a16="http://schemas.microsoft.com/office/drawing/2014/main" xmlns="" id="{00000000-0008-0000-0F00-00005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2" name="テキスト ボックス 351">
          <a:extLst>
            <a:ext uri="{FF2B5EF4-FFF2-40B4-BE49-F238E27FC236}">
              <a16:creationId xmlns:a16="http://schemas.microsoft.com/office/drawing/2014/main" xmlns="" id="{00000000-0008-0000-0F00-00006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3" name="直線コネクタ 352">
          <a:extLst>
            <a:ext uri="{FF2B5EF4-FFF2-40B4-BE49-F238E27FC236}">
              <a16:creationId xmlns:a16="http://schemas.microsoft.com/office/drawing/2014/main" xmlns="" id="{00000000-0008-0000-0F00-00006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4" name="テキスト ボックス 353">
          <a:extLst>
            <a:ext uri="{FF2B5EF4-FFF2-40B4-BE49-F238E27FC236}">
              <a16:creationId xmlns:a16="http://schemas.microsoft.com/office/drawing/2014/main" xmlns="" id="{00000000-0008-0000-0F00-00006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5" name="【保健センター・保健所】&#10;一人当たり面積グラフ枠">
          <a:extLst>
            <a:ext uri="{FF2B5EF4-FFF2-40B4-BE49-F238E27FC236}">
              <a16:creationId xmlns:a16="http://schemas.microsoft.com/office/drawing/2014/main" xmlns="" id="{00000000-0008-0000-0F00-00006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56" name="直線コネクタ 355">
          <a:extLst>
            <a:ext uri="{FF2B5EF4-FFF2-40B4-BE49-F238E27FC236}">
              <a16:creationId xmlns:a16="http://schemas.microsoft.com/office/drawing/2014/main" xmlns="" id="{00000000-0008-0000-0F00-00006401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57" name="【保健センター・保健所】&#10;一人当たり面積最小値テキスト">
          <a:extLst>
            <a:ext uri="{FF2B5EF4-FFF2-40B4-BE49-F238E27FC236}">
              <a16:creationId xmlns:a16="http://schemas.microsoft.com/office/drawing/2014/main" xmlns="" id="{00000000-0008-0000-0F00-000065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58" name="直線コネクタ 357">
          <a:extLst>
            <a:ext uri="{FF2B5EF4-FFF2-40B4-BE49-F238E27FC236}">
              <a16:creationId xmlns:a16="http://schemas.microsoft.com/office/drawing/2014/main" xmlns="" id="{00000000-0008-0000-0F00-000066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59" name="【保健センター・保健所】&#10;一人当たり面積最大値テキスト">
          <a:extLst>
            <a:ext uri="{FF2B5EF4-FFF2-40B4-BE49-F238E27FC236}">
              <a16:creationId xmlns:a16="http://schemas.microsoft.com/office/drawing/2014/main" xmlns="" id="{00000000-0008-0000-0F00-00006701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60" name="直線コネクタ 359">
          <a:extLst>
            <a:ext uri="{FF2B5EF4-FFF2-40B4-BE49-F238E27FC236}">
              <a16:creationId xmlns:a16="http://schemas.microsoft.com/office/drawing/2014/main" xmlns="" id="{00000000-0008-0000-0F00-00006801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61" name="【保健センター・保健所】&#10;一人当たり面積平均値テキスト">
          <a:extLst>
            <a:ext uri="{FF2B5EF4-FFF2-40B4-BE49-F238E27FC236}">
              <a16:creationId xmlns:a16="http://schemas.microsoft.com/office/drawing/2014/main" xmlns="" id="{00000000-0008-0000-0F00-000069010000}"/>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62" name="フローチャート: 判断 361">
          <a:extLst>
            <a:ext uri="{FF2B5EF4-FFF2-40B4-BE49-F238E27FC236}">
              <a16:creationId xmlns:a16="http://schemas.microsoft.com/office/drawing/2014/main" xmlns="" id="{00000000-0008-0000-0F00-00006A01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63" name="フローチャート: 判断 362">
          <a:extLst>
            <a:ext uri="{FF2B5EF4-FFF2-40B4-BE49-F238E27FC236}">
              <a16:creationId xmlns:a16="http://schemas.microsoft.com/office/drawing/2014/main" xmlns="" id="{00000000-0008-0000-0F00-00006B01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364" name="n_1aveValue【保健センター・保健所】&#10;一人当たり面積">
          <a:extLst>
            <a:ext uri="{FF2B5EF4-FFF2-40B4-BE49-F238E27FC236}">
              <a16:creationId xmlns:a16="http://schemas.microsoft.com/office/drawing/2014/main" xmlns="" id="{00000000-0008-0000-0F00-00006C010000}"/>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65" name="フローチャート: 判断 364">
          <a:extLst>
            <a:ext uri="{FF2B5EF4-FFF2-40B4-BE49-F238E27FC236}">
              <a16:creationId xmlns:a16="http://schemas.microsoft.com/office/drawing/2014/main" xmlns="" id="{00000000-0008-0000-0F00-00006D01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366" name="n_2aveValue【保健センター・保健所】&#10;一人当たり面積">
          <a:extLst>
            <a:ext uri="{FF2B5EF4-FFF2-40B4-BE49-F238E27FC236}">
              <a16:creationId xmlns:a16="http://schemas.microsoft.com/office/drawing/2014/main" xmlns="" id="{00000000-0008-0000-0F00-00006E010000}"/>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367" name="フローチャート: 判断 366">
          <a:extLst>
            <a:ext uri="{FF2B5EF4-FFF2-40B4-BE49-F238E27FC236}">
              <a16:creationId xmlns:a16="http://schemas.microsoft.com/office/drawing/2014/main" xmlns="" id="{00000000-0008-0000-0F00-00006F01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368" name="n_3aveValue【保健センター・保健所】&#10;一人当たり面積">
          <a:extLst>
            <a:ext uri="{FF2B5EF4-FFF2-40B4-BE49-F238E27FC236}">
              <a16:creationId xmlns:a16="http://schemas.microsoft.com/office/drawing/2014/main" xmlns="" id="{00000000-0008-0000-0F00-000070010000}"/>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xmlns="" id="{00000000-0008-0000-0F00-00007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xmlns="" id="{00000000-0008-0000-0F00-00007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xmlns="" id="{00000000-0008-0000-0F00-00007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xmlns="" id="{00000000-0008-0000-0F00-00007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xmlns="" id="{00000000-0008-0000-0F00-00007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118364</xdr:rowOff>
    </xdr:from>
    <xdr:to>
      <xdr:col>116</xdr:col>
      <xdr:colOff>114300</xdr:colOff>
      <xdr:row>62</xdr:row>
      <xdr:rowOff>48514</xdr:rowOff>
    </xdr:to>
    <xdr:sp macro="" textlink="">
      <xdr:nvSpPr>
        <xdr:cNvPr id="374" name="楕円 373">
          <a:extLst>
            <a:ext uri="{FF2B5EF4-FFF2-40B4-BE49-F238E27FC236}">
              <a16:creationId xmlns:a16="http://schemas.microsoft.com/office/drawing/2014/main" xmlns="" id="{00000000-0008-0000-0F00-000076010000}"/>
            </a:ext>
          </a:extLst>
        </xdr:cNvPr>
        <xdr:cNvSpPr/>
      </xdr:nvSpPr>
      <xdr:spPr>
        <a:xfrm>
          <a:off x="22110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141241</xdr:rowOff>
    </xdr:from>
    <xdr:ext cx="469744" cy="259045"/>
    <xdr:sp macro="" textlink="">
      <xdr:nvSpPr>
        <xdr:cNvPr id="375" name="【保健センター・保健所】&#10;一人当たり面積該当値テキスト">
          <a:extLst>
            <a:ext uri="{FF2B5EF4-FFF2-40B4-BE49-F238E27FC236}">
              <a16:creationId xmlns:a16="http://schemas.microsoft.com/office/drawing/2014/main" xmlns="" id="{00000000-0008-0000-0F00-000077010000}"/>
            </a:ext>
          </a:extLst>
        </xdr:cNvPr>
        <xdr:cNvSpPr txBox="1"/>
      </xdr:nvSpPr>
      <xdr:spPr>
        <a:xfrm>
          <a:off x="22199600"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130556</xdr:rowOff>
    </xdr:from>
    <xdr:to>
      <xdr:col>112</xdr:col>
      <xdr:colOff>38100</xdr:colOff>
      <xdr:row>62</xdr:row>
      <xdr:rowOff>60706</xdr:rowOff>
    </xdr:to>
    <xdr:sp macro="" textlink="">
      <xdr:nvSpPr>
        <xdr:cNvPr id="376" name="楕円 375">
          <a:extLst>
            <a:ext uri="{FF2B5EF4-FFF2-40B4-BE49-F238E27FC236}">
              <a16:creationId xmlns:a16="http://schemas.microsoft.com/office/drawing/2014/main" xmlns="" id="{00000000-0008-0000-0F00-000078010000}"/>
            </a:ext>
          </a:extLst>
        </xdr:cNvPr>
        <xdr:cNvSpPr/>
      </xdr:nvSpPr>
      <xdr:spPr>
        <a:xfrm>
          <a:off x="21272500" y="10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169164</xdr:rowOff>
    </xdr:from>
    <xdr:to>
      <xdr:col>116</xdr:col>
      <xdr:colOff>63500</xdr:colOff>
      <xdr:row>62</xdr:row>
      <xdr:rowOff>9906</xdr:rowOff>
    </xdr:to>
    <xdr:cxnSp macro="">
      <xdr:nvCxnSpPr>
        <xdr:cNvPr id="377" name="直線コネクタ 376">
          <a:extLst>
            <a:ext uri="{FF2B5EF4-FFF2-40B4-BE49-F238E27FC236}">
              <a16:creationId xmlns:a16="http://schemas.microsoft.com/office/drawing/2014/main" xmlns="" id="{00000000-0008-0000-0F00-000079010000}"/>
            </a:ext>
          </a:extLst>
        </xdr:cNvPr>
        <xdr:cNvCxnSpPr/>
      </xdr:nvCxnSpPr>
      <xdr:spPr>
        <a:xfrm flipV="1">
          <a:off x="21323300" y="1062761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140462</xdr:rowOff>
    </xdr:from>
    <xdr:to>
      <xdr:col>107</xdr:col>
      <xdr:colOff>101600</xdr:colOff>
      <xdr:row>62</xdr:row>
      <xdr:rowOff>70612</xdr:rowOff>
    </xdr:to>
    <xdr:sp macro="" textlink="">
      <xdr:nvSpPr>
        <xdr:cNvPr id="378" name="楕円 377">
          <a:extLst>
            <a:ext uri="{FF2B5EF4-FFF2-40B4-BE49-F238E27FC236}">
              <a16:creationId xmlns:a16="http://schemas.microsoft.com/office/drawing/2014/main" xmlns="" id="{00000000-0008-0000-0F00-00007A010000}"/>
            </a:ext>
          </a:extLst>
        </xdr:cNvPr>
        <xdr:cNvSpPr/>
      </xdr:nvSpPr>
      <xdr:spPr>
        <a:xfrm>
          <a:off x="20383500" y="105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9906</xdr:rowOff>
    </xdr:from>
    <xdr:to>
      <xdr:col>111</xdr:col>
      <xdr:colOff>177800</xdr:colOff>
      <xdr:row>62</xdr:row>
      <xdr:rowOff>19812</xdr:rowOff>
    </xdr:to>
    <xdr:cxnSp macro="">
      <xdr:nvCxnSpPr>
        <xdr:cNvPr id="379" name="直線コネクタ 378">
          <a:extLst>
            <a:ext uri="{FF2B5EF4-FFF2-40B4-BE49-F238E27FC236}">
              <a16:creationId xmlns:a16="http://schemas.microsoft.com/office/drawing/2014/main" xmlns="" id="{00000000-0008-0000-0F00-00007B010000}"/>
            </a:ext>
          </a:extLst>
        </xdr:cNvPr>
        <xdr:cNvCxnSpPr/>
      </xdr:nvCxnSpPr>
      <xdr:spPr>
        <a:xfrm flipV="1">
          <a:off x="20434300" y="1063980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146558</xdr:rowOff>
    </xdr:from>
    <xdr:to>
      <xdr:col>102</xdr:col>
      <xdr:colOff>165100</xdr:colOff>
      <xdr:row>62</xdr:row>
      <xdr:rowOff>76708</xdr:rowOff>
    </xdr:to>
    <xdr:sp macro="" textlink="">
      <xdr:nvSpPr>
        <xdr:cNvPr id="380" name="楕円 379">
          <a:extLst>
            <a:ext uri="{FF2B5EF4-FFF2-40B4-BE49-F238E27FC236}">
              <a16:creationId xmlns:a16="http://schemas.microsoft.com/office/drawing/2014/main" xmlns="" id="{00000000-0008-0000-0F00-00007C010000}"/>
            </a:ext>
          </a:extLst>
        </xdr:cNvPr>
        <xdr:cNvSpPr/>
      </xdr:nvSpPr>
      <xdr:spPr>
        <a:xfrm>
          <a:off x="19494500" y="106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19812</xdr:rowOff>
    </xdr:from>
    <xdr:to>
      <xdr:col>107</xdr:col>
      <xdr:colOff>50800</xdr:colOff>
      <xdr:row>62</xdr:row>
      <xdr:rowOff>25908</xdr:rowOff>
    </xdr:to>
    <xdr:cxnSp macro="">
      <xdr:nvCxnSpPr>
        <xdr:cNvPr id="381" name="直線コネクタ 380">
          <a:extLst>
            <a:ext uri="{FF2B5EF4-FFF2-40B4-BE49-F238E27FC236}">
              <a16:creationId xmlns:a16="http://schemas.microsoft.com/office/drawing/2014/main" xmlns="" id="{00000000-0008-0000-0F00-00007D010000}"/>
            </a:ext>
          </a:extLst>
        </xdr:cNvPr>
        <xdr:cNvCxnSpPr/>
      </xdr:nvCxnSpPr>
      <xdr:spPr>
        <a:xfrm flipV="1">
          <a:off x="19545300" y="1064971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77233</xdr:rowOff>
    </xdr:from>
    <xdr:ext cx="469744" cy="259045"/>
    <xdr:sp macro="" textlink="">
      <xdr:nvSpPr>
        <xdr:cNvPr id="382" name="n_1mainValue【保健センター・保健所】&#10;一人当たり面積">
          <a:extLst>
            <a:ext uri="{FF2B5EF4-FFF2-40B4-BE49-F238E27FC236}">
              <a16:creationId xmlns:a16="http://schemas.microsoft.com/office/drawing/2014/main" xmlns="" id="{00000000-0008-0000-0F00-00007E010000}"/>
            </a:ext>
          </a:extLst>
        </xdr:cNvPr>
        <xdr:cNvSpPr txBox="1"/>
      </xdr:nvSpPr>
      <xdr:spPr>
        <a:xfrm>
          <a:off x="21075727"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87139</xdr:rowOff>
    </xdr:from>
    <xdr:ext cx="469744" cy="259045"/>
    <xdr:sp macro="" textlink="">
      <xdr:nvSpPr>
        <xdr:cNvPr id="383" name="n_2mainValue【保健センター・保健所】&#10;一人当たり面積">
          <a:extLst>
            <a:ext uri="{FF2B5EF4-FFF2-40B4-BE49-F238E27FC236}">
              <a16:creationId xmlns:a16="http://schemas.microsoft.com/office/drawing/2014/main" xmlns="" id="{00000000-0008-0000-0F00-00007F010000}"/>
            </a:ext>
          </a:extLst>
        </xdr:cNvPr>
        <xdr:cNvSpPr txBox="1"/>
      </xdr:nvSpPr>
      <xdr:spPr>
        <a:xfrm>
          <a:off x="20199427" y="1037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93235</xdr:rowOff>
    </xdr:from>
    <xdr:ext cx="469744" cy="259045"/>
    <xdr:sp macro="" textlink="">
      <xdr:nvSpPr>
        <xdr:cNvPr id="384" name="n_3mainValue【保健センター・保健所】&#10;一人当たり面積">
          <a:extLst>
            <a:ext uri="{FF2B5EF4-FFF2-40B4-BE49-F238E27FC236}">
              <a16:creationId xmlns:a16="http://schemas.microsoft.com/office/drawing/2014/main" xmlns="" id="{00000000-0008-0000-0F00-000080010000}"/>
            </a:ext>
          </a:extLst>
        </xdr:cNvPr>
        <xdr:cNvSpPr txBox="1"/>
      </xdr:nvSpPr>
      <xdr:spPr>
        <a:xfrm>
          <a:off x="1931042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5" name="正方形/長方形 384">
          <a:extLst>
            <a:ext uri="{FF2B5EF4-FFF2-40B4-BE49-F238E27FC236}">
              <a16:creationId xmlns:a16="http://schemas.microsoft.com/office/drawing/2014/main" xmlns="" id="{00000000-0008-0000-0F00-00008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6" name="正方形/長方形 385">
          <a:extLst>
            <a:ext uri="{FF2B5EF4-FFF2-40B4-BE49-F238E27FC236}">
              <a16:creationId xmlns:a16="http://schemas.microsoft.com/office/drawing/2014/main" xmlns="" id="{00000000-0008-0000-0F00-00008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7" name="正方形/長方形 386">
          <a:extLst>
            <a:ext uri="{FF2B5EF4-FFF2-40B4-BE49-F238E27FC236}">
              <a16:creationId xmlns:a16="http://schemas.microsoft.com/office/drawing/2014/main" xmlns="" id="{00000000-0008-0000-0F00-00008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8" name="正方形/長方形 387">
          <a:extLst>
            <a:ext uri="{FF2B5EF4-FFF2-40B4-BE49-F238E27FC236}">
              <a16:creationId xmlns:a16="http://schemas.microsoft.com/office/drawing/2014/main" xmlns="" id="{00000000-0008-0000-0F00-00008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9" name="正方形/長方形 388">
          <a:extLst>
            <a:ext uri="{FF2B5EF4-FFF2-40B4-BE49-F238E27FC236}">
              <a16:creationId xmlns:a16="http://schemas.microsoft.com/office/drawing/2014/main" xmlns="" id="{00000000-0008-0000-0F00-00008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0" name="正方形/長方形 389">
          <a:extLst>
            <a:ext uri="{FF2B5EF4-FFF2-40B4-BE49-F238E27FC236}">
              <a16:creationId xmlns:a16="http://schemas.microsoft.com/office/drawing/2014/main" xmlns="" id="{00000000-0008-0000-0F00-00008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1" name="正方形/長方形 390">
          <a:extLst>
            <a:ext uri="{FF2B5EF4-FFF2-40B4-BE49-F238E27FC236}">
              <a16:creationId xmlns:a16="http://schemas.microsoft.com/office/drawing/2014/main" xmlns="" id="{00000000-0008-0000-0F00-00008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2" name="正方形/長方形 391">
          <a:extLst>
            <a:ext uri="{FF2B5EF4-FFF2-40B4-BE49-F238E27FC236}">
              <a16:creationId xmlns:a16="http://schemas.microsoft.com/office/drawing/2014/main" xmlns="" id="{00000000-0008-0000-0F00-00008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3" name="テキスト ボックス 392">
          <a:extLst>
            <a:ext uri="{FF2B5EF4-FFF2-40B4-BE49-F238E27FC236}">
              <a16:creationId xmlns:a16="http://schemas.microsoft.com/office/drawing/2014/main" xmlns="" id="{00000000-0008-0000-0F00-00008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4" name="直線コネクタ 393">
          <a:extLst>
            <a:ext uri="{FF2B5EF4-FFF2-40B4-BE49-F238E27FC236}">
              <a16:creationId xmlns:a16="http://schemas.microsoft.com/office/drawing/2014/main" xmlns="" id="{00000000-0008-0000-0F00-00008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5" name="直線コネクタ 394">
          <a:extLst>
            <a:ext uri="{FF2B5EF4-FFF2-40B4-BE49-F238E27FC236}">
              <a16:creationId xmlns:a16="http://schemas.microsoft.com/office/drawing/2014/main" xmlns="" id="{00000000-0008-0000-0F00-00008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6" name="テキスト ボックス 395">
          <a:extLst>
            <a:ext uri="{FF2B5EF4-FFF2-40B4-BE49-F238E27FC236}">
              <a16:creationId xmlns:a16="http://schemas.microsoft.com/office/drawing/2014/main" xmlns="" id="{00000000-0008-0000-0F00-00008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7" name="直線コネクタ 396">
          <a:extLst>
            <a:ext uri="{FF2B5EF4-FFF2-40B4-BE49-F238E27FC236}">
              <a16:creationId xmlns:a16="http://schemas.microsoft.com/office/drawing/2014/main" xmlns="" id="{00000000-0008-0000-0F00-00008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8" name="テキスト ボックス 397">
          <a:extLst>
            <a:ext uri="{FF2B5EF4-FFF2-40B4-BE49-F238E27FC236}">
              <a16:creationId xmlns:a16="http://schemas.microsoft.com/office/drawing/2014/main" xmlns="" id="{00000000-0008-0000-0F00-00008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9" name="直線コネクタ 398">
          <a:extLst>
            <a:ext uri="{FF2B5EF4-FFF2-40B4-BE49-F238E27FC236}">
              <a16:creationId xmlns:a16="http://schemas.microsoft.com/office/drawing/2014/main" xmlns="" id="{00000000-0008-0000-0F00-00008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0" name="テキスト ボックス 399">
          <a:extLst>
            <a:ext uri="{FF2B5EF4-FFF2-40B4-BE49-F238E27FC236}">
              <a16:creationId xmlns:a16="http://schemas.microsoft.com/office/drawing/2014/main" xmlns="" id="{00000000-0008-0000-0F00-00009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1" name="直線コネクタ 400">
          <a:extLst>
            <a:ext uri="{FF2B5EF4-FFF2-40B4-BE49-F238E27FC236}">
              <a16:creationId xmlns:a16="http://schemas.microsoft.com/office/drawing/2014/main" xmlns="" id="{00000000-0008-0000-0F00-00009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2" name="テキスト ボックス 401">
          <a:extLst>
            <a:ext uri="{FF2B5EF4-FFF2-40B4-BE49-F238E27FC236}">
              <a16:creationId xmlns:a16="http://schemas.microsoft.com/office/drawing/2014/main" xmlns="" id="{00000000-0008-0000-0F00-00009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3" name="直線コネクタ 402">
          <a:extLst>
            <a:ext uri="{FF2B5EF4-FFF2-40B4-BE49-F238E27FC236}">
              <a16:creationId xmlns:a16="http://schemas.microsoft.com/office/drawing/2014/main" xmlns="" id="{00000000-0008-0000-0F00-00009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4" name="テキスト ボックス 403">
          <a:extLst>
            <a:ext uri="{FF2B5EF4-FFF2-40B4-BE49-F238E27FC236}">
              <a16:creationId xmlns:a16="http://schemas.microsoft.com/office/drawing/2014/main" xmlns="" id="{00000000-0008-0000-0F00-00009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5" name="直線コネクタ 404">
          <a:extLst>
            <a:ext uri="{FF2B5EF4-FFF2-40B4-BE49-F238E27FC236}">
              <a16:creationId xmlns:a16="http://schemas.microsoft.com/office/drawing/2014/main" xmlns="" id="{00000000-0008-0000-0F00-00009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6" name="テキスト ボックス 405">
          <a:extLst>
            <a:ext uri="{FF2B5EF4-FFF2-40B4-BE49-F238E27FC236}">
              <a16:creationId xmlns:a16="http://schemas.microsoft.com/office/drawing/2014/main" xmlns="" id="{00000000-0008-0000-0F00-00009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7" name="直線コネクタ 406">
          <a:extLst>
            <a:ext uri="{FF2B5EF4-FFF2-40B4-BE49-F238E27FC236}">
              <a16:creationId xmlns:a16="http://schemas.microsoft.com/office/drawing/2014/main" xmlns="" id="{00000000-0008-0000-0F00-00009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8" name="テキスト ボックス 407">
          <a:extLst>
            <a:ext uri="{FF2B5EF4-FFF2-40B4-BE49-F238E27FC236}">
              <a16:creationId xmlns:a16="http://schemas.microsoft.com/office/drawing/2014/main" xmlns="" id="{00000000-0008-0000-0F00-00009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9" name="【消防施設】&#10;有形固定資産減価償却率グラフ枠">
          <a:extLst>
            <a:ext uri="{FF2B5EF4-FFF2-40B4-BE49-F238E27FC236}">
              <a16:creationId xmlns:a16="http://schemas.microsoft.com/office/drawing/2014/main" xmlns="" id="{00000000-0008-0000-0F00-00009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10" name="直線コネクタ 409">
          <a:extLst>
            <a:ext uri="{FF2B5EF4-FFF2-40B4-BE49-F238E27FC236}">
              <a16:creationId xmlns:a16="http://schemas.microsoft.com/office/drawing/2014/main" xmlns="" id="{00000000-0008-0000-0F00-00009A01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11" name="【消防施設】&#10;有形固定資産減価償却率最小値テキスト">
          <a:extLst>
            <a:ext uri="{FF2B5EF4-FFF2-40B4-BE49-F238E27FC236}">
              <a16:creationId xmlns:a16="http://schemas.microsoft.com/office/drawing/2014/main" xmlns="" id="{00000000-0008-0000-0F00-00009B01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3" name="【消防施設】&#10;有形固定資産減価償却率最大値テキスト">
          <a:extLst>
            <a:ext uri="{FF2B5EF4-FFF2-40B4-BE49-F238E27FC236}">
              <a16:creationId xmlns:a16="http://schemas.microsoft.com/office/drawing/2014/main" xmlns="" id="{00000000-0008-0000-0F00-00009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4" name="直線コネクタ 413">
          <a:extLst>
            <a:ext uri="{FF2B5EF4-FFF2-40B4-BE49-F238E27FC236}">
              <a16:creationId xmlns:a16="http://schemas.microsoft.com/office/drawing/2014/main" xmlns="" id="{00000000-0008-0000-0F00-00009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15" name="【消防施設】&#10;有形固定資産減価償却率平均値テキスト">
          <a:extLst>
            <a:ext uri="{FF2B5EF4-FFF2-40B4-BE49-F238E27FC236}">
              <a16:creationId xmlns:a16="http://schemas.microsoft.com/office/drawing/2014/main" xmlns="" id="{00000000-0008-0000-0F00-00009F010000}"/>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16" name="フローチャート: 判断 415">
          <a:extLst>
            <a:ext uri="{FF2B5EF4-FFF2-40B4-BE49-F238E27FC236}">
              <a16:creationId xmlns:a16="http://schemas.microsoft.com/office/drawing/2014/main" xmlns="" id="{00000000-0008-0000-0F00-0000A001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17" name="フローチャート: 判断 416">
          <a:extLst>
            <a:ext uri="{FF2B5EF4-FFF2-40B4-BE49-F238E27FC236}">
              <a16:creationId xmlns:a16="http://schemas.microsoft.com/office/drawing/2014/main" xmlns="" id="{00000000-0008-0000-0F00-0000A101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18" name="n_1aveValue【消防施設】&#10;有形固定資産減価償却率">
          <a:extLst>
            <a:ext uri="{FF2B5EF4-FFF2-40B4-BE49-F238E27FC236}">
              <a16:creationId xmlns:a16="http://schemas.microsoft.com/office/drawing/2014/main" xmlns="" id="{00000000-0008-0000-0F00-0000A2010000}"/>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19" name="フローチャート: 判断 418">
          <a:extLst>
            <a:ext uri="{FF2B5EF4-FFF2-40B4-BE49-F238E27FC236}">
              <a16:creationId xmlns:a16="http://schemas.microsoft.com/office/drawing/2014/main" xmlns="" id="{00000000-0008-0000-0F00-0000A301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20" name="n_2aveValue【消防施設】&#10;有形固定資産減価償却率">
          <a:extLst>
            <a:ext uri="{FF2B5EF4-FFF2-40B4-BE49-F238E27FC236}">
              <a16:creationId xmlns:a16="http://schemas.microsoft.com/office/drawing/2014/main" xmlns="" id="{00000000-0008-0000-0F00-0000A401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21" name="フローチャート: 判断 420">
          <a:extLst>
            <a:ext uri="{FF2B5EF4-FFF2-40B4-BE49-F238E27FC236}">
              <a16:creationId xmlns:a16="http://schemas.microsoft.com/office/drawing/2014/main" xmlns="" id="{00000000-0008-0000-0F00-0000A501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22" name="n_3aveValue【消防施設】&#10;有形固定資産減価償却率">
          <a:extLst>
            <a:ext uri="{FF2B5EF4-FFF2-40B4-BE49-F238E27FC236}">
              <a16:creationId xmlns:a16="http://schemas.microsoft.com/office/drawing/2014/main" xmlns="" id="{00000000-0008-0000-0F00-0000A601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xmlns="" id="{00000000-0008-0000-0F00-0000A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xmlns="" id="{00000000-0008-0000-0F00-0000A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xmlns="" id="{00000000-0008-0000-0F00-0000A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xmlns="" id="{00000000-0008-0000-0F00-0000A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xmlns="" id="{00000000-0008-0000-0F00-0000A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150586</xdr:rowOff>
    </xdr:from>
    <xdr:to>
      <xdr:col>76</xdr:col>
      <xdr:colOff>165100</xdr:colOff>
      <xdr:row>82</xdr:row>
      <xdr:rowOff>80736</xdr:rowOff>
    </xdr:to>
    <xdr:sp macro="" textlink="">
      <xdr:nvSpPr>
        <xdr:cNvPr id="428" name="楕円 427">
          <a:extLst>
            <a:ext uri="{FF2B5EF4-FFF2-40B4-BE49-F238E27FC236}">
              <a16:creationId xmlns:a16="http://schemas.microsoft.com/office/drawing/2014/main" xmlns="" id="{00000000-0008-0000-0F00-0000AC010000}"/>
            </a:ext>
          </a:extLst>
        </xdr:cNvPr>
        <xdr:cNvSpPr/>
      </xdr:nvSpPr>
      <xdr:spPr>
        <a:xfrm>
          <a:off x="14541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429" name="楕円 428">
          <a:extLst>
            <a:ext uri="{FF2B5EF4-FFF2-40B4-BE49-F238E27FC236}">
              <a16:creationId xmlns:a16="http://schemas.microsoft.com/office/drawing/2014/main" xmlns="" id="{00000000-0008-0000-0F00-0000AD010000}"/>
            </a:ext>
          </a:extLst>
        </xdr:cNvPr>
        <xdr:cNvSpPr/>
      </xdr:nvSpPr>
      <xdr:spPr>
        <a:xfrm>
          <a:off x="13652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29936</xdr:rowOff>
    </xdr:from>
    <xdr:to>
      <xdr:col>76</xdr:col>
      <xdr:colOff>114300</xdr:colOff>
      <xdr:row>83</xdr:row>
      <xdr:rowOff>20138</xdr:rowOff>
    </xdr:to>
    <xdr:cxnSp macro="">
      <xdr:nvCxnSpPr>
        <xdr:cNvPr id="430" name="直線コネクタ 429">
          <a:extLst>
            <a:ext uri="{FF2B5EF4-FFF2-40B4-BE49-F238E27FC236}">
              <a16:creationId xmlns:a16="http://schemas.microsoft.com/office/drawing/2014/main" xmlns="" id="{00000000-0008-0000-0F00-0000AE010000}"/>
            </a:ext>
          </a:extLst>
        </xdr:cNvPr>
        <xdr:cNvCxnSpPr/>
      </xdr:nvCxnSpPr>
      <xdr:spPr>
        <a:xfrm flipV="1">
          <a:off x="13703300" y="14088836"/>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82</xdr:row>
      <xdr:rowOff>71863</xdr:rowOff>
    </xdr:from>
    <xdr:ext cx="405111" cy="259045"/>
    <xdr:sp macro="" textlink="">
      <xdr:nvSpPr>
        <xdr:cNvPr id="431" name="n_2mainValue【消防施設】&#10;有形固定資産減価償却率">
          <a:extLst>
            <a:ext uri="{FF2B5EF4-FFF2-40B4-BE49-F238E27FC236}">
              <a16:creationId xmlns:a16="http://schemas.microsoft.com/office/drawing/2014/main" xmlns="" id="{00000000-0008-0000-0F00-0000AF010000}"/>
            </a:ext>
          </a:extLst>
        </xdr:cNvPr>
        <xdr:cNvSpPr txBox="1"/>
      </xdr:nvSpPr>
      <xdr:spPr>
        <a:xfrm>
          <a:off x="14389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432" name="n_3mainValue【消防施設】&#10;有形固定資産減価償却率">
          <a:extLst>
            <a:ext uri="{FF2B5EF4-FFF2-40B4-BE49-F238E27FC236}">
              <a16:creationId xmlns:a16="http://schemas.microsoft.com/office/drawing/2014/main" xmlns="" id="{00000000-0008-0000-0F00-0000B0010000}"/>
            </a:ext>
          </a:extLst>
        </xdr:cNvPr>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a:extLst>
            <a:ext uri="{FF2B5EF4-FFF2-40B4-BE49-F238E27FC236}">
              <a16:creationId xmlns:a16="http://schemas.microsoft.com/office/drawing/2014/main" xmlns="" id="{00000000-0008-0000-0F00-0000B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a:extLst>
            <a:ext uri="{FF2B5EF4-FFF2-40B4-BE49-F238E27FC236}">
              <a16:creationId xmlns:a16="http://schemas.microsoft.com/office/drawing/2014/main" xmlns="" id="{00000000-0008-0000-0F00-0000B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a:extLst>
            <a:ext uri="{FF2B5EF4-FFF2-40B4-BE49-F238E27FC236}">
              <a16:creationId xmlns:a16="http://schemas.microsoft.com/office/drawing/2014/main" xmlns="" id="{00000000-0008-0000-0F00-0000B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a:extLst>
            <a:ext uri="{FF2B5EF4-FFF2-40B4-BE49-F238E27FC236}">
              <a16:creationId xmlns:a16="http://schemas.microsoft.com/office/drawing/2014/main" xmlns="" id="{00000000-0008-0000-0F00-0000B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a:extLst>
            <a:ext uri="{FF2B5EF4-FFF2-40B4-BE49-F238E27FC236}">
              <a16:creationId xmlns:a16="http://schemas.microsoft.com/office/drawing/2014/main" xmlns="" id="{00000000-0008-0000-0F00-0000B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a:extLst>
            <a:ext uri="{FF2B5EF4-FFF2-40B4-BE49-F238E27FC236}">
              <a16:creationId xmlns:a16="http://schemas.microsoft.com/office/drawing/2014/main" xmlns="" id="{00000000-0008-0000-0F00-0000B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a:extLst>
            <a:ext uri="{FF2B5EF4-FFF2-40B4-BE49-F238E27FC236}">
              <a16:creationId xmlns:a16="http://schemas.microsoft.com/office/drawing/2014/main" xmlns="" id="{00000000-0008-0000-0F00-0000B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a:extLst>
            <a:ext uri="{FF2B5EF4-FFF2-40B4-BE49-F238E27FC236}">
              <a16:creationId xmlns:a16="http://schemas.microsoft.com/office/drawing/2014/main" xmlns="" id="{00000000-0008-0000-0F00-0000B8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1" name="テキスト ボックス 440">
          <a:extLst>
            <a:ext uri="{FF2B5EF4-FFF2-40B4-BE49-F238E27FC236}">
              <a16:creationId xmlns:a16="http://schemas.microsoft.com/office/drawing/2014/main" xmlns="" id="{00000000-0008-0000-0F00-0000B9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2" name="直線コネクタ 441">
          <a:extLst>
            <a:ext uri="{FF2B5EF4-FFF2-40B4-BE49-F238E27FC236}">
              <a16:creationId xmlns:a16="http://schemas.microsoft.com/office/drawing/2014/main" xmlns="" id="{00000000-0008-0000-0F00-0000BA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3" name="直線コネクタ 442">
          <a:extLst>
            <a:ext uri="{FF2B5EF4-FFF2-40B4-BE49-F238E27FC236}">
              <a16:creationId xmlns:a16="http://schemas.microsoft.com/office/drawing/2014/main" xmlns="" id="{00000000-0008-0000-0F00-0000BB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4" name="テキスト ボックス 443">
          <a:extLst>
            <a:ext uri="{FF2B5EF4-FFF2-40B4-BE49-F238E27FC236}">
              <a16:creationId xmlns:a16="http://schemas.microsoft.com/office/drawing/2014/main" xmlns="" id="{00000000-0008-0000-0F00-0000BC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5" name="直線コネクタ 444">
          <a:extLst>
            <a:ext uri="{FF2B5EF4-FFF2-40B4-BE49-F238E27FC236}">
              <a16:creationId xmlns:a16="http://schemas.microsoft.com/office/drawing/2014/main" xmlns="" id="{00000000-0008-0000-0F00-0000BD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6" name="テキスト ボックス 445">
          <a:extLst>
            <a:ext uri="{FF2B5EF4-FFF2-40B4-BE49-F238E27FC236}">
              <a16:creationId xmlns:a16="http://schemas.microsoft.com/office/drawing/2014/main" xmlns="" id="{00000000-0008-0000-0F00-0000BE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7" name="直線コネクタ 446">
          <a:extLst>
            <a:ext uri="{FF2B5EF4-FFF2-40B4-BE49-F238E27FC236}">
              <a16:creationId xmlns:a16="http://schemas.microsoft.com/office/drawing/2014/main" xmlns="" id="{00000000-0008-0000-0F00-0000BF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8" name="テキスト ボックス 447">
          <a:extLst>
            <a:ext uri="{FF2B5EF4-FFF2-40B4-BE49-F238E27FC236}">
              <a16:creationId xmlns:a16="http://schemas.microsoft.com/office/drawing/2014/main" xmlns="" id="{00000000-0008-0000-0F00-0000C0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9" name="直線コネクタ 448">
          <a:extLst>
            <a:ext uri="{FF2B5EF4-FFF2-40B4-BE49-F238E27FC236}">
              <a16:creationId xmlns:a16="http://schemas.microsoft.com/office/drawing/2014/main" xmlns="" id="{00000000-0008-0000-0F00-0000C1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0" name="テキスト ボックス 449">
          <a:extLst>
            <a:ext uri="{FF2B5EF4-FFF2-40B4-BE49-F238E27FC236}">
              <a16:creationId xmlns:a16="http://schemas.microsoft.com/office/drawing/2014/main" xmlns="" id="{00000000-0008-0000-0F00-0000C2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1" name="直線コネクタ 450">
          <a:extLst>
            <a:ext uri="{FF2B5EF4-FFF2-40B4-BE49-F238E27FC236}">
              <a16:creationId xmlns:a16="http://schemas.microsoft.com/office/drawing/2014/main" xmlns="" id="{00000000-0008-0000-0F00-0000C3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2" name="テキスト ボックス 451">
          <a:extLst>
            <a:ext uri="{FF2B5EF4-FFF2-40B4-BE49-F238E27FC236}">
              <a16:creationId xmlns:a16="http://schemas.microsoft.com/office/drawing/2014/main" xmlns="" id="{00000000-0008-0000-0F00-0000C4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3" name="直線コネクタ 452">
          <a:extLst>
            <a:ext uri="{FF2B5EF4-FFF2-40B4-BE49-F238E27FC236}">
              <a16:creationId xmlns:a16="http://schemas.microsoft.com/office/drawing/2014/main" xmlns="" id="{00000000-0008-0000-0F00-0000C5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4" name="テキスト ボックス 453">
          <a:extLst>
            <a:ext uri="{FF2B5EF4-FFF2-40B4-BE49-F238E27FC236}">
              <a16:creationId xmlns:a16="http://schemas.microsoft.com/office/drawing/2014/main" xmlns="" id="{00000000-0008-0000-0F00-0000C601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5" name="【消防施設】&#10;一人当たり面積グラフ枠">
          <a:extLst>
            <a:ext uri="{FF2B5EF4-FFF2-40B4-BE49-F238E27FC236}">
              <a16:creationId xmlns:a16="http://schemas.microsoft.com/office/drawing/2014/main" xmlns="" id="{00000000-0008-0000-0F00-0000C7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56" name="直線コネクタ 455">
          <a:extLst>
            <a:ext uri="{FF2B5EF4-FFF2-40B4-BE49-F238E27FC236}">
              <a16:creationId xmlns:a16="http://schemas.microsoft.com/office/drawing/2014/main" xmlns="" id="{00000000-0008-0000-0F00-0000C801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57" name="【消防施設】&#10;一人当たり面積最小値テキスト">
          <a:extLst>
            <a:ext uri="{FF2B5EF4-FFF2-40B4-BE49-F238E27FC236}">
              <a16:creationId xmlns:a16="http://schemas.microsoft.com/office/drawing/2014/main" xmlns="" id="{00000000-0008-0000-0F00-0000C901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58" name="直線コネクタ 457">
          <a:extLst>
            <a:ext uri="{FF2B5EF4-FFF2-40B4-BE49-F238E27FC236}">
              <a16:creationId xmlns:a16="http://schemas.microsoft.com/office/drawing/2014/main" xmlns="" id="{00000000-0008-0000-0F00-0000CA01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59" name="【消防施設】&#10;一人当たり面積最大値テキスト">
          <a:extLst>
            <a:ext uri="{FF2B5EF4-FFF2-40B4-BE49-F238E27FC236}">
              <a16:creationId xmlns:a16="http://schemas.microsoft.com/office/drawing/2014/main" xmlns="" id="{00000000-0008-0000-0F00-0000CB01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60" name="直線コネクタ 459">
          <a:extLst>
            <a:ext uri="{FF2B5EF4-FFF2-40B4-BE49-F238E27FC236}">
              <a16:creationId xmlns:a16="http://schemas.microsoft.com/office/drawing/2014/main" xmlns="" id="{00000000-0008-0000-0F00-0000CC01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61" name="【消防施設】&#10;一人当たり面積平均値テキスト">
          <a:extLst>
            <a:ext uri="{FF2B5EF4-FFF2-40B4-BE49-F238E27FC236}">
              <a16:creationId xmlns:a16="http://schemas.microsoft.com/office/drawing/2014/main" xmlns="" id="{00000000-0008-0000-0F00-0000CD010000}"/>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62" name="フローチャート: 判断 461">
          <a:extLst>
            <a:ext uri="{FF2B5EF4-FFF2-40B4-BE49-F238E27FC236}">
              <a16:creationId xmlns:a16="http://schemas.microsoft.com/office/drawing/2014/main" xmlns="" id="{00000000-0008-0000-0F00-0000CE01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63" name="フローチャート: 判断 462">
          <a:extLst>
            <a:ext uri="{FF2B5EF4-FFF2-40B4-BE49-F238E27FC236}">
              <a16:creationId xmlns:a16="http://schemas.microsoft.com/office/drawing/2014/main" xmlns="" id="{00000000-0008-0000-0F00-0000CF01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64" name="n_1aveValue【消防施設】&#10;一人当たり面積">
          <a:extLst>
            <a:ext uri="{FF2B5EF4-FFF2-40B4-BE49-F238E27FC236}">
              <a16:creationId xmlns:a16="http://schemas.microsoft.com/office/drawing/2014/main" xmlns="" id="{00000000-0008-0000-0F00-0000D001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65" name="フローチャート: 判断 464">
          <a:extLst>
            <a:ext uri="{FF2B5EF4-FFF2-40B4-BE49-F238E27FC236}">
              <a16:creationId xmlns:a16="http://schemas.microsoft.com/office/drawing/2014/main" xmlns="" id="{00000000-0008-0000-0F00-0000D101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466" name="n_2aveValue【消防施設】&#10;一人当たり面積">
          <a:extLst>
            <a:ext uri="{FF2B5EF4-FFF2-40B4-BE49-F238E27FC236}">
              <a16:creationId xmlns:a16="http://schemas.microsoft.com/office/drawing/2014/main" xmlns="" id="{00000000-0008-0000-0F00-0000D2010000}"/>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67" name="フローチャート: 判断 466">
          <a:extLst>
            <a:ext uri="{FF2B5EF4-FFF2-40B4-BE49-F238E27FC236}">
              <a16:creationId xmlns:a16="http://schemas.microsoft.com/office/drawing/2014/main" xmlns="" id="{00000000-0008-0000-0F00-0000D301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468" name="n_3aveValue【消防施設】&#10;一人当たり面積">
          <a:extLst>
            <a:ext uri="{FF2B5EF4-FFF2-40B4-BE49-F238E27FC236}">
              <a16:creationId xmlns:a16="http://schemas.microsoft.com/office/drawing/2014/main" xmlns="" id="{00000000-0008-0000-0F00-0000D4010000}"/>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xmlns="" id="{00000000-0008-0000-0F00-0000D5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xmlns="" id="{00000000-0008-0000-0F00-0000D6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xmlns="" id="{00000000-0008-0000-0F00-0000D7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xmlns="" id="{00000000-0008-0000-0F00-0000D8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xmlns="" id="{00000000-0008-0000-0F00-0000D9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158178</xdr:rowOff>
    </xdr:from>
    <xdr:to>
      <xdr:col>107</xdr:col>
      <xdr:colOff>101600</xdr:colOff>
      <xdr:row>86</xdr:row>
      <xdr:rowOff>88328</xdr:rowOff>
    </xdr:to>
    <xdr:sp macro="" textlink="">
      <xdr:nvSpPr>
        <xdr:cNvPr id="474" name="楕円 473">
          <a:extLst>
            <a:ext uri="{FF2B5EF4-FFF2-40B4-BE49-F238E27FC236}">
              <a16:creationId xmlns:a16="http://schemas.microsoft.com/office/drawing/2014/main" xmlns="" id="{00000000-0008-0000-0F00-0000DA010000}"/>
            </a:ext>
          </a:extLst>
        </xdr:cNvPr>
        <xdr:cNvSpPr/>
      </xdr:nvSpPr>
      <xdr:spPr>
        <a:xfrm>
          <a:off x="20383500" y="14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163513</xdr:rowOff>
    </xdr:from>
    <xdr:to>
      <xdr:col>102</xdr:col>
      <xdr:colOff>165100</xdr:colOff>
      <xdr:row>86</xdr:row>
      <xdr:rowOff>93663</xdr:rowOff>
    </xdr:to>
    <xdr:sp macro="" textlink="">
      <xdr:nvSpPr>
        <xdr:cNvPr id="475" name="楕円 474">
          <a:extLst>
            <a:ext uri="{FF2B5EF4-FFF2-40B4-BE49-F238E27FC236}">
              <a16:creationId xmlns:a16="http://schemas.microsoft.com/office/drawing/2014/main" xmlns="" id="{00000000-0008-0000-0F00-0000DB010000}"/>
            </a:ext>
          </a:extLst>
        </xdr:cNvPr>
        <xdr:cNvSpPr/>
      </xdr:nvSpPr>
      <xdr:spPr>
        <a:xfrm>
          <a:off x="19494500" y="147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37528</xdr:rowOff>
    </xdr:from>
    <xdr:to>
      <xdr:col>107</xdr:col>
      <xdr:colOff>50800</xdr:colOff>
      <xdr:row>86</xdr:row>
      <xdr:rowOff>42863</xdr:rowOff>
    </xdr:to>
    <xdr:cxnSp macro="">
      <xdr:nvCxnSpPr>
        <xdr:cNvPr id="476" name="直線コネクタ 475">
          <a:extLst>
            <a:ext uri="{FF2B5EF4-FFF2-40B4-BE49-F238E27FC236}">
              <a16:creationId xmlns:a16="http://schemas.microsoft.com/office/drawing/2014/main" xmlns="" id="{00000000-0008-0000-0F00-0000DC010000}"/>
            </a:ext>
          </a:extLst>
        </xdr:cNvPr>
        <xdr:cNvCxnSpPr/>
      </xdr:nvCxnSpPr>
      <xdr:spPr>
        <a:xfrm flipV="1">
          <a:off x="19545300" y="1478222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84</xdr:row>
      <xdr:rowOff>104855</xdr:rowOff>
    </xdr:from>
    <xdr:ext cx="469744" cy="259045"/>
    <xdr:sp macro="" textlink="">
      <xdr:nvSpPr>
        <xdr:cNvPr id="477" name="n_2mainValue【消防施設】&#10;一人当たり面積">
          <a:extLst>
            <a:ext uri="{FF2B5EF4-FFF2-40B4-BE49-F238E27FC236}">
              <a16:creationId xmlns:a16="http://schemas.microsoft.com/office/drawing/2014/main" xmlns="" id="{00000000-0008-0000-0F00-0000DD010000}"/>
            </a:ext>
          </a:extLst>
        </xdr:cNvPr>
        <xdr:cNvSpPr txBox="1"/>
      </xdr:nvSpPr>
      <xdr:spPr>
        <a:xfrm>
          <a:off x="20199427" y="1450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110190</xdr:rowOff>
    </xdr:from>
    <xdr:ext cx="469744" cy="259045"/>
    <xdr:sp macro="" textlink="">
      <xdr:nvSpPr>
        <xdr:cNvPr id="478" name="n_3mainValue【消防施設】&#10;一人当たり面積">
          <a:extLst>
            <a:ext uri="{FF2B5EF4-FFF2-40B4-BE49-F238E27FC236}">
              <a16:creationId xmlns:a16="http://schemas.microsoft.com/office/drawing/2014/main" xmlns="" id="{00000000-0008-0000-0F00-0000DE010000}"/>
            </a:ext>
          </a:extLst>
        </xdr:cNvPr>
        <xdr:cNvSpPr txBox="1"/>
      </xdr:nvSpPr>
      <xdr:spPr>
        <a:xfrm>
          <a:off x="19310427" y="1451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a:extLst>
            <a:ext uri="{FF2B5EF4-FFF2-40B4-BE49-F238E27FC236}">
              <a16:creationId xmlns:a16="http://schemas.microsoft.com/office/drawing/2014/main" xmlns="" id="{00000000-0008-0000-0F00-0000D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a:extLst>
            <a:ext uri="{FF2B5EF4-FFF2-40B4-BE49-F238E27FC236}">
              <a16:creationId xmlns:a16="http://schemas.microsoft.com/office/drawing/2014/main" xmlns="" id="{00000000-0008-0000-0F00-0000E0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a:extLst>
            <a:ext uri="{FF2B5EF4-FFF2-40B4-BE49-F238E27FC236}">
              <a16:creationId xmlns:a16="http://schemas.microsoft.com/office/drawing/2014/main" xmlns="" id="{00000000-0008-0000-0F00-0000E1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a:extLst>
            <a:ext uri="{FF2B5EF4-FFF2-40B4-BE49-F238E27FC236}">
              <a16:creationId xmlns:a16="http://schemas.microsoft.com/office/drawing/2014/main" xmlns="" id="{00000000-0008-0000-0F00-0000E2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a:extLst>
            <a:ext uri="{FF2B5EF4-FFF2-40B4-BE49-F238E27FC236}">
              <a16:creationId xmlns:a16="http://schemas.microsoft.com/office/drawing/2014/main" xmlns="" id="{00000000-0008-0000-0F00-0000E3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a:extLst>
            <a:ext uri="{FF2B5EF4-FFF2-40B4-BE49-F238E27FC236}">
              <a16:creationId xmlns:a16="http://schemas.microsoft.com/office/drawing/2014/main" xmlns="" id="{00000000-0008-0000-0F00-0000E4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a:extLst>
            <a:ext uri="{FF2B5EF4-FFF2-40B4-BE49-F238E27FC236}">
              <a16:creationId xmlns:a16="http://schemas.microsoft.com/office/drawing/2014/main" xmlns="" id="{00000000-0008-0000-0F00-0000E5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a:extLst>
            <a:ext uri="{FF2B5EF4-FFF2-40B4-BE49-F238E27FC236}">
              <a16:creationId xmlns:a16="http://schemas.microsoft.com/office/drawing/2014/main" xmlns="" id="{00000000-0008-0000-0F00-0000E6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a:extLst>
            <a:ext uri="{FF2B5EF4-FFF2-40B4-BE49-F238E27FC236}">
              <a16:creationId xmlns:a16="http://schemas.microsoft.com/office/drawing/2014/main" xmlns="" id="{00000000-0008-0000-0F00-0000E7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a:extLst>
            <a:ext uri="{FF2B5EF4-FFF2-40B4-BE49-F238E27FC236}">
              <a16:creationId xmlns:a16="http://schemas.microsoft.com/office/drawing/2014/main" xmlns="" id="{00000000-0008-0000-0F00-0000E8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9" name="直線コネクタ 488">
          <a:extLst>
            <a:ext uri="{FF2B5EF4-FFF2-40B4-BE49-F238E27FC236}">
              <a16:creationId xmlns:a16="http://schemas.microsoft.com/office/drawing/2014/main" xmlns="" id="{00000000-0008-0000-0F00-0000E9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90" name="テキスト ボックス 489">
          <a:extLst>
            <a:ext uri="{FF2B5EF4-FFF2-40B4-BE49-F238E27FC236}">
              <a16:creationId xmlns:a16="http://schemas.microsoft.com/office/drawing/2014/main" xmlns="" id="{00000000-0008-0000-0F00-0000EA01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1" name="直線コネクタ 490">
          <a:extLst>
            <a:ext uri="{FF2B5EF4-FFF2-40B4-BE49-F238E27FC236}">
              <a16:creationId xmlns:a16="http://schemas.microsoft.com/office/drawing/2014/main" xmlns="" id="{00000000-0008-0000-0F00-0000EB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2" name="テキスト ボックス 491">
          <a:extLst>
            <a:ext uri="{FF2B5EF4-FFF2-40B4-BE49-F238E27FC236}">
              <a16:creationId xmlns:a16="http://schemas.microsoft.com/office/drawing/2014/main" xmlns="" id="{00000000-0008-0000-0F00-0000EC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3" name="直線コネクタ 492">
          <a:extLst>
            <a:ext uri="{FF2B5EF4-FFF2-40B4-BE49-F238E27FC236}">
              <a16:creationId xmlns:a16="http://schemas.microsoft.com/office/drawing/2014/main" xmlns="" id="{00000000-0008-0000-0F00-0000ED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4" name="テキスト ボックス 493">
          <a:extLst>
            <a:ext uri="{FF2B5EF4-FFF2-40B4-BE49-F238E27FC236}">
              <a16:creationId xmlns:a16="http://schemas.microsoft.com/office/drawing/2014/main" xmlns="" id="{00000000-0008-0000-0F00-0000EE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5" name="直線コネクタ 494">
          <a:extLst>
            <a:ext uri="{FF2B5EF4-FFF2-40B4-BE49-F238E27FC236}">
              <a16:creationId xmlns:a16="http://schemas.microsoft.com/office/drawing/2014/main" xmlns="" id="{00000000-0008-0000-0F00-0000EF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6" name="テキスト ボックス 495">
          <a:extLst>
            <a:ext uri="{FF2B5EF4-FFF2-40B4-BE49-F238E27FC236}">
              <a16:creationId xmlns:a16="http://schemas.microsoft.com/office/drawing/2014/main" xmlns="" id="{00000000-0008-0000-0F00-0000F0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7" name="直線コネクタ 496">
          <a:extLst>
            <a:ext uri="{FF2B5EF4-FFF2-40B4-BE49-F238E27FC236}">
              <a16:creationId xmlns:a16="http://schemas.microsoft.com/office/drawing/2014/main" xmlns="" id="{00000000-0008-0000-0F00-0000F1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8" name="テキスト ボックス 497">
          <a:extLst>
            <a:ext uri="{FF2B5EF4-FFF2-40B4-BE49-F238E27FC236}">
              <a16:creationId xmlns:a16="http://schemas.microsoft.com/office/drawing/2014/main" xmlns="" id="{00000000-0008-0000-0F00-0000F2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a:extLst>
            <a:ext uri="{FF2B5EF4-FFF2-40B4-BE49-F238E27FC236}">
              <a16:creationId xmlns:a16="http://schemas.microsoft.com/office/drawing/2014/main" xmlns="" id="{00000000-0008-0000-0F00-0000F3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a:extLst>
            <a:ext uri="{FF2B5EF4-FFF2-40B4-BE49-F238E27FC236}">
              <a16:creationId xmlns:a16="http://schemas.microsoft.com/office/drawing/2014/main" xmlns="" id="{00000000-0008-0000-0F00-0000F4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庁舎】&#10;有形固定資産減価償却率グラフ枠">
          <a:extLst>
            <a:ext uri="{FF2B5EF4-FFF2-40B4-BE49-F238E27FC236}">
              <a16:creationId xmlns:a16="http://schemas.microsoft.com/office/drawing/2014/main" xmlns="" id="{00000000-0008-0000-0F00-0000F5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02" name="直線コネクタ 501">
          <a:extLst>
            <a:ext uri="{FF2B5EF4-FFF2-40B4-BE49-F238E27FC236}">
              <a16:creationId xmlns:a16="http://schemas.microsoft.com/office/drawing/2014/main" xmlns="" id="{00000000-0008-0000-0F00-0000F601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03" name="【庁舎】&#10;有形固定資産減価償却率最小値テキスト">
          <a:extLst>
            <a:ext uri="{FF2B5EF4-FFF2-40B4-BE49-F238E27FC236}">
              <a16:creationId xmlns:a16="http://schemas.microsoft.com/office/drawing/2014/main" xmlns="" id="{00000000-0008-0000-0F00-0000F701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05" name="【庁舎】&#10;有形固定資産減価償却率最大値テキスト">
          <a:extLst>
            <a:ext uri="{FF2B5EF4-FFF2-40B4-BE49-F238E27FC236}">
              <a16:creationId xmlns:a16="http://schemas.microsoft.com/office/drawing/2014/main" xmlns="" id="{00000000-0008-0000-0F00-0000F901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06" name="直線コネクタ 505">
          <a:extLst>
            <a:ext uri="{FF2B5EF4-FFF2-40B4-BE49-F238E27FC236}">
              <a16:creationId xmlns:a16="http://schemas.microsoft.com/office/drawing/2014/main" xmlns="" id="{00000000-0008-0000-0F00-0000FA01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07" name="【庁舎】&#10;有形固定資産減価償却率平均値テキスト">
          <a:extLst>
            <a:ext uri="{FF2B5EF4-FFF2-40B4-BE49-F238E27FC236}">
              <a16:creationId xmlns:a16="http://schemas.microsoft.com/office/drawing/2014/main" xmlns="" id="{00000000-0008-0000-0F00-0000FB01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08" name="フローチャート: 判断 507">
          <a:extLst>
            <a:ext uri="{FF2B5EF4-FFF2-40B4-BE49-F238E27FC236}">
              <a16:creationId xmlns:a16="http://schemas.microsoft.com/office/drawing/2014/main" xmlns="" id="{00000000-0008-0000-0F00-0000FC01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09" name="フローチャート: 判断 508">
          <a:extLst>
            <a:ext uri="{FF2B5EF4-FFF2-40B4-BE49-F238E27FC236}">
              <a16:creationId xmlns:a16="http://schemas.microsoft.com/office/drawing/2014/main" xmlns="" id="{00000000-0008-0000-0F00-0000FD01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10" name="n_1aveValue【庁舎】&#10;有形固定資産減価償却率">
          <a:extLst>
            <a:ext uri="{FF2B5EF4-FFF2-40B4-BE49-F238E27FC236}">
              <a16:creationId xmlns:a16="http://schemas.microsoft.com/office/drawing/2014/main" xmlns="" id="{00000000-0008-0000-0F00-0000FE01000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11" name="フローチャート: 判断 510">
          <a:extLst>
            <a:ext uri="{FF2B5EF4-FFF2-40B4-BE49-F238E27FC236}">
              <a16:creationId xmlns:a16="http://schemas.microsoft.com/office/drawing/2014/main" xmlns="" id="{00000000-0008-0000-0F00-0000FF01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12" name="n_2aveValue【庁舎】&#10;有形固定資産減価償却率">
          <a:extLst>
            <a:ext uri="{FF2B5EF4-FFF2-40B4-BE49-F238E27FC236}">
              <a16:creationId xmlns:a16="http://schemas.microsoft.com/office/drawing/2014/main" xmlns="" id="{00000000-0008-0000-0F00-00000002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13" name="フローチャート: 判断 512">
          <a:extLst>
            <a:ext uri="{FF2B5EF4-FFF2-40B4-BE49-F238E27FC236}">
              <a16:creationId xmlns:a16="http://schemas.microsoft.com/office/drawing/2014/main" xmlns="" id="{00000000-0008-0000-0F00-000001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514" name="n_3aveValue【庁舎】&#10;有形固定資産減価償却率">
          <a:extLst>
            <a:ext uri="{FF2B5EF4-FFF2-40B4-BE49-F238E27FC236}">
              <a16:creationId xmlns:a16="http://schemas.microsoft.com/office/drawing/2014/main" xmlns="" id="{00000000-0008-0000-0F00-000002020000}"/>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xmlns="" id="{00000000-0008-0000-0F00-00000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xmlns="" id="{00000000-0008-0000-0F00-00000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xmlns="" id="{00000000-0008-0000-0F00-00000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xmlns="" id="{00000000-0008-0000-0F00-00000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xmlns="" id="{00000000-0008-0000-0F00-00000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31750</xdr:rowOff>
    </xdr:from>
    <xdr:to>
      <xdr:col>85</xdr:col>
      <xdr:colOff>177800</xdr:colOff>
      <xdr:row>101</xdr:row>
      <xdr:rowOff>133350</xdr:rowOff>
    </xdr:to>
    <xdr:sp macro="" textlink="">
      <xdr:nvSpPr>
        <xdr:cNvPr id="520" name="楕円 519">
          <a:extLst>
            <a:ext uri="{FF2B5EF4-FFF2-40B4-BE49-F238E27FC236}">
              <a16:creationId xmlns:a16="http://schemas.microsoft.com/office/drawing/2014/main" xmlns="" id="{00000000-0008-0000-0F00-000008020000}"/>
            </a:ext>
          </a:extLst>
        </xdr:cNvPr>
        <xdr:cNvSpPr/>
      </xdr:nvSpPr>
      <xdr:spPr>
        <a:xfrm>
          <a:off x="162687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156227</xdr:rowOff>
    </xdr:from>
    <xdr:ext cx="469744" cy="259045"/>
    <xdr:sp macro="" textlink="">
      <xdr:nvSpPr>
        <xdr:cNvPr id="521" name="【庁舎】&#10;有形固定資産減価償却率該当値テキスト">
          <a:extLst>
            <a:ext uri="{FF2B5EF4-FFF2-40B4-BE49-F238E27FC236}">
              <a16:creationId xmlns:a16="http://schemas.microsoft.com/office/drawing/2014/main" xmlns="" id="{00000000-0008-0000-0F00-000009020000}"/>
            </a:ext>
          </a:extLst>
        </xdr:cNvPr>
        <xdr:cNvSpPr txBox="1"/>
      </xdr:nvSpPr>
      <xdr:spPr>
        <a:xfrm>
          <a:off x="16357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31750</xdr:rowOff>
    </xdr:from>
    <xdr:to>
      <xdr:col>81</xdr:col>
      <xdr:colOff>101600</xdr:colOff>
      <xdr:row>101</xdr:row>
      <xdr:rowOff>133350</xdr:rowOff>
    </xdr:to>
    <xdr:sp macro="" textlink="">
      <xdr:nvSpPr>
        <xdr:cNvPr id="522" name="楕円 521">
          <a:extLst>
            <a:ext uri="{FF2B5EF4-FFF2-40B4-BE49-F238E27FC236}">
              <a16:creationId xmlns:a16="http://schemas.microsoft.com/office/drawing/2014/main" xmlns="" id="{00000000-0008-0000-0F00-00000A020000}"/>
            </a:ext>
          </a:extLst>
        </xdr:cNvPr>
        <xdr:cNvSpPr/>
      </xdr:nvSpPr>
      <xdr:spPr>
        <a:xfrm>
          <a:off x="15430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82550</xdr:rowOff>
    </xdr:from>
    <xdr:to>
      <xdr:col>85</xdr:col>
      <xdr:colOff>127000</xdr:colOff>
      <xdr:row>101</xdr:row>
      <xdr:rowOff>82550</xdr:rowOff>
    </xdr:to>
    <xdr:cxnSp macro="">
      <xdr:nvCxnSpPr>
        <xdr:cNvPr id="523" name="直線コネクタ 522">
          <a:extLst>
            <a:ext uri="{FF2B5EF4-FFF2-40B4-BE49-F238E27FC236}">
              <a16:creationId xmlns:a16="http://schemas.microsoft.com/office/drawing/2014/main" xmlns="" id="{00000000-0008-0000-0F00-00000B020000}"/>
            </a:ext>
          </a:extLst>
        </xdr:cNvPr>
        <xdr:cNvCxnSpPr/>
      </xdr:nvCxnSpPr>
      <xdr:spPr>
        <a:xfrm>
          <a:off x="15481300" y="1739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31750</xdr:rowOff>
    </xdr:from>
    <xdr:to>
      <xdr:col>76</xdr:col>
      <xdr:colOff>165100</xdr:colOff>
      <xdr:row>101</xdr:row>
      <xdr:rowOff>133350</xdr:rowOff>
    </xdr:to>
    <xdr:sp macro="" textlink="">
      <xdr:nvSpPr>
        <xdr:cNvPr id="524" name="楕円 523">
          <a:extLst>
            <a:ext uri="{FF2B5EF4-FFF2-40B4-BE49-F238E27FC236}">
              <a16:creationId xmlns:a16="http://schemas.microsoft.com/office/drawing/2014/main" xmlns="" id="{00000000-0008-0000-0F00-00000C020000}"/>
            </a:ext>
          </a:extLst>
        </xdr:cNvPr>
        <xdr:cNvSpPr/>
      </xdr:nvSpPr>
      <xdr:spPr>
        <a:xfrm>
          <a:off x="14541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82550</xdr:rowOff>
    </xdr:from>
    <xdr:to>
      <xdr:col>81</xdr:col>
      <xdr:colOff>50800</xdr:colOff>
      <xdr:row>101</xdr:row>
      <xdr:rowOff>82550</xdr:rowOff>
    </xdr:to>
    <xdr:cxnSp macro="">
      <xdr:nvCxnSpPr>
        <xdr:cNvPr id="525" name="直線コネクタ 524">
          <a:extLst>
            <a:ext uri="{FF2B5EF4-FFF2-40B4-BE49-F238E27FC236}">
              <a16:creationId xmlns:a16="http://schemas.microsoft.com/office/drawing/2014/main" xmlns="" id="{00000000-0008-0000-0F00-00000D020000}"/>
            </a:ext>
          </a:extLst>
        </xdr:cNvPr>
        <xdr:cNvCxnSpPr/>
      </xdr:nvCxnSpPr>
      <xdr:spPr>
        <a:xfrm>
          <a:off x="14592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31750</xdr:rowOff>
    </xdr:from>
    <xdr:to>
      <xdr:col>72</xdr:col>
      <xdr:colOff>38100</xdr:colOff>
      <xdr:row>101</xdr:row>
      <xdr:rowOff>133350</xdr:rowOff>
    </xdr:to>
    <xdr:sp macro="" textlink="">
      <xdr:nvSpPr>
        <xdr:cNvPr id="526" name="楕円 525">
          <a:extLst>
            <a:ext uri="{FF2B5EF4-FFF2-40B4-BE49-F238E27FC236}">
              <a16:creationId xmlns:a16="http://schemas.microsoft.com/office/drawing/2014/main" xmlns="" id="{00000000-0008-0000-0F00-00000E020000}"/>
            </a:ext>
          </a:extLst>
        </xdr:cNvPr>
        <xdr:cNvSpPr/>
      </xdr:nvSpPr>
      <xdr:spPr>
        <a:xfrm>
          <a:off x="13652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82550</xdr:rowOff>
    </xdr:from>
    <xdr:to>
      <xdr:col>76</xdr:col>
      <xdr:colOff>114300</xdr:colOff>
      <xdr:row>101</xdr:row>
      <xdr:rowOff>82550</xdr:rowOff>
    </xdr:to>
    <xdr:cxnSp macro="">
      <xdr:nvCxnSpPr>
        <xdr:cNvPr id="527" name="直線コネクタ 526">
          <a:extLst>
            <a:ext uri="{FF2B5EF4-FFF2-40B4-BE49-F238E27FC236}">
              <a16:creationId xmlns:a16="http://schemas.microsoft.com/office/drawing/2014/main" xmlns="" id="{00000000-0008-0000-0F00-00000F020000}"/>
            </a:ext>
          </a:extLst>
        </xdr:cNvPr>
        <xdr:cNvCxnSpPr/>
      </xdr:nvCxnSpPr>
      <xdr:spPr>
        <a:xfrm>
          <a:off x="13703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99</xdr:row>
      <xdr:rowOff>149877</xdr:rowOff>
    </xdr:from>
    <xdr:ext cx="469744" cy="259045"/>
    <xdr:sp macro="" textlink="">
      <xdr:nvSpPr>
        <xdr:cNvPr id="528" name="n_1mainValue【庁舎】&#10;有形固定資産減価償却率">
          <a:extLst>
            <a:ext uri="{FF2B5EF4-FFF2-40B4-BE49-F238E27FC236}">
              <a16:creationId xmlns:a16="http://schemas.microsoft.com/office/drawing/2014/main" xmlns="" id="{00000000-0008-0000-0F00-000010020000}"/>
            </a:ext>
          </a:extLst>
        </xdr:cNvPr>
        <xdr:cNvSpPr txBox="1"/>
      </xdr:nvSpPr>
      <xdr:spPr>
        <a:xfrm>
          <a:off x="15233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99</xdr:row>
      <xdr:rowOff>149877</xdr:rowOff>
    </xdr:from>
    <xdr:ext cx="469744" cy="259045"/>
    <xdr:sp macro="" textlink="">
      <xdr:nvSpPr>
        <xdr:cNvPr id="529" name="n_2mainValue【庁舎】&#10;有形固定資産減価償却率">
          <a:extLst>
            <a:ext uri="{FF2B5EF4-FFF2-40B4-BE49-F238E27FC236}">
              <a16:creationId xmlns:a16="http://schemas.microsoft.com/office/drawing/2014/main" xmlns="" id="{00000000-0008-0000-0F00-000011020000}"/>
            </a:ext>
          </a:extLst>
        </xdr:cNvPr>
        <xdr:cNvSpPr txBox="1"/>
      </xdr:nvSpPr>
      <xdr:spPr>
        <a:xfrm>
          <a:off x="14357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99</xdr:row>
      <xdr:rowOff>149877</xdr:rowOff>
    </xdr:from>
    <xdr:ext cx="469744" cy="259045"/>
    <xdr:sp macro="" textlink="">
      <xdr:nvSpPr>
        <xdr:cNvPr id="530" name="n_3mainValue【庁舎】&#10;有形固定資産減価償却率">
          <a:extLst>
            <a:ext uri="{FF2B5EF4-FFF2-40B4-BE49-F238E27FC236}">
              <a16:creationId xmlns:a16="http://schemas.microsoft.com/office/drawing/2014/main" xmlns="" id="{00000000-0008-0000-0F00-000012020000}"/>
            </a:ext>
          </a:extLst>
        </xdr:cNvPr>
        <xdr:cNvSpPr txBox="1"/>
      </xdr:nvSpPr>
      <xdr:spPr>
        <a:xfrm>
          <a:off x="13468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1" name="正方形/長方形 530">
          <a:extLst>
            <a:ext uri="{FF2B5EF4-FFF2-40B4-BE49-F238E27FC236}">
              <a16:creationId xmlns:a16="http://schemas.microsoft.com/office/drawing/2014/main" xmlns="" id="{00000000-0008-0000-0F00-00001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2" name="正方形/長方形 531">
          <a:extLst>
            <a:ext uri="{FF2B5EF4-FFF2-40B4-BE49-F238E27FC236}">
              <a16:creationId xmlns:a16="http://schemas.microsoft.com/office/drawing/2014/main" xmlns="" id="{00000000-0008-0000-0F00-00001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3" name="正方形/長方形 532">
          <a:extLst>
            <a:ext uri="{FF2B5EF4-FFF2-40B4-BE49-F238E27FC236}">
              <a16:creationId xmlns:a16="http://schemas.microsoft.com/office/drawing/2014/main" xmlns="" id="{00000000-0008-0000-0F00-00001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4" name="正方形/長方形 533">
          <a:extLst>
            <a:ext uri="{FF2B5EF4-FFF2-40B4-BE49-F238E27FC236}">
              <a16:creationId xmlns:a16="http://schemas.microsoft.com/office/drawing/2014/main" xmlns="" id="{00000000-0008-0000-0F00-00001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5" name="正方形/長方形 534">
          <a:extLst>
            <a:ext uri="{FF2B5EF4-FFF2-40B4-BE49-F238E27FC236}">
              <a16:creationId xmlns:a16="http://schemas.microsoft.com/office/drawing/2014/main" xmlns="" id="{00000000-0008-0000-0F00-00001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6" name="正方形/長方形 535">
          <a:extLst>
            <a:ext uri="{FF2B5EF4-FFF2-40B4-BE49-F238E27FC236}">
              <a16:creationId xmlns:a16="http://schemas.microsoft.com/office/drawing/2014/main" xmlns="" id="{00000000-0008-0000-0F00-00001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7" name="正方形/長方形 536">
          <a:extLst>
            <a:ext uri="{FF2B5EF4-FFF2-40B4-BE49-F238E27FC236}">
              <a16:creationId xmlns:a16="http://schemas.microsoft.com/office/drawing/2014/main" xmlns="" id="{00000000-0008-0000-0F00-00001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8" name="正方形/長方形 537">
          <a:extLst>
            <a:ext uri="{FF2B5EF4-FFF2-40B4-BE49-F238E27FC236}">
              <a16:creationId xmlns:a16="http://schemas.microsoft.com/office/drawing/2014/main" xmlns="" id="{00000000-0008-0000-0F00-00001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9" name="テキスト ボックス 538">
          <a:extLst>
            <a:ext uri="{FF2B5EF4-FFF2-40B4-BE49-F238E27FC236}">
              <a16:creationId xmlns:a16="http://schemas.microsoft.com/office/drawing/2014/main" xmlns="" id="{00000000-0008-0000-0F00-00001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0" name="直線コネクタ 539">
          <a:extLst>
            <a:ext uri="{FF2B5EF4-FFF2-40B4-BE49-F238E27FC236}">
              <a16:creationId xmlns:a16="http://schemas.microsoft.com/office/drawing/2014/main" xmlns="" id="{00000000-0008-0000-0F00-00001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1" name="直線コネクタ 540">
          <a:extLst>
            <a:ext uri="{FF2B5EF4-FFF2-40B4-BE49-F238E27FC236}">
              <a16:creationId xmlns:a16="http://schemas.microsoft.com/office/drawing/2014/main" xmlns="" id="{00000000-0008-0000-0F00-00001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2" name="テキスト ボックス 541">
          <a:extLst>
            <a:ext uri="{FF2B5EF4-FFF2-40B4-BE49-F238E27FC236}">
              <a16:creationId xmlns:a16="http://schemas.microsoft.com/office/drawing/2014/main" xmlns="" id="{00000000-0008-0000-0F00-00001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3" name="直線コネクタ 542">
          <a:extLst>
            <a:ext uri="{FF2B5EF4-FFF2-40B4-BE49-F238E27FC236}">
              <a16:creationId xmlns:a16="http://schemas.microsoft.com/office/drawing/2014/main" xmlns="" id="{00000000-0008-0000-0F00-00001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4" name="テキスト ボックス 543">
          <a:extLst>
            <a:ext uri="{FF2B5EF4-FFF2-40B4-BE49-F238E27FC236}">
              <a16:creationId xmlns:a16="http://schemas.microsoft.com/office/drawing/2014/main" xmlns="" id="{00000000-0008-0000-0F00-00002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5" name="直線コネクタ 544">
          <a:extLst>
            <a:ext uri="{FF2B5EF4-FFF2-40B4-BE49-F238E27FC236}">
              <a16:creationId xmlns:a16="http://schemas.microsoft.com/office/drawing/2014/main" xmlns="" id="{00000000-0008-0000-0F00-00002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6" name="テキスト ボックス 545">
          <a:extLst>
            <a:ext uri="{FF2B5EF4-FFF2-40B4-BE49-F238E27FC236}">
              <a16:creationId xmlns:a16="http://schemas.microsoft.com/office/drawing/2014/main" xmlns="" id="{00000000-0008-0000-0F00-00002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7" name="直線コネクタ 546">
          <a:extLst>
            <a:ext uri="{FF2B5EF4-FFF2-40B4-BE49-F238E27FC236}">
              <a16:creationId xmlns:a16="http://schemas.microsoft.com/office/drawing/2014/main" xmlns="" id="{00000000-0008-0000-0F00-00002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8" name="テキスト ボックス 547">
          <a:extLst>
            <a:ext uri="{FF2B5EF4-FFF2-40B4-BE49-F238E27FC236}">
              <a16:creationId xmlns:a16="http://schemas.microsoft.com/office/drawing/2014/main" xmlns="" id="{00000000-0008-0000-0F00-00002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9" name="直線コネクタ 548">
          <a:extLst>
            <a:ext uri="{FF2B5EF4-FFF2-40B4-BE49-F238E27FC236}">
              <a16:creationId xmlns:a16="http://schemas.microsoft.com/office/drawing/2014/main" xmlns="" id="{00000000-0008-0000-0F00-00002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50" name="テキスト ボックス 549">
          <a:extLst>
            <a:ext uri="{FF2B5EF4-FFF2-40B4-BE49-F238E27FC236}">
              <a16:creationId xmlns:a16="http://schemas.microsoft.com/office/drawing/2014/main" xmlns="" id="{00000000-0008-0000-0F00-00002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1" name="直線コネクタ 550">
          <a:extLst>
            <a:ext uri="{FF2B5EF4-FFF2-40B4-BE49-F238E27FC236}">
              <a16:creationId xmlns:a16="http://schemas.microsoft.com/office/drawing/2014/main" xmlns="" id="{00000000-0008-0000-0F00-00002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2" name="テキスト ボックス 551">
          <a:extLst>
            <a:ext uri="{FF2B5EF4-FFF2-40B4-BE49-F238E27FC236}">
              <a16:creationId xmlns:a16="http://schemas.microsoft.com/office/drawing/2014/main" xmlns="" id="{00000000-0008-0000-0F00-00002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3" name="【庁舎】&#10;一人当たり面積グラフ枠">
          <a:extLst>
            <a:ext uri="{FF2B5EF4-FFF2-40B4-BE49-F238E27FC236}">
              <a16:creationId xmlns:a16="http://schemas.microsoft.com/office/drawing/2014/main" xmlns="" id="{00000000-0008-0000-0F00-00002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54" name="直線コネクタ 553">
          <a:extLst>
            <a:ext uri="{FF2B5EF4-FFF2-40B4-BE49-F238E27FC236}">
              <a16:creationId xmlns:a16="http://schemas.microsoft.com/office/drawing/2014/main" xmlns="" id="{00000000-0008-0000-0F00-00002A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55" name="【庁舎】&#10;一人当たり面積最小値テキスト">
          <a:extLst>
            <a:ext uri="{FF2B5EF4-FFF2-40B4-BE49-F238E27FC236}">
              <a16:creationId xmlns:a16="http://schemas.microsoft.com/office/drawing/2014/main" xmlns="" id="{00000000-0008-0000-0F00-00002B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56" name="直線コネクタ 555">
          <a:extLst>
            <a:ext uri="{FF2B5EF4-FFF2-40B4-BE49-F238E27FC236}">
              <a16:creationId xmlns:a16="http://schemas.microsoft.com/office/drawing/2014/main" xmlns="" id="{00000000-0008-0000-0F00-00002C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57" name="【庁舎】&#10;一人当たり面積最大値テキスト">
          <a:extLst>
            <a:ext uri="{FF2B5EF4-FFF2-40B4-BE49-F238E27FC236}">
              <a16:creationId xmlns:a16="http://schemas.microsoft.com/office/drawing/2014/main" xmlns="" id="{00000000-0008-0000-0F00-00002D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58" name="直線コネクタ 557">
          <a:extLst>
            <a:ext uri="{FF2B5EF4-FFF2-40B4-BE49-F238E27FC236}">
              <a16:creationId xmlns:a16="http://schemas.microsoft.com/office/drawing/2014/main" xmlns="" id="{00000000-0008-0000-0F00-00002E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59" name="【庁舎】&#10;一人当たり面積平均値テキスト">
          <a:extLst>
            <a:ext uri="{FF2B5EF4-FFF2-40B4-BE49-F238E27FC236}">
              <a16:creationId xmlns:a16="http://schemas.microsoft.com/office/drawing/2014/main" xmlns="" id="{00000000-0008-0000-0F00-00002F02000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60" name="フローチャート: 判断 559">
          <a:extLst>
            <a:ext uri="{FF2B5EF4-FFF2-40B4-BE49-F238E27FC236}">
              <a16:creationId xmlns:a16="http://schemas.microsoft.com/office/drawing/2014/main" xmlns="" id="{00000000-0008-0000-0F00-000030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61" name="フローチャート: 判断 560">
          <a:extLst>
            <a:ext uri="{FF2B5EF4-FFF2-40B4-BE49-F238E27FC236}">
              <a16:creationId xmlns:a16="http://schemas.microsoft.com/office/drawing/2014/main" xmlns="" id="{00000000-0008-0000-0F00-000031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62" name="n_1aveValue【庁舎】&#10;一人当たり面積">
          <a:extLst>
            <a:ext uri="{FF2B5EF4-FFF2-40B4-BE49-F238E27FC236}">
              <a16:creationId xmlns:a16="http://schemas.microsoft.com/office/drawing/2014/main" xmlns="" id="{00000000-0008-0000-0F00-00003202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63" name="フローチャート: 判断 562">
          <a:extLst>
            <a:ext uri="{FF2B5EF4-FFF2-40B4-BE49-F238E27FC236}">
              <a16:creationId xmlns:a16="http://schemas.microsoft.com/office/drawing/2014/main" xmlns="" id="{00000000-0008-0000-0F00-000033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64" name="n_2aveValue【庁舎】&#10;一人当たり面積">
          <a:extLst>
            <a:ext uri="{FF2B5EF4-FFF2-40B4-BE49-F238E27FC236}">
              <a16:creationId xmlns:a16="http://schemas.microsoft.com/office/drawing/2014/main" xmlns="" id="{00000000-0008-0000-0F00-000034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65" name="フローチャート: 判断 564">
          <a:extLst>
            <a:ext uri="{FF2B5EF4-FFF2-40B4-BE49-F238E27FC236}">
              <a16:creationId xmlns:a16="http://schemas.microsoft.com/office/drawing/2014/main" xmlns="" id="{00000000-0008-0000-0F00-000035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66" name="n_3aveValue【庁舎】&#10;一人当たり面積">
          <a:extLst>
            <a:ext uri="{FF2B5EF4-FFF2-40B4-BE49-F238E27FC236}">
              <a16:creationId xmlns:a16="http://schemas.microsoft.com/office/drawing/2014/main" xmlns="" id="{00000000-0008-0000-0F00-00003602000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xmlns="" id="{00000000-0008-0000-0F00-00003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xmlns="" id="{00000000-0008-0000-0F00-00003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xmlns="" id="{00000000-0008-0000-0F00-00003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xmlns="" id="{00000000-0008-0000-0F00-00003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xmlns="" id="{00000000-0008-0000-0F00-00003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91312</xdr:rowOff>
    </xdr:from>
    <xdr:to>
      <xdr:col>116</xdr:col>
      <xdr:colOff>114300</xdr:colOff>
      <xdr:row>108</xdr:row>
      <xdr:rowOff>21462</xdr:rowOff>
    </xdr:to>
    <xdr:sp macro="" textlink="">
      <xdr:nvSpPr>
        <xdr:cNvPr id="572" name="楕円 571">
          <a:extLst>
            <a:ext uri="{FF2B5EF4-FFF2-40B4-BE49-F238E27FC236}">
              <a16:creationId xmlns:a16="http://schemas.microsoft.com/office/drawing/2014/main" xmlns="" id="{00000000-0008-0000-0F00-00003C020000}"/>
            </a:ext>
          </a:extLst>
        </xdr:cNvPr>
        <xdr:cNvSpPr/>
      </xdr:nvSpPr>
      <xdr:spPr>
        <a:xfrm>
          <a:off x="22110700" y="184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6239</xdr:rowOff>
    </xdr:from>
    <xdr:ext cx="469744" cy="259045"/>
    <xdr:sp macro="" textlink="">
      <xdr:nvSpPr>
        <xdr:cNvPr id="573" name="【庁舎】&#10;一人当たり面積該当値テキスト">
          <a:extLst>
            <a:ext uri="{FF2B5EF4-FFF2-40B4-BE49-F238E27FC236}">
              <a16:creationId xmlns:a16="http://schemas.microsoft.com/office/drawing/2014/main" xmlns="" id="{00000000-0008-0000-0F00-00003D020000}"/>
            </a:ext>
          </a:extLst>
        </xdr:cNvPr>
        <xdr:cNvSpPr txBox="1"/>
      </xdr:nvSpPr>
      <xdr:spPr>
        <a:xfrm>
          <a:off x="22199600" y="183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574" name="楕円 573">
          <a:extLst>
            <a:ext uri="{FF2B5EF4-FFF2-40B4-BE49-F238E27FC236}">
              <a16:creationId xmlns:a16="http://schemas.microsoft.com/office/drawing/2014/main" xmlns="" id="{00000000-0008-0000-0F00-00003E020000}"/>
            </a:ext>
          </a:extLst>
        </xdr:cNvPr>
        <xdr:cNvSpPr/>
      </xdr:nvSpPr>
      <xdr:spPr>
        <a:xfrm>
          <a:off x="21272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142112</xdr:rowOff>
    </xdr:from>
    <xdr:to>
      <xdr:col>116</xdr:col>
      <xdr:colOff>63500</xdr:colOff>
      <xdr:row>107</xdr:row>
      <xdr:rowOff>147065</xdr:rowOff>
    </xdr:to>
    <xdr:cxnSp macro="">
      <xdr:nvCxnSpPr>
        <xdr:cNvPr id="575" name="直線コネクタ 574">
          <a:extLst>
            <a:ext uri="{FF2B5EF4-FFF2-40B4-BE49-F238E27FC236}">
              <a16:creationId xmlns:a16="http://schemas.microsoft.com/office/drawing/2014/main" xmlns="" id="{00000000-0008-0000-0F00-00003F020000}"/>
            </a:ext>
          </a:extLst>
        </xdr:cNvPr>
        <xdr:cNvCxnSpPr/>
      </xdr:nvCxnSpPr>
      <xdr:spPr>
        <a:xfrm flipV="1">
          <a:off x="21323300" y="1848726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100457</xdr:rowOff>
    </xdr:from>
    <xdr:to>
      <xdr:col>107</xdr:col>
      <xdr:colOff>101600</xdr:colOff>
      <xdr:row>108</xdr:row>
      <xdr:rowOff>30607</xdr:rowOff>
    </xdr:to>
    <xdr:sp macro="" textlink="">
      <xdr:nvSpPr>
        <xdr:cNvPr id="576" name="楕円 575">
          <a:extLst>
            <a:ext uri="{FF2B5EF4-FFF2-40B4-BE49-F238E27FC236}">
              <a16:creationId xmlns:a16="http://schemas.microsoft.com/office/drawing/2014/main" xmlns="" id="{00000000-0008-0000-0F00-000040020000}"/>
            </a:ext>
          </a:extLst>
        </xdr:cNvPr>
        <xdr:cNvSpPr/>
      </xdr:nvSpPr>
      <xdr:spPr>
        <a:xfrm>
          <a:off x="20383500" y="184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147065</xdr:rowOff>
    </xdr:from>
    <xdr:to>
      <xdr:col>111</xdr:col>
      <xdr:colOff>177800</xdr:colOff>
      <xdr:row>107</xdr:row>
      <xdr:rowOff>151257</xdr:rowOff>
    </xdr:to>
    <xdr:cxnSp macro="">
      <xdr:nvCxnSpPr>
        <xdr:cNvPr id="577" name="直線コネクタ 576">
          <a:extLst>
            <a:ext uri="{FF2B5EF4-FFF2-40B4-BE49-F238E27FC236}">
              <a16:creationId xmlns:a16="http://schemas.microsoft.com/office/drawing/2014/main" xmlns="" id="{00000000-0008-0000-0F00-000041020000}"/>
            </a:ext>
          </a:extLst>
        </xdr:cNvPr>
        <xdr:cNvCxnSpPr/>
      </xdr:nvCxnSpPr>
      <xdr:spPr>
        <a:xfrm flipV="1">
          <a:off x="20434300" y="1849221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102363</xdr:rowOff>
    </xdr:from>
    <xdr:to>
      <xdr:col>102</xdr:col>
      <xdr:colOff>165100</xdr:colOff>
      <xdr:row>108</xdr:row>
      <xdr:rowOff>32513</xdr:rowOff>
    </xdr:to>
    <xdr:sp macro="" textlink="">
      <xdr:nvSpPr>
        <xdr:cNvPr id="578" name="楕円 577">
          <a:extLst>
            <a:ext uri="{FF2B5EF4-FFF2-40B4-BE49-F238E27FC236}">
              <a16:creationId xmlns:a16="http://schemas.microsoft.com/office/drawing/2014/main" xmlns="" id="{00000000-0008-0000-0F00-000042020000}"/>
            </a:ext>
          </a:extLst>
        </xdr:cNvPr>
        <xdr:cNvSpPr/>
      </xdr:nvSpPr>
      <xdr:spPr>
        <a:xfrm>
          <a:off x="19494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151257</xdr:rowOff>
    </xdr:from>
    <xdr:to>
      <xdr:col>107</xdr:col>
      <xdr:colOff>50800</xdr:colOff>
      <xdr:row>107</xdr:row>
      <xdr:rowOff>153163</xdr:rowOff>
    </xdr:to>
    <xdr:cxnSp macro="">
      <xdr:nvCxnSpPr>
        <xdr:cNvPr id="579" name="直線コネクタ 578">
          <a:extLst>
            <a:ext uri="{FF2B5EF4-FFF2-40B4-BE49-F238E27FC236}">
              <a16:creationId xmlns:a16="http://schemas.microsoft.com/office/drawing/2014/main" xmlns="" id="{00000000-0008-0000-0F00-000043020000}"/>
            </a:ext>
          </a:extLst>
        </xdr:cNvPr>
        <xdr:cNvCxnSpPr/>
      </xdr:nvCxnSpPr>
      <xdr:spPr>
        <a:xfrm flipV="1">
          <a:off x="19545300" y="1849640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17542</xdr:rowOff>
    </xdr:from>
    <xdr:ext cx="469744" cy="259045"/>
    <xdr:sp macro="" textlink="">
      <xdr:nvSpPr>
        <xdr:cNvPr id="580" name="n_1mainValue【庁舎】&#10;一人当たり面積">
          <a:extLst>
            <a:ext uri="{FF2B5EF4-FFF2-40B4-BE49-F238E27FC236}">
              <a16:creationId xmlns:a16="http://schemas.microsoft.com/office/drawing/2014/main" xmlns="" id="{00000000-0008-0000-0F00-000044020000}"/>
            </a:ext>
          </a:extLst>
        </xdr:cNvPr>
        <xdr:cNvSpPr txBox="1"/>
      </xdr:nvSpPr>
      <xdr:spPr>
        <a:xfrm>
          <a:off x="21075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21734</xdr:rowOff>
    </xdr:from>
    <xdr:ext cx="469744" cy="259045"/>
    <xdr:sp macro="" textlink="">
      <xdr:nvSpPr>
        <xdr:cNvPr id="581" name="n_2mainValue【庁舎】&#10;一人当たり面積">
          <a:extLst>
            <a:ext uri="{FF2B5EF4-FFF2-40B4-BE49-F238E27FC236}">
              <a16:creationId xmlns:a16="http://schemas.microsoft.com/office/drawing/2014/main" xmlns="" id="{00000000-0008-0000-0F00-000045020000}"/>
            </a:ext>
          </a:extLst>
        </xdr:cNvPr>
        <xdr:cNvSpPr txBox="1"/>
      </xdr:nvSpPr>
      <xdr:spPr>
        <a:xfrm>
          <a:off x="20199427" y="1853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23640</xdr:rowOff>
    </xdr:from>
    <xdr:ext cx="469744" cy="259045"/>
    <xdr:sp macro="" textlink="">
      <xdr:nvSpPr>
        <xdr:cNvPr id="582" name="n_3mainValue【庁舎】&#10;一人当たり面積">
          <a:extLst>
            <a:ext uri="{FF2B5EF4-FFF2-40B4-BE49-F238E27FC236}">
              <a16:creationId xmlns:a16="http://schemas.microsoft.com/office/drawing/2014/main" xmlns="" id="{00000000-0008-0000-0F00-000046020000}"/>
            </a:ext>
          </a:extLst>
        </xdr:cNvPr>
        <xdr:cNvSpPr txBox="1"/>
      </xdr:nvSpPr>
      <xdr:spPr>
        <a:xfrm>
          <a:off x="193104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3" name="正方形/長方形 582">
          <a:extLst>
            <a:ext uri="{FF2B5EF4-FFF2-40B4-BE49-F238E27FC236}">
              <a16:creationId xmlns:a16="http://schemas.microsoft.com/office/drawing/2014/main" xmlns="" id="{00000000-0008-0000-0F00-00004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4" name="正方形/長方形 583">
          <a:extLst>
            <a:ext uri="{FF2B5EF4-FFF2-40B4-BE49-F238E27FC236}">
              <a16:creationId xmlns:a16="http://schemas.microsoft.com/office/drawing/2014/main" xmlns="" id="{00000000-0008-0000-0F00-00004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5" name="テキスト ボックス 584">
          <a:extLst>
            <a:ext uri="{FF2B5EF4-FFF2-40B4-BE49-F238E27FC236}">
              <a16:creationId xmlns:a16="http://schemas.microsoft.com/office/drawing/2014/main" xmlns="" id="{00000000-0008-0000-0F00-00004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類似団体と比較して特に有形固定資産減価償却率が高くなっている施設は、庁舎である。庁舎については、令和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年度完成を目標に移転新築を計画しているところである。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大型事業所の固定資産税（償却資産）により、類似団体平均を上回る税収があるため、０．３４となっているが、減価償却により税収は年々減少傾向にある。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税の徴収強化等による税収増加等、歳入の確保に努めるとともに、歳出についても事業見直し等により削減を図る必要がある。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8382</xdr:rowOff>
    </xdr:from>
    <xdr:to>
      <xdr:col>23</xdr:col>
      <xdr:colOff>133350</xdr:colOff>
      <xdr:row>43</xdr:row>
      <xdr:rowOff>18034</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114800" y="73807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18034</xdr:rowOff>
    </xdr:from>
    <xdr:to>
      <xdr:col>19</xdr:col>
      <xdr:colOff>133350</xdr:colOff>
      <xdr:row>43</xdr:row>
      <xdr:rowOff>18034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8382</xdr:rowOff>
    </xdr:from>
    <xdr:to>
      <xdr:col>15</xdr:col>
      <xdr:colOff>82550</xdr:colOff>
      <xdr:row>43</xdr:row>
      <xdr:rowOff>18034</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8382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129032</xdr:rowOff>
    </xdr:from>
    <xdr:to>
      <xdr:col>23</xdr:col>
      <xdr:colOff>184150</xdr:colOff>
      <xdr:row>43</xdr:row>
      <xdr:rowOff>59182</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145559</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138684</xdr:rowOff>
    </xdr:from>
    <xdr:to>
      <xdr:col>19</xdr:col>
      <xdr:colOff>184150</xdr:colOff>
      <xdr:row>43</xdr:row>
      <xdr:rowOff>68834</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79011</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10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138684</xdr:rowOff>
    </xdr:from>
    <xdr:to>
      <xdr:col>15</xdr:col>
      <xdr:colOff>133350</xdr:colOff>
      <xdr:row>43</xdr:row>
      <xdr:rowOff>68834</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79011</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129032</xdr:rowOff>
    </xdr:from>
    <xdr:to>
      <xdr:col>11</xdr:col>
      <xdr:colOff>82550</xdr:colOff>
      <xdr:row>43</xdr:row>
      <xdr:rowOff>59182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69359</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59707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で借入れた起債の償還が始まるため減少とはいかないと思われる。また、平成３０年度より着手している新庁舎建設事業に伴う借入も多額となることから、財政状況について適切に把握し、事業を行う。</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168593</xdr:rowOff>
    </xdr:from>
    <xdr:to>
      <xdr:col>23</xdr:col>
      <xdr:colOff>133350</xdr:colOff>
      <xdr:row>64</xdr:row>
      <xdr:rowOff>27305</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96994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63</xdr:row>
      <xdr:rowOff>168593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911629"/>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27834</xdr:rowOff>
    </xdr:from>
    <xdr:to>
      <xdr:col>15</xdr:col>
      <xdr:colOff>82550</xdr:colOff>
      <xdr:row>63</xdr:row>
      <xdr:rowOff>110279</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829184"/>
          <a:ext cx="889000" cy="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27834</xdr:rowOff>
    </xdr:from>
    <xdr:to>
      <xdr:col>11</xdr:col>
      <xdr:colOff>31750</xdr:colOff>
      <xdr:row>63</xdr:row>
      <xdr:rowOff>148484</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8291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145856</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148484</xdr:rowOff>
    </xdr:from>
    <xdr:to>
      <xdr:col>11</xdr:col>
      <xdr:colOff>82550</xdr:colOff>
      <xdr:row>63</xdr:row>
      <xdr:rowOff>78634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63411</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97684</xdr:rowOff>
    </xdr:from>
    <xdr:to>
      <xdr:col>7</xdr:col>
      <xdr:colOff>31750</xdr:colOff>
      <xdr:row>64</xdr:row>
      <xdr:rowOff>27834</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12611</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これ以上の人員の削減は見込めない。物件費については、現在は庁舎が分散していることや、各種システムの維持管理コスト、老朽化した公共施設等の維持管理に費用がかか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新庁舎へ移行することにより経常経費の見直しをかけることができる他、公共施設全般についても、廃止を含めた利活用の方法を検討し、長期的な観点から維持管理コストの削減を図る。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171126</xdr:rowOff>
    </xdr:from>
    <xdr:to>
      <xdr:col>23</xdr:col>
      <xdr:colOff>133350</xdr:colOff>
      <xdr:row>83</xdr:row>
      <xdr:rowOff>4817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114800" y="14230026"/>
          <a:ext cx="8382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4817</xdr:rowOff>
    </xdr:from>
    <xdr:to>
      <xdr:col>19</xdr:col>
      <xdr:colOff>133350</xdr:colOff>
      <xdr:row>83</xdr:row>
      <xdr:rowOff>13565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3225800" y="14235167"/>
          <a:ext cx="8890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131361</xdr:rowOff>
    </xdr:from>
    <xdr:to>
      <xdr:col>15</xdr:col>
      <xdr:colOff>82550</xdr:colOff>
      <xdr:row>83</xdr:row>
      <xdr:rowOff>13565</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190261"/>
          <a:ext cx="889000" cy="5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100879</xdr:rowOff>
    </xdr:from>
    <xdr:to>
      <xdr:col>11</xdr:col>
      <xdr:colOff>31750</xdr:colOff>
      <xdr:row>82</xdr:row>
      <xdr:rowOff>131361</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159779"/>
          <a:ext cx="889000" cy="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120326</xdr:rowOff>
    </xdr:from>
    <xdr:to>
      <xdr:col>23</xdr:col>
      <xdr:colOff>184150</xdr:colOff>
      <xdr:row>83</xdr:row>
      <xdr:rowOff>50476</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17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92403</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15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125467</xdr:rowOff>
    </xdr:from>
    <xdr:to>
      <xdr:col>19</xdr:col>
      <xdr:colOff>184150</xdr:colOff>
      <xdr:row>83</xdr:row>
      <xdr:rowOff>55617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1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40394</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270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134215</xdr:rowOff>
    </xdr:from>
    <xdr:to>
      <xdr:col>15</xdr:col>
      <xdr:colOff>133350</xdr:colOff>
      <xdr:row>83</xdr:row>
      <xdr:rowOff>64365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1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49142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2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80561</xdr:rowOff>
    </xdr:from>
    <xdr:to>
      <xdr:col>11</xdr:col>
      <xdr:colOff>82550</xdr:colOff>
      <xdr:row>83</xdr:row>
      <xdr:rowOff>10711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1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166938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22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50079</xdr:rowOff>
    </xdr:from>
    <xdr:to>
      <xdr:col>7</xdr:col>
      <xdr:colOff>31750</xdr:colOff>
      <xdr:row>82</xdr:row>
      <xdr:rowOff>151679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1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161856</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8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一時的に上昇しているものの、計画的な職員採用を行っており、将来的には減少に転じていくものと見込まれる。今後も給与の適正化に努める。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167957</xdr:rowOff>
    </xdr:from>
    <xdr:to>
      <xdr:col>81</xdr:col>
      <xdr:colOff>44450</xdr:colOff>
      <xdr:row>87</xdr:row>
      <xdr:rowOff>14605</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179800" y="1491265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135255</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5290800" y="1491265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135255</xdr:rowOff>
    </xdr:from>
    <xdr:to>
      <xdr:col>72</xdr:col>
      <xdr:colOff>203200</xdr:colOff>
      <xdr:row>87</xdr:row>
      <xdr:rowOff>147320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4401800" y="150514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147320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498504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151782</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117157</xdr:rowOff>
    </xdr:from>
    <xdr:to>
      <xdr:col>77</xdr:col>
      <xdr:colOff>95250</xdr:colOff>
      <xdr:row>87</xdr:row>
      <xdr:rowOff>47307</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57484</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463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84455</xdr:rowOff>
    </xdr:from>
    <xdr:to>
      <xdr:col>73</xdr:col>
      <xdr:colOff>44450</xdr:colOff>
      <xdr:row>88</xdr:row>
      <xdr:rowOff>14605</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170832</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住民の高齢化に伴い、保健・福祉部局の職員増加が見込まれるため、人員削減は困難であると思われる。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19540</xdr:rowOff>
    </xdr:from>
    <xdr:to>
      <xdr:col>81</xdr:col>
      <xdr:colOff>44450</xdr:colOff>
      <xdr:row>60</xdr:row>
      <xdr:rowOff>28158</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30654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162034</xdr:rowOff>
    </xdr:from>
    <xdr:to>
      <xdr:col>77</xdr:col>
      <xdr:colOff>44450</xdr:colOff>
      <xdr:row>60</xdr:row>
      <xdr:rowOff>19540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2775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108259</xdr:rowOff>
    </xdr:from>
    <xdr:to>
      <xdr:col>72</xdr:col>
      <xdr:colOff>203200</xdr:colOff>
      <xdr:row>59</xdr:row>
      <xdr:rowOff>162034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223809"/>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108259</xdr:rowOff>
    </xdr:from>
    <xdr:to>
      <xdr:col>68</xdr:col>
      <xdr:colOff>152400</xdr:colOff>
      <xdr:row>59</xdr:row>
      <xdr:rowOff>159965</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3512800" y="10223809"/>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148808</xdr:rowOff>
    </xdr:from>
    <xdr:to>
      <xdr:col>81</xdr:col>
      <xdr:colOff>95250</xdr:colOff>
      <xdr:row>60</xdr:row>
      <xdr:rowOff>78958</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2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165335</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10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140190</xdr:rowOff>
    </xdr:from>
    <xdr:to>
      <xdr:col>77</xdr:col>
      <xdr:colOff>95250</xdr:colOff>
      <xdr:row>60</xdr:row>
      <xdr:rowOff>70340</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2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80517</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10024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111234</xdr:rowOff>
    </xdr:from>
    <xdr:to>
      <xdr:col>73</xdr:col>
      <xdr:colOff>44450</xdr:colOff>
      <xdr:row>60</xdr:row>
      <xdr:rowOff>41384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2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51561</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99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57459</xdr:rowOff>
    </xdr:from>
    <xdr:to>
      <xdr:col>68</xdr:col>
      <xdr:colOff>203200</xdr:colOff>
      <xdr:row>59</xdr:row>
      <xdr:rowOff>159059</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169236</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109165</xdr:rowOff>
    </xdr:from>
    <xdr:to>
      <xdr:col>64</xdr:col>
      <xdr:colOff>152400</xdr:colOff>
      <xdr:row>60</xdr:row>
      <xdr:rowOff>39315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2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49492</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99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近年の大型事業で借入れた町債の償還が始まったため、前年度と比較して上昇している。また、新庁舎建設事業等の大型事業の借入、償還も今後に控えているため、更なる上昇が予想される。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今後の大規模事業については、将来の財政推計への影響等も考慮し計画の見直しを図り、新規債発行の抑制に努める。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59182</xdr:rowOff>
    </xdr:from>
    <xdr:to>
      <xdr:col>81</xdr:col>
      <xdr:colOff>44450</xdr:colOff>
      <xdr:row>42</xdr:row>
      <xdr:rowOff>150876</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179800" y="726008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59182</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5290800" y="72263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59182</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4401800" y="72263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59182</xdr:rowOff>
    </xdr:from>
    <xdr:to>
      <xdr:col>68</xdr:col>
      <xdr:colOff>152400</xdr:colOff>
      <xdr:row>42</xdr:row>
      <xdr:rowOff>155702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3512800" y="726008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8382</xdr:rowOff>
    </xdr:from>
    <xdr:to>
      <xdr:col>68</xdr:col>
      <xdr:colOff>203200</xdr:colOff>
      <xdr:row>42</xdr:row>
      <xdr:rowOff>109982</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94759</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近年、減少を続けていたが、中学校新築をはじめ大型事業を行ったため、上昇に転じている。さらには新庁舎建設も行っているため、更なる増加が予想される。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今後は過度な上昇を抑えるため、事業実施について財政への影響を考慮するとともに計画的な事業実施を行い、町債の新規発行額を抑制する。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83820</xdr:rowOff>
    </xdr:from>
    <xdr:to>
      <xdr:col>81</xdr:col>
      <xdr:colOff>44450</xdr:colOff>
      <xdr:row>20</xdr:row>
      <xdr:rowOff>113121</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179800" y="351282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6259</xdr:rowOff>
    </xdr:from>
    <xdr:to>
      <xdr:col>77</xdr:col>
      <xdr:colOff>44450</xdr:colOff>
      <xdr:row>20</xdr:row>
      <xdr:rowOff>83820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5290800" y="3435259"/>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144961</xdr:rowOff>
    </xdr:from>
    <xdr:to>
      <xdr:col>72</xdr:col>
      <xdr:colOff>203200</xdr:colOff>
      <xdr:row>20</xdr:row>
      <xdr:rowOff>6259</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4401800" y="340251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144961</xdr:rowOff>
    </xdr:from>
    <xdr:to>
      <xdr:col>68</xdr:col>
      <xdr:colOff>152400</xdr:colOff>
      <xdr:row>21</xdr:row>
      <xdr:rowOff>95069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3512800" y="340251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62321</xdr:rowOff>
    </xdr:from>
    <xdr:to>
      <xdr:col>81</xdr:col>
      <xdr:colOff>95250</xdr:colOff>
      <xdr:row>20</xdr:row>
      <xdr:rowOff>163921</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6967200" y="349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34398</xdr:rowOff>
    </xdr:from>
    <xdr:ext cx="762000" cy="259045"/>
    <xdr:sp macro="" textlink="">
      <xdr:nvSpPr>
        <xdr:cNvPr id="459" name="将来負担の状況該当値テキスト">
          <a:extLst>
            <a:ext uri="{FF2B5EF4-FFF2-40B4-BE49-F238E27FC236}">
              <a16:creationId xmlns:a16="http://schemas.microsoft.com/office/drawing/2014/main" xmlns="" id="{00000000-0008-0000-0300-0000CB010000}"/>
            </a:ext>
          </a:extLst>
        </xdr:cNvPr>
        <xdr:cNvSpPr txBox="1"/>
      </xdr:nvSpPr>
      <xdr:spPr>
        <a:xfrm>
          <a:off x="17106900" y="346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33020</xdr:rowOff>
    </xdr:from>
    <xdr:to>
      <xdr:col>77</xdr:col>
      <xdr:colOff>95250</xdr:colOff>
      <xdr:row>20</xdr:row>
      <xdr:rowOff>134620</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129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119397</xdr:rowOff>
    </xdr:from>
    <xdr:ext cx="7366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798800" y="354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126909</xdr:rowOff>
    </xdr:from>
    <xdr:to>
      <xdr:col>73</xdr:col>
      <xdr:colOff>44450</xdr:colOff>
      <xdr:row>20</xdr:row>
      <xdr:rowOff>57059</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5240000" y="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41836</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909800" y="347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94161</xdr:rowOff>
    </xdr:from>
    <xdr:to>
      <xdr:col>68</xdr:col>
      <xdr:colOff>203200</xdr:colOff>
      <xdr:row>20</xdr:row>
      <xdr:rowOff>24311</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43510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9088</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020800" y="343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44269</xdr:rowOff>
    </xdr:from>
    <xdr:to>
      <xdr:col>64</xdr:col>
      <xdr:colOff>152400</xdr:colOff>
      <xdr:row>21</xdr:row>
      <xdr:rowOff>145869</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3462000" y="36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130646</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3131800" y="373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会計年度任用職員制度の導入により、今後は一時的な上昇を見せるが、退職を見据えた計画的な採用で、将来的には減少していく見込みである。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時間勤務外手当は、さらなる事務事業の効率化を図り削減を図っていく。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45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類似団体平均を若干下回ってはいるものの、事務機器リース料、施設保守委託料、またシステム保守、更新費用が膨らんでいることなどを原因として、増加傾向にある。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新庁舎移転に併せて事務所の統合、不要な経常経費の削減を図るなど、経費の節減を図る。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83566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29342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108712</xdr:rowOff>
    </xdr:from>
    <xdr:to>
      <xdr:col>78</xdr:col>
      <xdr:colOff>69850</xdr:colOff>
      <xdr:row>17</xdr:row>
      <xdr:rowOff>19558</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28519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108712</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838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94996</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2819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49293</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7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要因としては社会保障費、生活保護費の増加などが挙げられる。これは、住民の年齢構成や世帯員構成に因るものが一部あると思われるが、今後の上昇を抑制するために、健康予防等の対策を積極的に行う。</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987800" y="9499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昨年度までは新庁舎建設に備えた基金積立を行っていたため、類似他団体平均を大きく上回る比率となっていたが、平成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年度は積立を行わなかったため、類似団体の平均程度の比率となっている。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国民健康保険（施設勘定）、介護保険、後期高齢者医療の繰出金等については今後も増加が見込まれる状況にある。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対策として料金体系の適正化、経費の節減を図り、普通会計の負担を減らしていくよう努める。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143002</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5671800" y="9659620"/>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143002</xdr:rowOff>
    </xdr:from>
    <xdr:to>
      <xdr:col>78</xdr:col>
      <xdr:colOff>69850</xdr:colOff>
      <xdr:row>57</xdr:row>
      <xdr:rowOff>156718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4782800" y="9915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57</xdr:row>
      <xdr:rowOff>156718</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3893800" y="966419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56</xdr:row>
      <xdr:rowOff>85852</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004800" y="9664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92202</xdr:rowOff>
    </xdr:from>
    <xdr:to>
      <xdr:col>78</xdr:col>
      <xdr:colOff>120650</xdr:colOff>
      <xdr:row>58</xdr:row>
      <xdr:rowOff>22352</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7129</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105918</xdr:rowOff>
    </xdr:from>
    <xdr:to>
      <xdr:col>74</xdr:col>
      <xdr:colOff>31750</xdr:colOff>
      <xdr:row>58</xdr:row>
      <xdr:rowOff>36068</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20845</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98569</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121429</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類似団体平均を上回っており、その中でも一部事務組合に対する負担金が多額となっている。一部事務組合においても財政の健全化に努めている。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46990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5671800" y="6276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104140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76708</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104140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004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減少を続けてきたが、近年実施した大型事業で借入れた案件について元利償還が始まったため、大きく増加した。また、公営企業、一部事務組合の公債費類似経費を合わせると、負担は重いもの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また、新庁舎建設事業等の大型事業の借入・償還も控えているため、更なる上昇が見込まれる。今後も財政状況を適切に見極めるとともに、新規地方債発行を抑制する。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77</xdr:row>
      <xdr:rowOff>54611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1610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134620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098800" y="13161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157480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2209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134620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1876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83820</xdr:rowOff>
    </xdr:from>
    <xdr:to>
      <xdr:col>6</xdr:col>
      <xdr:colOff>171450</xdr:colOff>
      <xdr:row>78</xdr:row>
      <xdr:rowOff>13970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170197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上下水道公営企業会計に対する補助金や出資金、介護保険などの社会保障に係る繰出金が増加傾向にある。今後も普通会計の負担を減らしていくため、適正な料金体系、健康予防対策に努める。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106426</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5671800" y="132852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106426</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239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101854</xdr:rowOff>
    </xdr:from>
    <xdr:to>
      <xdr:col>73</xdr:col>
      <xdr:colOff>180975</xdr:colOff>
      <xdr:row>77</xdr:row>
      <xdr:rowOff>37846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313205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101854</xdr:rowOff>
    </xdr:from>
    <xdr:to>
      <xdr:col>69</xdr:col>
      <xdr:colOff>92075</xdr:colOff>
      <xdr:row>76</xdr:row>
      <xdr:rowOff>149861</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004800" y="1313205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51054</xdr:rowOff>
    </xdr:from>
    <xdr:to>
      <xdr:col>69</xdr:col>
      <xdr:colOff>142875</xdr:colOff>
      <xdr:row>76</xdr:row>
      <xdr:rowOff>152654</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0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137431</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16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133481</xdr:rowOff>
    </xdr:from>
    <xdr:to>
      <xdr:col>29</xdr:col>
      <xdr:colOff>127000</xdr:colOff>
      <xdr:row>17</xdr:row>
      <xdr:rowOff>152325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095756"/>
          <a:ext cx="647700" cy="18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152325</xdr:rowOff>
    </xdr:from>
    <xdr:to>
      <xdr:col>26</xdr:col>
      <xdr:colOff>50800</xdr:colOff>
      <xdr:row>18</xdr:row>
      <xdr:rowOff>9564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114600"/>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145151</xdr:rowOff>
    </xdr:from>
    <xdr:to>
      <xdr:col>22</xdr:col>
      <xdr:colOff>114300</xdr:colOff>
      <xdr:row>18</xdr:row>
      <xdr:rowOff>9564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3606800" y="3107426"/>
          <a:ext cx="698500" cy="3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145151</xdr:rowOff>
    </xdr:from>
    <xdr:to>
      <xdr:col>18</xdr:col>
      <xdr:colOff>177800</xdr:colOff>
      <xdr:row>17</xdr:row>
      <xdr:rowOff>171232</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107426"/>
          <a:ext cx="698500" cy="2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82681</xdr:rowOff>
    </xdr:from>
    <xdr:to>
      <xdr:col>29</xdr:col>
      <xdr:colOff>177800</xdr:colOff>
      <xdr:row>18</xdr:row>
      <xdr:rowOff>12831</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04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54758</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01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101525</xdr:rowOff>
    </xdr:from>
    <xdr:to>
      <xdr:col>26</xdr:col>
      <xdr:colOff>101600</xdr:colOff>
      <xdr:row>18</xdr:row>
      <xdr:rowOff>31675</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06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16452</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1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130214</xdr:rowOff>
    </xdr:from>
    <xdr:to>
      <xdr:col>22</xdr:col>
      <xdr:colOff>165100</xdr:colOff>
      <xdr:row>18</xdr:row>
      <xdr:rowOff>60364</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09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45141</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1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94351</xdr:rowOff>
    </xdr:from>
    <xdr:to>
      <xdr:col>19</xdr:col>
      <xdr:colOff>38100</xdr:colOff>
      <xdr:row>18</xdr:row>
      <xdr:rowOff>24501</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05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34678</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82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120432</xdr:rowOff>
    </xdr:from>
    <xdr:to>
      <xdr:col>15</xdr:col>
      <xdr:colOff>101600</xdr:colOff>
      <xdr:row>18</xdr:row>
      <xdr:rowOff>50582</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08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35359</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16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44676</xdr:rowOff>
    </xdr:from>
    <xdr:to>
      <xdr:col>29</xdr:col>
      <xdr:colOff>127000</xdr:colOff>
      <xdr:row>35</xdr:row>
      <xdr:rowOff>105694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655026"/>
          <a:ext cx="647700" cy="61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105694</xdr:rowOff>
    </xdr:from>
    <xdr:to>
      <xdr:col>26</xdr:col>
      <xdr:colOff>50800</xdr:colOff>
      <xdr:row>35</xdr:row>
      <xdr:rowOff>125989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716044"/>
          <a:ext cx="698500" cy="20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125989</xdr:rowOff>
    </xdr:from>
    <xdr:to>
      <xdr:col>22</xdr:col>
      <xdr:colOff>114300</xdr:colOff>
      <xdr:row>35</xdr:row>
      <xdr:rowOff>200847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736339"/>
          <a:ext cx="698500" cy="74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185782</xdr:rowOff>
    </xdr:from>
    <xdr:to>
      <xdr:col>18</xdr:col>
      <xdr:colOff>177800</xdr:colOff>
      <xdr:row>35</xdr:row>
      <xdr:rowOff>200847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796132"/>
          <a:ext cx="6985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336776</xdr:rowOff>
    </xdr:from>
    <xdr:to>
      <xdr:col>29</xdr:col>
      <xdr:colOff>177800</xdr:colOff>
      <xdr:row>35</xdr:row>
      <xdr:rowOff>95476</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60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181853</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4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54894</xdr:rowOff>
    </xdr:from>
    <xdr:to>
      <xdr:col>26</xdr:col>
      <xdr:colOff>101600</xdr:colOff>
      <xdr:row>35</xdr:row>
      <xdr:rowOff>156494</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6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166671</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43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75189</xdr:rowOff>
    </xdr:from>
    <xdr:to>
      <xdr:col>22</xdr:col>
      <xdr:colOff>165100</xdr:colOff>
      <xdr:row>35</xdr:row>
      <xdr:rowOff>176789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68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186966</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45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150047</xdr:rowOff>
    </xdr:from>
    <xdr:to>
      <xdr:col>19</xdr:col>
      <xdr:colOff>38100</xdr:colOff>
      <xdr:row>35</xdr:row>
      <xdr:rowOff>251647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76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261824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52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134982</xdr:rowOff>
    </xdr:from>
    <xdr:to>
      <xdr:col>15</xdr:col>
      <xdr:colOff>101600</xdr:colOff>
      <xdr:row>35</xdr:row>
      <xdr:rowOff>236582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74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246759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51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47908</xdr:rowOff>
    </xdr:from>
    <xdr:to>
      <xdr:col>24</xdr:col>
      <xdr:colOff>63500</xdr:colOff>
      <xdr:row>36</xdr:row>
      <xdr:rowOff>49924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220108"/>
          <a:ext cx="8382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49924</xdr:rowOff>
    </xdr:from>
    <xdr:to>
      <xdr:col>19</xdr:col>
      <xdr:colOff>177800</xdr:colOff>
      <xdr:row>36</xdr:row>
      <xdr:rowOff>71781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222124"/>
          <a:ext cx="889000" cy="2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44127</xdr:rowOff>
    </xdr:from>
    <xdr:to>
      <xdr:col>15</xdr:col>
      <xdr:colOff>50800</xdr:colOff>
      <xdr:row>36</xdr:row>
      <xdr:rowOff>71781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019300" y="6216327"/>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44127</xdr:rowOff>
    </xdr:from>
    <xdr:to>
      <xdr:col>10</xdr:col>
      <xdr:colOff>114300</xdr:colOff>
      <xdr:row>36</xdr:row>
      <xdr:rowOff>60060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216327"/>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168558</xdr:rowOff>
    </xdr:from>
    <xdr:to>
      <xdr:col>24</xdr:col>
      <xdr:colOff>114300</xdr:colOff>
      <xdr:row>36</xdr:row>
      <xdr:rowOff>98708</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1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146985</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4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170574</xdr:rowOff>
    </xdr:from>
    <xdr:to>
      <xdr:col>20</xdr:col>
      <xdr:colOff>38100</xdr:colOff>
      <xdr:row>36</xdr:row>
      <xdr:rowOff>100724</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1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91851</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26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20981</xdr:rowOff>
    </xdr:from>
    <xdr:to>
      <xdr:col>15</xdr:col>
      <xdr:colOff>101600</xdr:colOff>
      <xdr:row>36</xdr:row>
      <xdr:rowOff>122581</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1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113708</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28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164777</xdr:rowOff>
    </xdr:from>
    <xdr:to>
      <xdr:col>10</xdr:col>
      <xdr:colOff>165100</xdr:colOff>
      <xdr:row>36</xdr:row>
      <xdr:rowOff>94927</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1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111454</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59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9260</xdr:rowOff>
    </xdr:from>
    <xdr:to>
      <xdr:col>6</xdr:col>
      <xdr:colOff>38100</xdr:colOff>
      <xdr:row>36</xdr:row>
      <xdr:rowOff>110860</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1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101987</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2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111528</xdr:rowOff>
    </xdr:from>
    <xdr:to>
      <xdr:col>24</xdr:col>
      <xdr:colOff>63500</xdr:colOff>
      <xdr:row>57</xdr:row>
      <xdr:rowOff>120031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884178"/>
          <a:ext cx="8382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87754</xdr:rowOff>
    </xdr:from>
    <xdr:to>
      <xdr:col>19</xdr:col>
      <xdr:colOff>177800</xdr:colOff>
      <xdr:row>57</xdr:row>
      <xdr:rowOff>120031</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2908300" y="9860404"/>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87754</xdr:rowOff>
    </xdr:from>
    <xdr:to>
      <xdr:col>15</xdr:col>
      <xdr:colOff>50800</xdr:colOff>
      <xdr:row>57</xdr:row>
      <xdr:rowOff>167284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860404"/>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167284</xdr:rowOff>
    </xdr:from>
    <xdr:to>
      <xdr:col>10</xdr:col>
      <xdr:colOff>114300</xdr:colOff>
      <xdr:row>58</xdr:row>
      <xdr:rowOff>28787</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39934"/>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60728</xdr:rowOff>
    </xdr:from>
    <xdr:to>
      <xdr:col>24</xdr:col>
      <xdr:colOff>114300</xdr:colOff>
      <xdr:row>57</xdr:row>
      <xdr:rowOff>162328</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39155</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1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69231</xdr:rowOff>
    </xdr:from>
    <xdr:to>
      <xdr:col>20</xdr:col>
      <xdr:colOff>38100</xdr:colOff>
      <xdr:row>57</xdr:row>
      <xdr:rowOff>170831</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8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161958</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93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36954</xdr:rowOff>
    </xdr:from>
    <xdr:to>
      <xdr:col>15</xdr:col>
      <xdr:colOff>101600</xdr:colOff>
      <xdr:row>57</xdr:row>
      <xdr:rowOff>138554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155081</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58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116484</xdr:rowOff>
    </xdr:from>
    <xdr:to>
      <xdr:col>10</xdr:col>
      <xdr:colOff>165100</xdr:colOff>
      <xdr:row>58</xdr:row>
      <xdr:rowOff>46634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8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37761</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98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149437</xdr:rowOff>
    </xdr:from>
    <xdr:to>
      <xdr:col>6</xdr:col>
      <xdr:colOff>38100</xdr:colOff>
      <xdr:row>58</xdr:row>
      <xdr:rowOff>79587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70714</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01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77764</xdr:rowOff>
    </xdr:from>
    <xdr:to>
      <xdr:col>24</xdr:col>
      <xdr:colOff>63500</xdr:colOff>
      <xdr:row>76</xdr:row>
      <xdr:rowOff>161942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107964"/>
          <a:ext cx="838200" cy="8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77764</xdr:rowOff>
    </xdr:from>
    <xdr:to>
      <xdr:col>19</xdr:col>
      <xdr:colOff>177800</xdr:colOff>
      <xdr:row>76</xdr:row>
      <xdr:rowOff>94848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107964"/>
          <a:ext cx="889000" cy="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94848</xdr:rowOff>
    </xdr:from>
    <xdr:to>
      <xdr:col>15</xdr:col>
      <xdr:colOff>50800</xdr:colOff>
      <xdr:row>77</xdr:row>
      <xdr:rowOff>19129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125048"/>
          <a:ext cx="889000" cy="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170097</xdr:rowOff>
    </xdr:from>
    <xdr:to>
      <xdr:col>10</xdr:col>
      <xdr:colOff>114300</xdr:colOff>
      <xdr:row>77</xdr:row>
      <xdr:rowOff>19129</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200297"/>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111142</xdr:rowOff>
    </xdr:from>
    <xdr:to>
      <xdr:col>24</xdr:col>
      <xdr:colOff>114300</xdr:colOff>
      <xdr:row>77</xdr:row>
      <xdr:rowOff>41292</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1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134019</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29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26964</xdr:rowOff>
    </xdr:from>
    <xdr:to>
      <xdr:col>20</xdr:col>
      <xdr:colOff>38100</xdr:colOff>
      <xdr:row>76</xdr:row>
      <xdr:rowOff>128564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0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145092</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283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44048</xdr:rowOff>
    </xdr:from>
    <xdr:to>
      <xdr:col>15</xdr:col>
      <xdr:colOff>101600</xdr:colOff>
      <xdr:row>76</xdr:row>
      <xdr:rowOff>145648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0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162175</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284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139779</xdr:rowOff>
    </xdr:from>
    <xdr:to>
      <xdr:col>10</xdr:col>
      <xdr:colOff>165100</xdr:colOff>
      <xdr:row>77</xdr:row>
      <xdr:rowOff>69929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1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86456</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29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119297</xdr:rowOff>
    </xdr:from>
    <xdr:to>
      <xdr:col>6</xdr:col>
      <xdr:colOff>38100</xdr:colOff>
      <xdr:row>77</xdr:row>
      <xdr:rowOff>49447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1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65973</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29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4235</xdr:rowOff>
    </xdr:from>
    <xdr:to>
      <xdr:col>24</xdr:col>
      <xdr:colOff>63500</xdr:colOff>
      <xdr:row>95</xdr:row>
      <xdr:rowOff>39936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291985"/>
          <a:ext cx="838200" cy="3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31314</xdr:rowOff>
    </xdr:from>
    <xdr:to>
      <xdr:col>19</xdr:col>
      <xdr:colOff>177800</xdr:colOff>
      <xdr:row>95</xdr:row>
      <xdr:rowOff>39936</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319064"/>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31314</xdr:rowOff>
    </xdr:from>
    <xdr:to>
      <xdr:col>15</xdr:col>
      <xdr:colOff>50800</xdr:colOff>
      <xdr:row>95</xdr:row>
      <xdr:rowOff>124013</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319064"/>
          <a:ext cx="889000" cy="9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89684</xdr:rowOff>
    </xdr:from>
    <xdr:to>
      <xdr:col>10</xdr:col>
      <xdr:colOff>114300</xdr:colOff>
      <xdr:row>95</xdr:row>
      <xdr:rowOff>124013</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1130300" y="16377434"/>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124885</xdr:rowOff>
    </xdr:from>
    <xdr:to>
      <xdr:col>24</xdr:col>
      <xdr:colOff>114300</xdr:colOff>
      <xdr:row>95</xdr:row>
      <xdr:rowOff>55035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2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147762</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09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160586</xdr:rowOff>
    </xdr:from>
    <xdr:to>
      <xdr:col>20</xdr:col>
      <xdr:colOff>38100</xdr:colOff>
      <xdr:row>95</xdr:row>
      <xdr:rowOff>90736</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2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107263</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0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151964</xdr:rowOff>
    </xdr:from>
    <xdr:to>
      <xdr:col>15</xdr:col>
      <xdr:colOff>101600</xdr:colOff>
      <xdr:row>95</xdr:row>
      <xdr:rowOff>82114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2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0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73213</xdr:rowOff>
    </xdr:from>
    <xdr:to>
      <xdr:col>10</xdr:col>
      <xdr:colOff>165100</xdr:colOff>
      <xdr:row>96</xdr:row>
      <xdr:rowOff>3363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3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19890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1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38884</xdr:rowOff>
    </xdr:from>
    <xdr:to>
      <xdr:col>6</xdr:col>
      <xdr:colOff>38100</xdr:colOff>
      <xdr:row>95</xdr:row>
      <xdr:rowOff>140484</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32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157011</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1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141300</xdr:rowOff>
    </xdr:from>
    <xdr:to>
      <xdr:col>55</xdr:col>
      <xdr:colOff>0</xdr:colOff>
      <xdr:row>37</xdr:row>
      <xdr:rowOff>26674</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9639300" y="6313500"/>
          <a:ext cx="8382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98024</xdr:rowOff>
    </xdr:from>
    <xdr:to>
      <xdr:col>50</xdr:col>
      <xdr:colOff>114300</xdr:colOff>
      <xdr:row>37</xdr:row>
      <xdr:rowOff>26674</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8750300" y="6270224"/>
          <a:ext cx="889000" cy="1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98024</xdr:rowOff>
    </xdr:from>
    <xdr:to>
      <xdr:col>45</xdr:col>
      <xdr:colOff>177800</xdr:colOff>
      <xdr:row>37</xdr:row>
      <xdr:rowOff>39739</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6270224"/>
          <a:ext cx="889000" cy="11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39739</xdr:rowOff>
    </xdr:from>
    <xdr:to>
      <xdr:col>41</xdr:col>
      <xdr:colOff>50800</xdr:colOff>
      <xdr:row>37</xdr:row>
      <xdr:rowOff>56254</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383389"/>
          <a:ext cx="8890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90500</xdr:rowOff>
    </xdr:from>
    <xdr:to>
      <xdr:col>55</xdr:col>
      <xdr:colOff>50800</xdr:colOff>
      <xdr:row>37</xdr:row>
      <xdr:rowOff>20650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2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113377</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11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147324</xdr:rowOff>
    </xdr:from>
    <xdr:to>
      <xdr:col>50</xdr:col>
      <xdr:colOff>165100</xdr:colOff>
      <xdr:row>37</xdr:row>
      <xdr:rowOff>77474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3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68601</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64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47224</xdr:rowOff>
    </xdr:from>
    <xdr:to>
      <xdr:col>46</xdr:col>
      <xdr:colOff>38100</xdr:colOff>
      <xdr:row>36</xdr:row>
      <xdr:rowOff>148824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2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165351</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599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160389</xdr:rowOff>
    </xdr:from>
    <xdr:to>
      <xdr:col>41</xdr:col>
      <xdr:colOff>101600</xdr:colOff>
      <xdr:row>37</xdr:row>
      <xdr:rowOff>90539</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3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107066</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61795" y="610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5454</xdr:rowOff>
    </xdr:from>
    <xdr:to>
      <xdr:col>36</xdr:col>
      <xdr:colOff>165100</xdr:colOff>
      <xdr:row>37</xdr:row>
      <xdr:rowOff>107054</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3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123581</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672795" y="612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117369</xdr:rowOff>
    </xdr:from>
    <xdr:to>
      <xdr:col>55</xdr:col>
      <xdr:colOff>0</xdr:colOff>
      <xdr:row>58</xdr:row>
      <xdr:rowOff>118928</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10061469"/>
          <a:ext cx="8382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116398</xdr:rowOff>
    </xdr:from>
    <xdr:to>
      <xdr:col>50</xdr:col>
      <xdr:colOff>114300</xdr:colOff>
      <xdr:row>58</xdr:row>
      <xdr:rowOff>118928</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8750300" y="10060498"/>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95589</xdr:rowOff>
    </xdr:from>
    <xdr:to>
      <xdr:col>45</xdr:col>
      <xdr:colOff>177800</xdr:colOff>
      <xdr:row>58</xdr:row>
      <xdr:rowOff>116398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7861300" y="10039689"/>
          <a:ext cx="8890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20446</xdr:rowOff>
    </xdr:from>
    <xdr:to>
      <xdr:col>41</xdr:col>
      <xdr:colOff>50800</xdr:colOff>
      <xdr:row>58</xdr:row>
      <xdr:rowOff>95589</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9964546"/>
          <a:ext cx="889000" cy="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66569</xdr:rowOff>
    </xdr:from>
    <xdr:to>
      <xdr:col>55</xdr:col>
      <xdr:colOff>50800</xdr:colOff>
      <xdr:row>58</xdr:row>
      <xdr:rowOff>168169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100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152946</xdr:rowOff>
    </xdr:from>
    <xdr:ext cx="534377"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9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68128</xdr:rowOff>
    </xdr:from>
    <xdr:to>
      <xdr:col>50</xdr:col>
      <xdr:colOff>165100</xdr:colOff>
      <xdr:row>58</xdr:row>
      <xdr:rowOff>169728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100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160855</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72111" y="1010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65598</xdr:rowOff>
    </xdr:from>
    <xdr:to>
      <xdr:col>46</xdr:col>
      <xdr:colOff>38100</xdr:colOff>
      <xdr:row>58</xdr:row>
      <xdr:rowOff>167198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100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158325</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101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44789</xdr:rowOff>
    </xdr:from>
    <xdr:to>
      <xdr:col>41</xdr:col>
      <xdr:colOff>101600</xdr:colOff>
      <xdr:row>58</xdr:row>
      <xdr:rowOff>146389</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9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137516</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100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141096</xdr:rowOff>
    </xdr:from>
    <xdr:to>
      <xdr:col>36</xdr:col>
      <xdr:colOff>165100</xdr:colOff>
      <xdr:row>58</xdr:row>
      <xdr:rowOff>71246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9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62373</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00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23692</xdr:rowOff>
    </xdr:from>
    <xdr:to>
      <xdr:col>55</xdr:col>
      <xdr:colOff>0</xdr:colOff>
      <xdr:row>79</xdr:row>
      <xdr:rowOff>41411</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568242"/>
          <a:ext cx="838200" cy="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23692</xdr:rowOff>
    </xdr:from>
    <xdr:to>
      <xdr:col>50</xdr:col>
      <xdr:colOff>114300</xdr:colOff>
      <xdr:row>79</xdr:row>
      <xdr:rowOff>31043</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568242"/>
          <a:ext cx="8890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17763</xdr:rowOff>
    </xdr:from>
    <xdr:to>
      <xdr:col>45</xdr:col>
      <xdr:colOff>177800</xdr:colOff>
      <xdr:row>79</xdr:row>
      <xdr:rowOff>31043</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562313"/>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78753</xdr:rowOff>
    </xdr:from>
    <xdr:to>
      <xdr:col>41</xdr:col>
      <xdr:colOff>50800</xdr:colOff>
      <xdr:row>79</xdr:row>
      <xdr:rowOff>17763</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451853"/>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162061</xdr:rowOff>
    </xdr:from>
    <xdr:to>
      <xdr:col>55</xdr:col>
      <xdr:colOff>50800</xdr:colOff>
      <xdr:row>79</xdr:row>
      <xdr:rowOff>92211</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3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76988</xdr:rowOff>
    </xdr:from>
    <xdr:ext cx="469744"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45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144342</xdr:rowOff>
    </xdr:from>
    <xdr:to>
      <xdr:col>50</xdr:col>
      <xdr:colOff>165100</xdr:colOff>
      <xdr:row>79</xdr:row>
      <xdr:rowOff>74492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65619</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61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151693</xdr:rowOff>
    </xdr:from>
    <xdr:to>
      <xdr:col>46</xdr:col>
      <xdr:colOff>38100</xdr:colOff>
      <xdr:row>79</xdr:row>
      <xdr:rowOff>81843</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72970</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6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138413</xdr:rowOff>
    </xdr:from>
    <xdr:to>
      <xdr:col>41</xdr:col>
      <xdr:colOff>101600</xdr:colOff>
      <xdr:row>79</xdr:row>
      <xdr:rowOff>68563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59690</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6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27953</xdr:rowOff>
    </xdr:from>
    <xdr:to>
      <xdr:col>36</xdr:col>
      <xdr:colOff>165100</xdr:colOff>
      <xdr:row>78</xdr:row>
      <xdr:rowOff>129553</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4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120680</xdr:rowOff>
    </xdr:from>
    <xdr:ext cx="59901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672795" y="1349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120574</xdr:rowOff>
    </xdr:from>
    <xdr:to>
      <xdr:col>55</xdr:col>
      <xdr:colOff>0</xdr:colOff>
      <xdr:row>98</xdr:row>
      <xdr:rowOff>132011</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922674"/>
          <a:ext cx="838200" cy="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126724</xdr:rowOff>
    </xdr:from>
    <xdr:to>
      <xdr:col>50</xdr:col>
      <xdr:colOff>114300</xdr:colOff>
      <xdr:row>98</xdr:row>
      <xdr:rowOff>132011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928824"/>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108072</xdr:rowOff>
    </xdr:from>
    <xdr:to>
      <xdr:col>45</xdr:col>
      <xdr:colOff>177800</xdr:colOff>
      <xdr:row>98</xdr:row>
      <xdr:rowOff>126724</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910172"/>
          <a:ext cx="889000" cy="1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75431</xdr:rowOff>
    </xdr:from>
    <xdr:to>
      <xdr:col>41</xdr:col>
      <xdr:colOff>50800</xdr:colOff>
      <xdr:row>98</xdr:row>
      <xdr:rowOff>108072</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877531"/>
          <a:ext cx="8890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69774</xdr:rowOff>
    </xdr:from>
    <xdr:to>
      <xdr:col>55</xdr:col>
      <xdr:colOff>50800</xdr:colOff>
      <xdr:row>98</xdr:row>
      <xdr:rowOff>171374</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8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81211</xdr:rowOff>
    </xdr:from>
    <xdr:to>
      <xdr:col>50</xdr:col>
      <xdr:colOff>165100</xdr:colOff>
      <xdr:row>99</xdr:row>
      <xdr:rowOff>11361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2488</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9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75924</xdr:rowOff>
    </xdr:from>
    <xdr:to>
      <xdr:col>46</xdr:col>
      <xdr:colOff>38100</xdr:colOff>
      <xdr:row>99</xdr:row>
      <xdr:rowOff>6074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87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168651</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9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57272</xdr:rowOff>
    </xdr:from>
    <xdr:to>
      <xdr:col>41</xdr:col>
      <xdr:colOff>101600</xdr:colOff>
      <xdr:row>98</xdr:row>
      <xdr:rowOff>158872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149999</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9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24631</xdr:rowOff>
    </xdr:from>
    <xdr:to>
      <xdr:col>36</xdr:col>
      <xdr:colOff>165100</xdr:colOff>
      <xdr:row>98</xdr:row>
      <xdr:rowOff>126231</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142758</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672795" y="166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119237</xdr:rowOff>
    </xdr:from>
    <xdr:to>
      <xdr:col>85</xdr:col>
      <xdr:colOff>127000</xdr:colOff>
      <xdr:row>38</xdr:row>
      <xdr:rowOff>96183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462887"/>
          <a:ext cx="838200" cy="14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119237</xdr:rowOff>
    </xdr:from>
    <xdr:to>
      <xdr:col>81</xdr:col>
      <xdr:colOff>50800</xdr:colOff>
      <xdr:row>39</xdr:row>
      <xdr:rowOff>42892</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462887"/>
          <a:ext cx="889000" cy="2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15258</xdr:rowOff>
    </xdr:from>
    <xdr:to>
      <xdr:col>76</xdr:col>
      <xdr:colOff>114300</xdr:colOff>
      <xdr:row>39</xdr:row>
      <xdr:rowOff>42892</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01808"/>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92361</xdr:rowOff>
    </xdr:from>
    <xdr:to>
      <xdr:col>71</xdr:col>
      <xdr:colOff>177800</xdr:colOff>
      <xdr:row>39</xdr:row>
      <xdr:rowOff>15258</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436011"/>
          <a:ext cx="889000" cy="26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45383</xdr:rowOff>
    </xdr:from>
    <xdr:to>
      <xdr:col>85</xdr:col>
      <xdr:colOff>177800</xdr:colOff>
      <xdr:row>38</xdr:row>
      <xdr:rowOff>146983</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5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4759</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3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68437</xdr:rowOff>
    </xdr:from>
    <xdr:to>
      <xdr:col>81</xdr:col>
      <xdr:colOff>101600</xdr:colOff>
      <xdr:row>37</xdr:row>
      <xdr:rowOff>170036</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412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15114</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1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163542</xdr:rowOff>
    </xdr:from>
    <xdr:to>
      <xdr:col>76</xdr:col>
      <xdr:colOff>165100</xdr:colOff>
      <xdr:row>39</xdr:row>
      <xdr:rowOff>93692</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84819</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03017" y="6771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135908</xdr:rowOff>
    </xdr:from>
    <xdr:to>
      <xdr:col>72</xdr:col>
      <xdr:colOff>38100</xdr:colOff>
      <xdr:row>39</xdr:row>
      <xdr:rowOff>66058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57185</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74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41561</xdr:rowOff>
    </xdr:from>
    <xdr:to>
      <xdr:col>67</xdr:col>
      <xdr:colOff>101600</xdr:colOff>
      <xdr:row>37</xdr:row>
      <xdr:rowOff>143161</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3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159688</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1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124848</xdr:rowOff>
    </xdr:from>
    <xdr:to>
      <xdr:col>85</xdr:col>
      <xdr:colOff>127000</xdr:colOff>
      <xdr:row>77</xdr:row>
      <xdr:rowOff>154180</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5481300" y="13326498"/>
          <a:ext cx="8382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154180</xdr:rowOff>
    </xdr:from>
    <xdr:to>
      <xdr:col>81</xdr:col>
      <xdr:colOff>50800</xdr:colOff>
      <xdr:row>77</xdr:row>
      <xdr:rowOff>155352</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4592300" y="13355830"/>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146376</xdr:rowOff>
    </xdr:from>
    <xdr:to>
      <xdr:col>76</xdr:col>
      <xdr:colOff>114300</xdr:colOff>
      <xdr:row>77</xdr:row>
      <xdr:rowOff>155352</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3703300" y="13348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108809</xdr:rowOff>
    </xdr:from>
    <xdr:to>
      <xdr:col>71</xdr:col>
      <xdr:colOff>177800</xdr:colOff>
      <xdr:row>77</xdr:row>
      <xdr:rowOff>146376</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814300" y="1331045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74048</xdr:rowOff>
    </xdr:from>
    <xdr:to>
      <xdr:col>85</xdr:col>
      <xdr:colOff>177800</xdr:colOff>
      <xdr:row>78</xdr:row>
      <xdr:rowOff>4198</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2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52475</xdr:rowOff>
    </xdr:from>
    <xdr:ext cx="599010"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25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103380</xdr:rowOff>
    </xdr:from>
    <xdr:to>
      <xdr:col>81</xdr:col>
      <xdr:colOff>101600</xdr:colOff>
      <xdr:row>78</xdr:row>
      <xdr:rowOff>33530</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24657</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181795" y="1339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104552</xdr:rowOff>
    </xdr:from>
    <xdr:to>
      <xdr:col>76</xdr:col>
      <xdr:colOff>165100</xdr:colOff>
      <xdr:row>78</xdr:row>
      <xdr:rowOff>34702</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3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25829</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292795" y="1339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95576</xdr:rowOff>
    </xdr:from>
    <xdr:to>
      <xdr:col>72</xdr:col>
      <xdr:colOff>38100</xdr:colOff>
      <xdr:row>78</xdr:row>
      <xdr:rowOff>25726</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2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16853</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03795" y="13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58009</xdr:rowOff>
    </xdr:from>
    <xdr:to>
      <xdr:col>67</xdr:col>
      <xdr:colOff>101600</xdr:colOff>
      <xdr:row>77</xdr:row>
      <xdr:rowOff>159609</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2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150736</xdr:rowOff>
    </xdr:from>
    <xdr:ext cx="59901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14795" y="1335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31538</xdr:rowOff>
    </xdr:from>
    <xdr:to>
      <xdr:col>85</xdr:col>
      <xdr:colOff>127000</xdr:colOff>
      <xdr:row>99</xdr:row>
      <xdr:rowOff>94889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7005088"/>
          <a:ext cx="838200" cy="6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31538</xdr:rowOff>
    </xdr:from>
    <xdr:to>
      <xdr:col>81</xdr:col>
      <xdr:colOff>50800</xdr:colOff>
      <xdr:row>99</xdr:row>
      <xdr:rowOff>75783</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7005088"/>
          <a:ext cx="889000" cy="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53660</xdr:rowOff>
    </xdr:from>
    <xdr:to>
      <xdr:col>76</xdr:col>
      <xdr:colOff>114300</xdr:colOff>
      <xdr:row>99</xdr:row>
      <xdr:rowOff>75783</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3703300" y="17027210"/>
          <a:ext cx="8890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53660</xdr:rowOff>
    </xdr:from>
    <xdr:to>
      <xdr:col>71</xdr:col>
      <xdr:colOff>177800</xdr:colOff>
      <xdr:row>99</xdr:row>
      <xdr:rowOff>95008</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7027210"/>
          <a:ext cx="889000" cy="4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44089</xdr:rowOff>
    </xdr:from>
    <xdr:to>
      <xdr:col>85</xdr:col>
      <xdr:colOff>177800</xdr:colOff>
      <xdr:row>99</xdr:row>
      <xdr:rowOff>145689</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70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130466</xdr:rowOff>
    </xdr:from>
    <xdr:ext cx="469744"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9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152188</xdr:rowOff>
    </xdr:from>
    <xdr:to>
      <xdr:col>81</xdr:col>
      <xdr:colOff>101600</xdr:colOff>
      <xdr:row>99</xdr:row>
      <xdr:rowOff>82338</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9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73465</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704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24983</xdr:rowOff>
    </xdr:from>
    <xdr:to>
      <xdr:col>76</xdr:col>
      <xdr:colOff>165100</xdr:colOff>
      <xdr:row>99</xdr:row>
      <xdr:rowOff>126583</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9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117710</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70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2860</xdr:rowOff>
    </xdr:from>
    <xdr:to>
      <xdr:col>72</xdr:col>
      <xdr:colOff>38100</xdr:colOff>
      <xdr:row>99</xdr:row>
      <xdr:rowOff>104460</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9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95587</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70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44208</xdr:rowOff>
    </xdr:from>
    <xdr:to>
      <xdr:col>67</xdr:col>
      <xdr:colOff>101600</xdr:colOff>
      <xdr:row>99</xdr:row>
      <xdr:rowOff>145808</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70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136935</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79428" y="1711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135147</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1323300" y="6478797"/>
          <a:ext cx="838200" cy="2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84347</xdr:rowOff>
    </xdr:from>
    <xdr:to>
      <xdr:col>116</xdr:col>
      <xdr:colOff>114300</xdr:colOff>
      <xdr:row>38</xdr:row>
      <xdr:rowOff>14497</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4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107224</xdr:rowOff>
    </xdr:from>
    <xdr:ext cx="534377"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27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3511</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10119061"/>
          <a:ext cx="838200" cy="4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3511</xdr:rowOff>
    </xdr:from>
    <xdr:to>
      <xdr:col>111</xdr:col>
      <xdr:colOff>177800</xdr:colOff>
      <xdr:row>59</xdr:row>
      <xdr:rowOff>4540</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1011906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4540</xdr:rowOff>
    </xdr:from>
    <xdr:to>
      <xdr:col>107</xdr:col>
      <xdr:colOff>50800</xdr:colOff>
      <xdr:row>59</xdr:row>
      <xdr:rowOff>5112</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1012009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5112</xdr:rowOff>
    </xdr:from>
    <xdr:to>
      <xdr:col>102</xdr:col>
      <xdr:colOff>114300</xdr:colOff>
      <xdr:row>59</xdr:row>
      <xdr:rowOff>5741</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10120662"/>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124161</xdr:rowOff>
    </xdr:from>
    <xdr:to>
      <xdr:col>112</xdr:col>
      <xdr:colOff>38100</xdr:colOff>
      <xdr:row>59</xdr:row>
      <xdr:rowOff>54311</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100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45438</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88428" y="101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125190</xdr:rowOff>
    </xdr:from>
    <xdr:to>
      <xdr:col>107</xdr:col>
      <xdr:colOff>101600</xdr:colOff>
      <xdr:row>59</xdr:row>
      <xdr:rowOff>55340</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100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46467</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101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125762</xdr:rowOff>
    </xdr:from>
    <xdr:to>
      <xdr:col>102</xdr:col>
      <xdr:colOff>165100</xdr:colOff>
      <xdr:row>59</xdr:row>
      <xdr:rowOff>55912</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0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47039</xdr:rowOff>
    </xdr:from>
    <xdr:ext cx="469744"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10428" y="1016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126391</xdr:rowOff>
    </xdr:from>
    <xdr:to>
      <xdr:col>98</xdr:col>
      <xdr:colOff>38100</xdr:colOff>
      <xdr:row>59</xdr:row>
      <xdr:rowOff>56541</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47668</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1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145397</xdr:rowOff>
    </xdr:from>
    <xdr:to>
      <xdr:col>116</xdr:col>
      <xdr:colOff>63500</xdr:colOff>
      <xdr:row>76</xdr:row>
      <xdr:rowOff>55420</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1323300" y="12832697"/>
          <a:ext cx="838200" cy="25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145397</xdr:rowOff>
    </xdr:from>
    <xdr:to>
      <xdr:col>111</xdr:col>
      <xdr:colOff>177800</xdr:colOff>
      <xdr:row>74</xdr:row>
      <xdr:rowOff>164197</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2832697"/>
          <a:ext cx="889000" cy="1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164197</xdr:rowOff>
    </xdr:from>
    <xdr:to>
      <xdr:col>107</xdr:col>
      <xdr:colOff>50800</xdr:colOff>
      <xdr:row>75</xdr:row>
      <xdr:rowOff>23502</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2851497"/>
          <a:ext cx="889000" cy="3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23502</xdr:rowOff>
    </xdr:from>
    <xdr:to>
      <xdr:col>102</xdr:col>
      <xdr:colOff>114300</xdr:colOff>
      <xdr:row>75</xdr:row>
      <xdr:rowOff>48640</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2882252"/>
          <a:ext cx="889000" cy="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4620</xdr:rowOff>
    </xdr:from>
    <xdr:to>
      <xdr:col>116</xdr:col>
      <xdr:colOff>114300</xdr:colOff>
      <xdr:row>76</xdr:row>
      <xdr:rowOff>106220</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30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154497</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301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94597</xdr:rowOff>
    </xdr:from>
    <xdr:to>
      <xdr:col>112</xdr:col>
      <xdr:colOff>38100</xdr:colOff>
      <xdr:row>75</xdr:row>
      <xdr:rowOff>24747</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7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41274</xdr:rowOff>
    </xdr:from>
    <xdr:ext cx="59901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23795" y="1255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113397</xdr:rowOff>
    </xdr:from>
    <xdr:to>
      <xdr:col>107</xdr:col>
      <xdr:colOff>101600</xdr:colOff>
      <xdr:row>75</xdr:row>
      <xdr:rowOff>43547</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8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60074</xdr:rowOff>
    </xdr:from>
    <xdr:ext cx="59901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34795" y="125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144152</xdr:rowOff>
    </xdr:from>
    <xdr:to>
      <xdr:col>102</xdr:col>
      <xdr:colOff>165100</xdr:colOff>
      <xdr:row>75</xdr:row>
      <xdr:rowOff>74302</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28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90829</xdr:rowOff>
    </xdr:from>
    <xdr:ext cx="59901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45795" y="1260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169290</xdr:rowOff>
    </xdr:from>
    <xdr:to>
      <xdr:col>98</xdr:col>
      <xdr:colOff>38100</xdr:colOff>
      <xdr:row>75</xdr:row>
      <xdr:rowOff>99440</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28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115967</xdr:rowOff>
    </xdr:from>
    <xdr:ext cx="59901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56795" y="1263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類似団体と比べ、大きく上回っているのは維持補修費、扶助費、災害復旧事業費、投資及び出資金である。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除雪経費の増加や町道等を含めた公共施設の修繕費用が他団体を上回る要因となった。また、扶助費については高齢化による医療費の増加、低所得者対策での扶助費が主な要因である。災害復旧事業は前年と比較すると大きく減少しているもの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月豪雨及び台風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号により災害復旧の必要性が生じた。投資及び出資金については、公営企業会計である上下水道事業への出資金が発生したことにより他団体を大きく上回る数値となった。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対策として、主な要因である人口減少、少子高齢化を抑制するための施策を行っていく。また、維持経費節減のため、事務事業の見直しにより経費の節減を図り、健康対策による医療費の抑制も図っていく。また、上下水道事業については長期的な経営戦略を立てて、維持管理や施設更新に係る費用の平準化、抑制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138004</xdr:rowOff>
    </xdr:from>
    <xdr:to>
      <xdr:col>24</xdr:col>
      <xdr:colOff>63500</xdr:colOff>
      <xdr:row>36</xdr:row>
      <xdr:rowOff>170218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310204"/>
          <a:ext cx="8382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170218</xdr:rowOff>
    </xdr:from>
    <xdr:to>
      <xdr:col>19</xdr:col>
      <xdr:colOff>177800</xdr:colOff>
      <xdr:row>37</xdr:row>
      <xdr:rowOff>2102</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342418"/>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134804</xdr:rowOff>
    </xdr:from>
    <xdr:to>
      <xdr:col>15</xdr:col>
      <xdr:colOff>50800</xdr:colOff>
      <xdr:row>37</xdr:row>
      <xdr:rowOff>2102</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307004"/>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134804</xdr:rowOff>
    </xdr:from>
    <xdr:to>
      <xdr:col>10</xdr:col>
      <xdr:colOff>114300</xdr:colOff>
      <xdr:row>37</xdr:row>
      <xdr:rowOff>22409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307004"/>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87204</xdr:rowOff>
    </xdr:from>
    <xdr:to>
      <xdr:col>24</xdr:col>
      <xdr:colOff>114300</xdr:colOff>
      <xdr:row>37</xdr:row>
      <xdr:rowOff>17354</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2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110081</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1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119418</xdr:rowOff>
    </xdr:from>
    <xdr:to>
      <xdr:col>20</xdr:col>
      <xdr:colOff>38100</xdr:colOff>
      <xdr:row>37</xdr:row>
      <xdr:rowOff>49568</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66095</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0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122752</xdr:rowOff>
    </xdr:from>
    <xdr:to>
      <xdr:col>15</xdr:col>
      <xdr:colOff>101600</xdr:colOff>
      <xdr:row>37</xdr:row>
      <xdr:rowOff>52902</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69429</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0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84004</xdr:rowOff>
    </xdr:from>
    <xdr:to>
      <xdr:col>10</xdr:col>
      <xdr:colOff>165100</xdr:colOff>
      <xdr:row>37</xdr:row>
      <xdr:rowOff>14154</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2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30681</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0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143059</xdr:rowOff>
    </xdr:from>
    <xdr:to>
      <xdr:col>6</xdr:col>
      <xdr:colOff>38100</xdr:colOff>
      <xdr:row>37</xdr:row>
      <xdr:rowOff>73209</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3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89736</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0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30062</xdr:rowOff>
    </xdr:from>
    <xdr:to>
      <xdr:col>24</xdr:col>
      <xdr:colOff>63500</xdr:colOff>
      <xdr:row>58</xdr:row>
      <xdr:rowOff>58187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974162"/>
          <a:ext cx="8382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30062</xdr:rowOff>
    </xdr:from>
    <xdr:to>
      <xdr:col>19</xdr:col>
      <xdr:colOff>177800</xdr:colOff>
      <xdr:row>58</xdr:row>
      <xdr:rowOff>41821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974162"/>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33138</xdr:rowOff>
    </xdr:from>
    <xdr:to>
      <xdr:col>15</xdr:col>
      <xdr:colOff>50800</xdr:colOff>
      <xdr:row>58</xdr:row>
      <xdr:rowOff>41821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9977238"/>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33138</xdr:rowOff>
    </xdr:from>
    <xdr:to>
      <xdr:col>10</xdr:col>
      <xdr:colOff>114300</xdr:colOff>
      <xdr:row>58</xdr:row>
      <xdr:rowOff>37684</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977238"/>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7387</xdr:rowOff>
    </xdr:from>
    <xdr:to>
      <xdr:col>24</xdr:col>
      <xdr:colOff>114300</xdr:colOff>
      <xdr:row>58</xdr:row>
      <xdr:rowOff>108987</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150712</xdr:rowOff>
    </xdr:from>
    <xdr:to>
      <xdr:col>20</xdr:col>
      <xdr:colOff>38100</xdr:colOff>
      <xdr:row>58</xdr:row>
      <xdr:rowOff>80862</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9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71989</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1001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162471</xdr:rowOff>
    </xdr:from>
    <xdr:to>
      <xdr:col>15</xdr:col>
      <xdr:colOff>101600</xdr:colOff>
      <xdr:row>58</xdr:row>
      <xdr:rowOff>92621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83748</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100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153788</xdr:rowOff>
    </xdr:from>
    <xdr:to>
      <xdr:col>10</xdr:col>
      <xdr:colOff>165100</xdr:colOff>
      <xdr:row>58</xdr:row>
      <xdr:rowOff>83938</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75065</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1001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158334</xdr:rowOff>
    </xdr:from>
    <xdr:to>
      <xdr:col>6</xdr:col>
      <xdr:colOff>38100</xdr:colOff>
      <xdr:row>58</xdr:row>
      <xdr:rowOff>88484</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3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79611</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100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56118</xdr:rowOff>
    </xdr:from>
    <xdr:to>
      <xdr:col>24</xdr:col>
      <xdr:colOff>63500</xdr:colOff>
      <xdr:row>77</xdr:row>
      <xdr:rowOff>90526</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257768"/>
          <a:ext cx="838200" cy="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46780</xdr:rowOff>
    </xdr:from>
    <xdr:to>
      <xdr:col>19</xdr:col>
      <xdr:colOff>177800</xdr:colOff>
      <xdr:row>77</xdr:row>
      <xdr:rowOff>90526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248430"/>
          <a:ext cx="8890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46780</xdr:rowOff>
    </xdr:from>
    <xdr:to>
      <xdr:col>15</xdr:col>
      <xdr:colOff>50800</xdr:colOff>
      <xdr:row>77</xdr:row>
      <xdr:rowOff>91305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248430"/>
          <a:ext cx="889000" cy="4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91305</xdr:rowOff>
    </xdr:from>
    <xdr:to>
      <xdr:col>10</xdr:col>
      <xdr:colOff>114300</xdr:colOff>
      <xdr:row>77</xdr:row>
      <xdr:rowOff>108775</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292955"/>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5318</xdr:rowOff>
    </xdr:from>
    <xdr:to>
      <xdr:col>24</xdr:col>
      <xdr:colOff>114300</xdr:colOff>
      <xdr:row>77</xdr:row>
      <xdr:rowOff>106918</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28195</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05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39726</xdr:rowOff>
    </xdr:from>
    <xdr:to>
      <xdr:col>20</xdr:col>
      <xdr:colOff>38100</xdr:colOff>
      <xdr:row>77</xdr:row>
      <xdr:rowOff>141326</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2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132453</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33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167430</xdr:rowOff>
    </xdr:from>
    <xdr:to>
      <xdr:col>15</xdr:col>
      <xdr:colOff>101600</xdr:colOff>
      <xdr:row>77</xdr:row>
      <xdr:rowOff>97580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1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114107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97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40505</xdr:rowOff>
    </xdr:from>
    <xdr:to>
      <xdr:col>10</xdr:col>
      <xdr:colOff>165100</xdr:colOff>
      <xdr:row>77</xdr:row>
      <xdr:rowOff>142105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24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158632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01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57975</xdr:rowOff>
    </xdr:from>
    <xdr:to>
      <xdr:col>6</xdr:col>
      <xdr:colOff>38100</xdr:colOff>
      <xdr:row>77</xdr:row>
      <xdr:rowOff>159575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150702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35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26088</xdr:rowOff>
    </xdr:from>
    <xdr:to>
      <xdr:col>24</xdr:col>
      <xdr:colOff>63500</xdr:colOff>
      <xdr:row>97</xdr:row>
      <xdr:rowOff>68503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656738"/>
          <a:ext cx="838200" cy="4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163640</xdr:rowOff>
    </xdr:from>
    <xdr:to>
      <xdr:col>19</xdr:col>
      <xdr:colOff>177800</xdr:colOff>
      <xdr:row>97</xdr:row>
      <xdr:rowOff>26088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2908300" y="16622840"/>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163640</xdr:rowOff>
    </xdr:from>
    <xdr:to>
      <xdr:col>15</xdr:col>
      <xdr:colOff>50800</xdr:colOff>
      <xdr:row>97</xdr:row>
      <xdr:rowOff>73022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622840"/>
          <a:ext cx="889000" cy="8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73022</xdr:rowOff>
    </xdr:from>
    <xdr:to>
      <xdr:col>10</xdr:col>
      <xdr:colOff>114300</xdr:colOff>
      <xdr:row>97</xdr:row>
      <xdr:rowOff>114134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703672"/>
          <a:ext cx="889000" cy="4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17703</xdr:rowOff>
    </xdr:from>
    <xdr:to>
      <xdr:col>24</xdr:col>
      <xdr:colOff>114300</xdr:colOff>
      <xdr:row>97</xdr:row>
      <xdr:rowOff>119303</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6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40580</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49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146738</xdr:rowOff>
    </xdr:from>
    <xdr:to>
      <xdr:col>20</xdr:col>
      <xdr:colOff>38100</xdr:colOff>
      <xdr:row>97</xdr:row>
      <xdr:rowOff>76888</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6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93415</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638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112840</xdr:rowOff>
    </xdr:from>
    <xdr:to>
      <xdr:col>15</xdr:col>
      <xdr:colOff>101600</xdr:colOff>
      <xdr:row>97</xdr:row>
      <xdr:rowOff>42990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5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59517</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08795" y="1634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22222</xdr:rowOff>
    </xdr:from>
    <xdr:to>
      <xdr:col>10</xdr:col>
      <xdr:colOff>165100</xdr:colOff>
      <xdr:row>97</xdr:row>
      <xdr:rowOff>123822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6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140349</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19795" y="1642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63334</xdr:rowOff>
    </xdr:from>
    <xdr:to>
      <xdr:col>6</xdr:col>
      <xdr:colOff>38100</xdr:colOff>
      <xdr:row>97</xdr:row>
      <xdr:rowOff>164934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6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156061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78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98552</xdr:rowOff>
    </xdr:from>
    <xdr:to>
      <xdr:col>55</xdr:col>
      <xdr:colOff>0</xdr:colOff>
      <xdr:row>39</xdr:row>
      <xdr:rowOff>98552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38463</xdr:rowOff>
    </xdr:from>
    <xdr:to>
      <xdr:col>50</xdr:col>
      <xdr:colOff>114300</xdr:colOff>
      <xdr:row>39</xdr:row>
      <xdr:rowOff>98552</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25013"/>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38463</xdr:rowOff>
    </xdr:from>
    <xdr:to>
      <xdr:col>45</xdr:col>
      <xdr:colOff>177800</xdr:colOff>
      <xdr:row>39</xdr:row>
      <xdr:rowOff>56424</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7861300" y="67250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147865</xdr:rowOff>
    </xdr:from>
    <xdr:to>
      <xdr:col>41</xdr:col>
      <xdr:colOff>50800</xdr:colOff>
      <xdr:row>39</xdr:row>
      <xdr:rowOff>56424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66296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6556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159113</xdr:rowOff>
    </xdr:from>
    <xdr:to>
      <xdr:col>46</xdr:col>
      <xdr:colOff>38100</xdr:colOff>
      <xdr:row>39</xdr:row>
      <xdr:rowOff>89263</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6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80390</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61017" y="676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5624</xdr:rowOff>
    </xdr:from>
    <xdr:to>
      <xdr:col>41</xdr:col>
      <xdr:colOff>101600</xdr:colOff>
      <xdr:row>39</xdr:row>
      <xdr:rowOff>107224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98351</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2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97065</xdr:rowOff>
    </xdr:from>
    <xdr:to>
      <xdr:col>36</xdr:col>
      <xdr:colOff>165100</xdr:colOff>
      <xdr:row>39</xdr:row>
      <xdr:rowOff>27215</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18342</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37428" y="67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104053</xdr:rowOff>
    </xdr:from>
    <xdr:to>
      <xdr:col>55</xdr:col>
      <xdr:colOff>0</xdr:colOff>
      <xdr:row>58</xdr:row>
      <xdr:rowOff>147098</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10048153"/>
          <a:ext cx="8382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104053</xdr:rowOff>
    </xdr:from>
    <xdr:to>
      <xdr:col>50</xdr:col>
      <xdr:colOff>114300</xdr:colOff>
      <xdr:row>58</xdr:row>
      <xdr:rowOff>108697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10048153"/>
          <a:ext cx="8890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108697</xdr:rowOff>
    </xdr:from>
    <xdr:to>
      <xdr:col>45</xdr:col>
      <xdr:colOff>177800</xdr:colOff>
      <xdr:row>58</xdr:row>
      <xdr:rowOff>114803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052797"/>
          <a:ext cx="8890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111570</xdr:rowOff>
    </xdr:from>
    <xdr:to>
      <xdr:col>41</xdr:col>
      <xdr:colOff>50800</xdr:colOff>
      <xdr:row>58</xdr:row>
      <xdr:rowOff>114803</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10055670"/>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96298</xdr:rowOff>
    </xdr:from>
    <xdr:to>
      <xdr:col>55</xdr:col>
      <xdr:colOff>50800</xdr:colOff>
      <xdr:row>59</xdr:row>
      <xdr:rowOff>26448</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21111</xdr:rowOff>
    </xdr:from>
    <xdr:ext cx="599010"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6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53253</xdr:rowOff>
    </xdr:from>
    <xdr:to>
      <xdr:col>50</xdr:col>
      <xdr:colOff>165100</xdr:colOff>
      <xdr:row>58</xdr:row>
      <xdr:rowOff>154853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9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145980</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5" y="100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57897</xdr:rowOff>
    </xdr:from>
    <xdr:to>
      <xdr:col>46</xdr:col>
      <xdr:colOff>38100</xdr:colOff>
      <xdr:row>58</xdr:row>
      <xdr:rowOff>159497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0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150624</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5" y="1009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64003</xdr:rowOff>
    </xdr:from>
    <xdr:to>
      <xdr:col>41</xdr:col>
      <xdr:colOff>101600</xdr:colOff>
      <xdr:row>58</xdr:row>
      <xdr:rowOff>165603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156730</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61795" y="1010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60770</xdr:rowOff>
    </xdr:from>
    <xdr:to>
      <xdr:col>36</xdr:col>
      <xdr:colOff>165100</xdr:colOff>
      <xdr:row>58</xdr:row>
      <xdr:rowOff>162370</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153497</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672795" y="1009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90892</xdr:rowOff>
    </xdr:from>
    <xdr:to>
      <xdr:col>55</xdr:col>
      <xdr:colOff>0</xdr:colOff>
      <xdr:row>78</xdr:row>
      <xdr:rowOff>100547</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63992"/>
          <a:ext cx="8382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69650</xdr:rowOff>
    </xdr:from>
    <xdr:to>
      <xdr:col>50</xdr:col>
      <xdr:colOff>114300</xdr:colOff>
      <xdr:row>78</xdr:row>
      <xdr:rowOff>100547</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442750"/>
          <a:ext cx="889000" cy="3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55304</xdr:rowOff>
    </xdr:from>
    <xdr:to>
      <xdr:col>45</xdr:col>
      <xdr:colOff>177800</xdr:colOff>
      <xdr:row>78</xdr:row>
      <xdr:rowOff>69650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428404"/>
          <a:ext cx="889000" cy="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168570</xdr:rowOff>
    </xdr:from>
    <xdr:to>
      <xdr:col>41</xdr:col>
      <xdr:colOff>50800</xdr:colOff>
      <xdr:row>78</xdr:row>
      <xdr:rowOff>55304</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6972300" y="13370220"/>
          <a:ext cx="8890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40092</xdr:rowOff>
    </xdr:from>
    <xdr:to>
      <xdr:col>55</xdr:col>
      <xdr:colOff>50800</xdr:colOff>
      <xdr:row>78</xdr:row>
      <xdr:rowOff>141692</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126469</xdr:rowOff>
    </xdr:from>
    <xdr:ext cx="534377"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49747</xdr:rowOff>
    </xdr:from>
    <xdr:to>
      <xdr:col>50</xdr:col>
      <xdr:colOff>165100</xdr:colOff>
      <xdr:row>78</xdr:row>
      <xdr:rowOff>151347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142474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372111" y="1351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18850</xdr:rowOff>
    </xdr:from>
    <xdr:to>
      <xdr:col>46</xdr:col>
      <xdr:colOff>38100</xdr:colOff>
      <xdr:row>78</xdr:row>
      <xdr:rowOff>120450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3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111577</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48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4504</xdr:rowOff>
    </xdr:from>
    <xdr:to>
      <xdr:col>41</xdr:col>
      <xdr:colOff>101600</xdr:colOff>
      <xdr:row>78</xdr:row>
      <xdr:rowOff>106104</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3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97231</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4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117770</xdr:rowOff>
    </xdr:from>
    <xdr:to>
      <xdr:col>36</xdr:col>
      <xdr:colOff>165100</xdr:colOff>
      <xdr:row>78</xdr:row>
      <xdr:rowOff>47920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3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64447</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05111" y="130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131341</xdr:rowOff>
    </xdr:from>
    <xdr:to>
      <xdr:col>55</xdr:col>
      <xdr:colOff>0</xdr:colOff>
      <xdr:row>97</xdr:row>
      <xdr:rowOff>139590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9639300" y="16761991"/>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139590</xdr:rowOff>
    </xdr:from>
    <xdr:to>
      <xdr:col>50</xdr:col>
      <xdr:colOff>114300</xdr:colOff>
      <xdr:row>97</xdr:row>
      <xdr:rowOff>143063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770240"/>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143063</xdr:rowOff>
    </xdr:from>
    <xdr:to>
      <xdr:col>45</xdr:col>
      <xdr:colOff>177800</xdr:colOff>
      <xdr:row>97</xdr:row>
      <xdr:rowOff>157031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773713"/>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145345</xdr:rowOff>
    </xdr:from>
    <xdr:to>
      <xdr:col>41</xdr:col>
      <xdr:colOff>50800</xdr:colOff>
      <xdr:row>97</xdr:row>
      <xdr:rowOff>157031</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6972300" y="16775995"/>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80541</xdr:rowOff>
    </xdr:from>
    <xdr:to>
      <xdr:col>55</xdr:col>
      <xdr:colOff>50800</xdr:colOff>
      <xdr:row>98</xdr:row>
      <xdr:rowOff>10691</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7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88790</xdr:rowOff>
    </xdr:from>
    <xdr:to>
      <xdr:col>50</xdr:col>
      <xdr:colOff>165100</xdr:colOff>
      <xdr:row>98</xdr:row>
      <xdr:rowOff>18940</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7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10067</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5" y="1681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92263</xdr:rowOff>
    </xdr:from>
    <xdr:to>
      <xdr:col>46</xdr:col>
      <xdr:colOff>38100</xdr:colOff>
      <xdr:row>98</xdr:row>
      <xdr:rowOff>22413</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7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13540</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83111" y="1681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106231</xdr:rowOff>
    </xdr:from>
    <xdr:to>
      <xdr:col>41</xdr:col>
      <xdr:colOff>101600</xdr:colOff>
      <xdr:row>98</xdr:row>
      <xdr:rowOff>36381</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7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27508</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8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94545</xdr:rowOff>
    </xdr:from>
    <xdr:to>
      <xdr:col>36</xdr:col>
      <xdr:colOff>165100</xdr:colOff>
      <xdr:row>98</xdr:row>
      <xdr:rowOff>24695</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7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15822</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81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7661</xdr:rowOff>
    </xdr:from>
    <xdr:to>
      <xdr:col>85</xdr:col>
      <xdr:colOff>127000</xdr:colOff>
      <xdr:row>39</xdr:row>
      <xdr:rowOff>10766</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5481300" y="6694211"/>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7661</xdr:rowOff>
    </xdr:from>
    <xdr:to>
      <xdr:col>81</xdr:col>
      <xdr:colOff>50800</xdr:colOff>
      <xdr:row>39</xdr:row>
      <xdr:rowOff>13418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694211"/>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10221</xdr:rowOff>
    </xdr:from>
    <xdr:to>
      <xdr:col>76</xdr:col>
      <xdr:colOff>114300</xdr:colOff>
      <xdr:row>39</xdr:row>
      <xdr:rowOff>13418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3703300" y="6696771"/>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10221</xdr:rowOff>
    </xdr:from>
    <xdr:to>
      <xdr:col>71</xdr:col>
      <xdr:colOff>177800</xdr:colOff>
      <xdr:row>39</xdr:row>
      <xdr:rowOff>13095</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696771"/>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131416</xdr:rowOff>
    </xdr:from>
    <xdr:to>
      <xdr:col>85</xdr:col>
      <xdr:colOff>177800</xdr:colOff>
      <xdr:row>39</xdr:row>
      <xdr:rowOff>61566</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64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46343</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56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128311</xdr:rowOff>
    </xdr:from>
    <xdr:to>
      <xdr:col>81</xdr:col>
      <xdr:colOff>101600</xdr:colOff>
      <xdr:row>39</xdr:row>
      <xdr:rowOff>58461</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64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49588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7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134068</xdr:rowOff>
    </xdr:from>
    <xdr:to>
      <xdr:col>76</xdr:col>
      <xdr:colOff>165100</xdr:colOff>
      <xdr:row>39</xdr:row>
      <xdr:rowOff>64218</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6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55345</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7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130871</xdr:rowOff>
    </xdr:from>
    <xdr:to>
      <xdr:col>72</xdr:col>
      <xdr:colOff>38100</xdr:colOff>
      <xdr:row>39</xdr:row>
      <xdr:rowOff>61021</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6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52148</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7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133745</xdr:rowOff>
    </xdr:from>
    <xdr:to>
      <xdr:col>67</xdr:col>
      <xdr:colOff>101600</xdr:colOff>
      <xdr:row>39</xdr:row>
      <xdr:rowOff>63895</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6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55022</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7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105005</xdr:rowOff>
    </xdr:from>
    <xdr:to>
      <xdr:col>85</xdr:col>
      <xdr:colOff>127000</xdr:colOff>
      <xdr:row>57</xdr:row>
      <xdr:rowOff>124996</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5481300" y="9877655"/>
          <a:ext cx="8382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114824</xdr:rowOff>
    </xdr:from>
    <xdr:to>
      <xdr:col>81</xdr:col>
      <xdr:colOff>50800</xdr:colOff>
      <xdr:row>57</xdr:row>
      <xdr:rowOff>124996</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4592300" y="988747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102623</xdr:rowOff>
    </xdr:from>
    <xdr:to>
      <xdr:col>76</xdr:col>
      <xdr:colOff>114300</xdr:colOff>
      <xdr:row>57</xdr:row>
      <xdr:rowOff>114824</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3703300" y="9875273"/>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81343</xdr:rowOff>
    </xdr:from>
    <xdr:to>
      <xdr:col>71</xdr:col>
      <xdr:colOff>177800</xdr:colOff>
      <xdr:row>57</xdr:row>
      <xdr:rowOff>102623</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814300" y="9682543"/>
          <a:ext cx="889000" cy="19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54205</xdr:rowOff>
    </xdr:from>
    <xdr:to>
      <xdr:col>85</xdr:col>
      <xdr:colOff>177800</xdr:colOff>
      <xdr:row>57</xdr:row>
      <xdr:rowOff>155805</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98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32632</xdr:rowOff>
    </xdr:from>
    <xdr:ext cx="534377"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8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74196</xdr:rowOff>
    </xdr:from>
    <xdr:to>
      <xdr:col>81</xdr:col>
      <xdr:colOff>101600</xdr:colOff>
      <xdr:row>58</xdr:row>
      <xdr:rowOff>4346</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98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166923</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9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64024</xdr:rowOff>
    </xdr:from>
    <xdr:to>
      <xdr:col>76</xdr:col>
      <xdr:colOff>165100</xdr:colOff>
      <xdr:row>57</xdr:row>
      <xdr:rowOff>165624</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83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156751</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9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51823</xdr:rowOff>
    </xdr:from>
    <xdr:to>
      <xdr:col>72</xdr:col>
      <xdr:colOff>38100</xdr:colOff>
      <xdr:row>57</xdr:row>
      <xdr:rowOff>153423</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8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144550</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9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30543</xdr:rowOff>
    </xdr:from>
    <xdr:to>
      <xdr:col>67</xdr:col>
      <xdr:colOff>101600</xdr:colOff>
      <xdr:row>56</xdr:row>
      <xdr:rowOff>132143</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6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148670</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14795" y="940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119236</xdr:rowOff>
    </xdr:from>
    <xdr:to>
      <xdr:col>85</xdr:col>
      <xdr:colOff>127000</xdr:colOff>
      <xdr:row>78</xdr:row>
      <xdr:rowOff>96182</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5481300" y="13320886"/>
          <a:ext cx="838200" cy="14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119236</xdr:rowOff>
    </xdr:from>
    <xdr:to>
      <xdr:col>81</xdr:col>
      <xdr:colOff>50800</xdr:colOff>
      <xdr:row>79</xdr:row>
      <xdr:rowOff>42892</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4592300" y="13320886"/>
          <a:ext cx="889000" cy="2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15258</xdr:rowOff>
    </xdr:from>
    <xdr:to>
      <xdr:col>76</xdr:col>
      <xdr:colOff>114300</xdr:colOff>
      <xdr:row>79</xdr:row>
      <xdr:rowOff>42892</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559808"/>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92360</xdr:rowOff>
    </xdr:from>
    <xdr:to>
      <xdr:col>71</xdr:col>
      <xdr:colOff>177800</xdr:colOff>
      <xdr:row>79</xdr:row>
      <xdr:rowOff>15258</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294010"/>
          <a:ext cx="889000" cy="2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45382</xdr:rowOff>
    </xdr:from>
    <xdr:to>
      <xdr:col>85</xdr:col>
      <xdr:colOff>177800</xdr:colOff>
      <xdr:row>78</xdr:row>
      <xdr:rowOff>146982</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4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4759</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2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68436</xdr:rowOff>
    </xdr:from>
    <xdr:to>
      <xdr:col>81</xdr:col>
      <xdr:colOff>101600</xdr:colOff>
      <xdr:row>77</xdr:row>
      <xdr:rowOff>170036</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2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15113</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04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163542</xdr:rowOff>
    </xdr:from>
    <xdr:to>
      <xdr:col>76</xdr:col>
      <xdr:colOff>165100</xdr:colOff>
      <xdr:row>79</xdr:row>
      <xdr:rowOff>93692</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5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84819</xdr:rowOff>
    </xdr:from>
    <xdr:ext cx="378565"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3017" y="1362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135908</xdr:rowOff>
    </xdr:from>
    <xdr:to>
      <xdr:col>72</xdr:col>
      <xdr:colOff>38100</xdr:colOff>
      <xdr:row>79</xdr:row>
      <xdr:rowOff>66058</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5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57185</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68428" y="1360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41560</xdr:rowOff>
    </xdr:from>
    <xdr:to>
      <xdr:col>67</xdr:col>
      <xdr:colOff>101600</xdr:colOff>
      <xdr:row>77</xdr:row>
      <xdr:rowOff>143160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2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159687</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0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124848</xdr:rowOff>
    </xdr:from>
    <xdr:to>
      <xdr:col>85</xdr:col>
      <xdr:colOff>127000</xdr:colOff>
      <xdr:row>97</xdr:row>
      <xdr:rowOff>154180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5481300" y="16755498"/>
          <a:ext cx="8382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154180</xdr:rowOff>
    </xdr:from>
    <xdr:to>
      <xdr:col>81</xdr:col>
      <xdr:colOff>50800</xdr:colOff>
      <xdr:row>97</xdr:row>
      <xdr:rowOff>155352</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4592300" y="16784830"/>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146376</xdr:rowOff>
    </xdr:from>
    <xdr:to>
      <xdr:col>76</xdr:col>
      <xdr:colOff>114300</xdr:colOff>
      <xdr:row>97</xdr:row>
      <xdr:rowOff>155352</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3703300" y="16777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108809</xdr:rowOff>
    </xdr:from>
    <xdr:to>
      <xdr:col>71</xdr:col>
      <xdr:colOff>177800</xdr:colOff>
      <xdr:row>97</xdr:row>
      <xdr:rowOff>146376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814300" y="1673945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74048</xdr:rowOff>
    </xdr:from>
    <xdr:to>
      <xdr:col>85</xdr:col>
      <xdr:colOff>177800</xdr:colOff>
      <xdr:row>98</xdr:row>
      <xdr:rowOff>4198</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7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52475</xdr:rowOff>
    </xdr:from>
    <xdr:ext cx="599010"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68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103380</xdr:rowOff>
    </xdr:from>
    <xdr:to>
      <xdr:col>81</xdr:col>
      <xdr:colOff>101600</xdr:colOff>
      <xdr:row>98</xdr:row>
      <xdr:rowOff>33530</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7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24657</xdr:rowOff>
    </xdr:from>
    <xdr:ext cx="59901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181795" y="1682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104552</xdr:rowOff>
    </xdr:from>
    <xdr:to>
      <xdr:col>76</xdr:col>
      <xdr:colOff>165100</xdr:colOff>
      <xdr:row>98</xdr:row>
      <xdr:rowOff>34702</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7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25829</xdr:rowOff>
    </xdr:from>
    <xdr:ext cx="59901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292795" y="1682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95576</xdr:rowOff>
    </xdr:from>
    <xdr:to>
      <xdr:col>72</xdr:col>
      <xdr:colOff>38100</xdr:colOff>
      <xdr:row>98</xdr:row>
      <xdr:rowOff>25726</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16853</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03795" y="1681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58009</xdr:rowOff>
    </xdr:from>
    <xdr:to>
      <xdr:col>67</xdr:col>
      <xdr:colOff>101600</xdr:colOff>
      <xdr:row>97</xdr:row>
      <xdr:rowOff>159609</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6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150736</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14795" y="1678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類似団体平均から大きく乖離する項目はない。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今後も事務事業の見直しなど、経費の削減を図り財政の健全化を目指す。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実質収支は、新庁舎建設事業に伴う財源の平成３１年度への繰越などが要因となり減少したが、経費の節減などで財政調整基金の取り崩しを行うことなく財政運営を行えた。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公営企業の施設整備は概ね行き届いているが、利用人口の減少により料金収入のみでの経営が難しいため、繰入をしている。今後も施設維持に係る費用等に対しての繰り入れを行わざるを得ない。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公営企業等会計も適正かつコストの削減を図るよう努め、普通会計への負担軽減を図る。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3271641</v>
      </c>
      <c r="BO4" s="430"/>
      <c r="BP4" s="430"/>
      <c r="BQ4" s="430"/>
      <c r="BR4" s="430"/>
      <c r="BS4" s="430"/>
      <c r="BT4" s="430"/>
      <c r="BU4" s="431"/>
      <c r="BV4" s="429">
        <v>3708887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v>
      </c>
      <c r="CU4" s="436"/>
      <c r="CV4" s="436"/>
      <c r="CW4" s="436"/>
      <c r="CX4" s="436"/>
      <c r="CY4" s="436"/>
      <c r="CZ4" s="436"/>
      <c r="DA4" s="437"/>
      <c r="DB4" s="435">
        <v>7.4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3171191</v>
      </c>
      <c r="BO5" s="467"/>
      <c r="BP5" s="467"/>
      <c r="BQ5" s="467"/>
      <c r="BR5" s="467"/>
      <c r="BS5" s="467"/>
      <c r="BT5" s="467"/>
      <c r="BU5" s="468"/>
      <c r="BV5" s="466">
        <v>3544791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90.2</v>
      </c>
      <c r="CU5" s="464"/>
      <c r="CV5" s="464"/>
      <c r="CW5" s="464"/>
      <c r="CX5" s="464"/>
      <c r="CY5" s="464"/>
      <c r="CZ5" s="464"/>
      <c r="DA5" s="465"/>
      <c r="DB5" s="463">
        <v>88.7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100450</v>
      </c>
      <c r="BO6" s="467"/>
      <c r="BP6" s="467"/>
      <c r="BQ6" s="467"/>
      <c r="BR6" s="467"/>
      <c r="BS6" s="467"/>
      <c r="BT6" s="467"/>
      <c r="BU6" s="468"/>
      <c r="BV6" s="466">
        <v>164096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94.6</v>
      </c>
      <c r="CU6" s="504"/>
      <c r="CV6" s="504"/>
      <c r="CW6" s="504"/>
      <c r="CX6" s="504"/>
      <c r="CY6" s="504"/>
      <c r="CZ6" s="504"/>
      <c r="DA6" s="505"/>
      <c r="DB6" s="503">
        <v>93.1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19445</v>
      </c>
      <c r="BO7" s="467"/>
      <c r="BP7" s="467"/>
      <c r="BQ7" s="467"/>
      <c r="BR7" s="467"/>
      <c r="BS7" s="467"/>
      <c r="BT7" s="467"/>
      <c r="BU7" s="468"/>
      <c r="BV7" s="466">
        <v>13000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2034934</v>
      </c>
      <c r="CU7" s="467"/>
      <c r="CV7" s="467"/>
      <c r="CW7" s="467"/>
      <c r="CX7" s="467"/>
      <c r="CY7" s="467"/>
      <c r="CZ7" s="467"/>
      <c r="DA7" s="468"/>
      <c r="DB7" s="466">
        <v>2032921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81005</v>
      </c>
      <c r="BO8" s="467"/>
      <c r="BP8" s="467"/>
      <c r="BQ8" s="467"/>
      <c r="BR8" s="467"/>
      <c r="BS8" s="467"/>
      <c r="BT8" s="467"/>
      <c r="BU8" s="468"/>
      <c r="BV8" s="466">
        <v>151096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0.34</v>
      </c>
      <c r="CU8" s="507"/>
      <c r="CV8" s="507"/>
      <c r="CW8" s="507"/>
      <c r="CX8" s="507"/>
      <c r="CY8" s="507"/>
      <c r="CZ8" s="507"/>
      <c r="DA8" s="508"/>
      <c r="DB8" s="506">
        <v>0.33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3004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-70091</v>
      </c>
      <c r="BO9" s="467"/>
      <c r="BP9" s="467"/>
      <c r="BQ9" s="467"/>
      <c r="BR9" s="467"/>
      <c r="BS9" s="467"/>
      <c r="BT9" s="467"/>
      <c r="BU9" s="468"/>
      <c r="BV9" s="466">
        <v>-84583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16.399999999999999</v>
      </c>
      <c r="CU9" s="464"/>
      <c r="CV9" s="464"/>
      <c r="CW9" s="464"/>
      <c r="CX9" s="464"/>
      <c r="CY9" s="464"/>
      <c r="CZ9" s="464"/>
      <c r="DA9" s="465"/>
      <c r="DB9" s="463">
        <v>13.9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3379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308</v>
      </c>
      <c r="BO10" s="467"/>
      <c r="BP10" s="467"/>
      <c r="BQ10" s="467"/>
      <c r="BR10" s="467"/>
      <c r="BS10" s="467"/>
      <c r="BT10" s="467"/>
      <c r="BU10" s="468"/>
      <c r="BV10" s="466">
        <v>50310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2941</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115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2928</v>
      </c>
      <c r="S13" s="548"/>
      <c r="T13" s="548"/>
      <c r="U13" s="548"/>
      <c r="V13" s="549"/>
      <c r="W13" s="482" t="s">
        <v>139</v>
      </c>
      <c r="X13" s="483"/>
      <c r="Y13" s="483"/>
      <c r="Z13" s="483"/>
      <c r="AA13" s="483"/>
      <c r="AB13" s="473"/>
      <c r="AC13" s="517">
        <v>473</v>
      </c>
      <c r="AD13" s="518"/>
      <c r="AE13" s="518"/>
      <c r="AF13" s="518"/>
      <c r="AG13" s="557"/>
      <c r="AH13" s="517">
        <v>518</v>
      </c>
      <c r="AI13" s="518"/>
      <c r="AJ13" s="518"/>
      <c r="AK13" s="518"/>
      <c r="AL13" s="519"/>
      <c r="AM13" s="495" t="s">
        <v>140</v>
      </c>
      <c r="AN13" s="496"/>
      <c r="AO13" s="496"/>
      <c r="AP13" s="496"/>
      <c r="AQ13" s="496"/>
      <c r="AR13" s="496"/>
      <c r="AS13" s="496"/>
      <c r="AT13" s="497"/>
      <c r="AU13" s="498" t="s">
        <v>120</v>
      </c>
      <c r="AV13" s="499"/>
      <c r="AW13" s="499"/>
      <c r="AX13" s="499"/>
      <c r="AY13" s="500" t="s">
        <v>141</v>
      </c>
      <c r="AZ13" s="501"/>
      <c r="BA13" s="501"/>
      <c r="BB13" s="501"/>
      <c r="BC13" s="501"/>
      <c r="BD13" s="501"/>
      <c r="BE13" s="501"/>
      <c r="BF13" s="501"/>
      <c r="BG13" s="501"/>
      <c r="BH13" s="501"/>
      <c r="BI13" s="501"/>
      <c r="BJ13" s="501"/>
      <c r="BK13" s="501"/>
      <c r="BL13" s="501"/>
      <c r="BM13" s="502"/>
      <c r="BN13" s="466">
        <v>-69783</v>
      </c>
      <c r="BO13" s="467"/>
      <c r="BP13" s="467"/>
      <c r="BQ13" s="467"/>
      <c r="BR13" s="467"/>
      <c r="BS13" s="467"/>
      <c r="BT13" s="467"/>
      <c r="BU13" s="468"/>
      <c r="BV13" s="466">
        <v>-34273</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12.6</v>
      </c>
      <c r="CU13" s="464"/>
      <c r="CV13" s="464"/>
      <c r="CW13" s="464"/>
      <c r="CX13" s="464"/>
      <c r="CY13" s="464"/>
      <c r="CZ13" s="464"/>
      <c r="DA13" s="465"/>
      <c r="DB13" s="463">
        <v>10.7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3024</v>
      </c>
      <c r="S14" s="548"/>
      <c r="T14" s="548"/>
      <c r="U14" s="548"/>
      <c r="V14" s="549"/>
      <c r="W14" s="456"/>
      <c r="X14" s="457"/>
      <c r="Y14" s="457"/>
      <c r="Z14" s="457"/>
      <c r="AA14" s="457"/>
      <c r="AB14" s="446"/>
      <c r="AC14" s="550">
        <v>28.4</v>
      </c>
      <c r="AD14" s="551"/>
      <c r="AE14" s="551"/>
      <c r="AF14" s="551"/>
      <c r="AG14" s="552"/>
      <c r="AH14" s="550">
        <v>29.7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71.3</v>
      </c>
      <c r="CU14" s="562"/>
      <c r="CV14" s="562"/>
      <c r="CW14" s="562"/>
      <c r="CX14" s="562"/>
      <c r="CY14" s="562"/>
      <c r="CZ14" s="562"/>
      <c r="DA14" s="563"/>
      <c r="DB14" s="561">
        <v>69.599999999999994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3010</v>
      </c>
      <c r="S15" s="548"/>
      <c r="T15" s="548"/>
      <c r="U15" s="548"/>
      <c r="V15" s="549"/>
      <c r="W15" s="482" t="s">
        <v>146</v>
      </c>
      <c r="X15" s="483"/>
      <c r="Y15" s="483"/>
      <c r="Z15" s="483"/>
      <c r="AA15" s="483"/>
      <c r="AB15" s="473"/>
      <c r="AC15" s="517">
        <v>323</v>
      </c>
      <c r="AD15" s="518"/>
      <c r="AE15" s="518"/>
      <c r="AF15" s="518"/>
      <c r="AG15" s="557"/>
      <c r="AH15" s="517">
        <v>334</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631503</v>
      </c>
      <c r="BO15" s="430"/>
      <c r="BP15" s="430"/>
      <c r="BQ15" s="430"/>
      <c r="BR15" s="430"/>
      <c r="BS15" s="430"/>
      <c r="BT15" s="430"/>
      <c r="BU15" s="431"/>
      <c r="BV15" s="429">
        <v>577912</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19.399999999999999</v>
      </c>
      <c r="AD16" s="551"/>
      <c r="AE16" s="551"/>
      <c r="AF16" s="551"/>
      <c r="AG16" s="552"/>
      <c r="AH16" s="550">
        <v>19.100000000000001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1754812</v>
      </c>
      <c r="BO16" s="467"/>
      <c r="BP16" s="467"/>
      <c r="BQ16" s="467"/>
      <c r="BR16" s="467"/>
      <c r="BS16" s="467"/>
      <c r="BT16" s="467"/>
      <c r="BU16" s="468"/>
      <c r="BV16" s="466">
        <v>1767311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868</v>
      </c>
      <c r="AD17" s="518"/>
      <c r="AE17" s="518"/>
      <c r="AF17" s="518"/>
      <c r="AG17" s="557"/>
      <c r="AH17" s="517">
        <v>894</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818922</v>
      </c>
      <c r="BO17" s="467"/>
      <c r="BP17" s="467"/>
      <c r="BQ17" s="467"/>
      <c r="BR17" s="467"/>
      <c r="BS17" s="467"/>
      <c r="BT17" s="467"/>
      <c r="BU17" s="468"/>
      <c r="BV17" s="466">
        <v>746942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124.52</v>
      </c>
      <c r="M18" s="579"/>
      <c r="N18" s="579"/>
      <c r="O18" s="579"/>
      <c r="P18" s="579"/>
      <c r="Q18" s="579"/>
      <c r="R18" s="580"/>
      <c r="S18" s="580"/>
      <c r="T18" s="580"/>
      <c r="U18" s="580"/>
      <c r="V18" s="581"/>
      <c r="W18" s="484"/>
      <c r="X18" s="485"/>
      <c r="Y18" s="485"/>
      <c r="Z18" s="485"/>
      <c r="AA18" s="485"/>
      <c r="AB18" s="476"/>
      <c r="AC18" s="582">
        <v>52.2</v>
      </c>
      <c r="AD18" s="583"/>
      <c r="AE18" s="583"/>
      <c r="AF18" s="583"/>
      <c r="AG18" s="584"/>
      <c r="AH18" s="582">
        <v>51.2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1826411</v>
      </c>
      <c r="BO18" s="467"/>
      <c r="BP18" s="467"/>
      <c r="BQ18" s="467"/>
      <c r="BR18" s="467"/>
      <c r="BS18" s="467"/>
      <c r="BT18" s="467"/>
      <c r="BU18" s="468"/>
      <c r="BV18" s="466">
        <v>1872118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2419518</v>
      </c>
      <c r="BO19" s="467"/>
      <c r="BP19" s="467"/>
      <c r="BQ19" s="467"/>
      <c r="BR19" s="467"/>
      <c r="BS19" s="467"/>
      <c r="BT19" s="467"/>
      <c r="BU19" s="468"/>
      <c r="BV19" s="466">
        <v>2591003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1010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3758977</v>
      </c>
      <c r="BO23" s="467"/>
      <c r="BP23" s="467"/>
      <c r="BQ23" s="467"/>
      <c r="BR23" s="467"/>
      <c r="BS23" s="467"/>
      <c r="BT23" s="467"/>
      <c r="BU23" s="468"/>
      <c r="BV23" s="466">
        <v>3893347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8100</v>
      </c>
      <c r="R24" s="518"/>
      <c r="S24" s="518"/>
      <c r="T24" s="518"/>
      <c r="U24" s="518"/>
      <c r="V24" s="557"/>
      <c r="W24" s="616"/>
      <c r="X24" s="604"/>
      <c r="Y24" s="605"/>
      <c r="Z24" s="516" t="s">
        <v>170</v>
      </c>
      <c r="AA24" s="496"/>
      <c r="AB24" s="496"/>
      <c r="AC24" s="496"/>
      <c r="AD24" s="496"/>
      <c r="AE24" s="496"/>
      <c r="AF24" s="496"/>
      <c r="AG24" s="497"/>
      <c r="AH24" s="517">
        <v>61</v>
      </c>
      <c r="AI24" s="518"/>
      <c r="AJ24" s="518"/>
      <c r="AK24" s="518"/>
      <c r="AL24" s="557"/>
      <c r="AM24" s="517">
        <v>176046</v>
      </c>
      <c r="AN24" s="518"/>
      <c r="AO24" s="518"/>
      <c r="AP24" s="518"/>
      <c r="AQ24" s="518"/>
      <c r="AR24" s="557"/>
      <c r="AS24" s="517">
        <v>2886</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3445131</v>
      </c>
      <c r="BO24" s="467"/>
      <c r="BP24" s="467"/>
      <c r="BQ24" s="467"/>
      <c r="BR24" s="467"/>
      <c r="BS24" s="467"/>
      <c r="BT24" s="467"/>
      <c r="BU24" s="468"/>
      <c r="BV24" s="466">
        <v>3547439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6480</v>
      </c>
      <c r="R25" s="518"/>
      <c r="S25" s="518"/>
      <c r="T25" s="518"/>
      <c r="U25" s="518"/>
      <c r="V25" s="557"/>
      <c r="W25" s="616"/>
      <c r="X25" s="604"/>
      <c r="Y25" s="605"/>
      <c r="Z25" s="516" t="s">
        <v>173</v>
      </c>
      <c r="AA25" s="496"/>
      <c r="AB25" s="496"/>
      <c r="AC25" s="496"/>
      <c r="AD25" s="496"/>
      <c r="AE25" s="496"/>
      <c r="AF25" s="496"/>
      <c r="AG25" s="497"/>
      <c r="AH25" s="517" t="s">
        <v>129</v>
      </c>
      <c r="AI25" s="518"/>
      <c r="AJ25" s="518"/>
      <c r="AK25" s="518"/>
      <c r="AL25" s="557"/>
      <c r="AM25" s="517" t="s">
        <v>130</v>
      </c>
      <c r="AN25" s="518"/>
      <c r="AO25" s="518"/>
      <c r="AP25" s="518"/>
      <c r="AQ25" s="518"/>
      <c r="AR25" s="557"/>
      <c r="AS25" s="517" t="s">
        <v>130</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547547</v>
      </c>
      <c r="BO25" s="430"/>
      <c r="BP25" s="430"/>
      <c r="BQ25" s="430"/>
      <c r="BR25" s="430"/>
      <c r="BS25" s="430"/>
      <c r="BT25" s="430"/>
      <c r="BU25" s="431"/>
      <c r="BV25" s="429">
        <v>593108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5880</v>
      </c>
      <c r="R26" s="518"/>
      <c r="S26" s="518"/>
      <c r="T26" s="518"/>
      <c r="U26" s="518"/>
      <c r="V26" s="557"/>
      <c r="W26" s="616"/>
      <c r="X26" s="604"/>
      <c r="Y26" s="605"/>
      <c r="Z26" s="516" t="s">
        <v>176</v>
      </c>
      <c r="AA26" s="626"/>
      <c r="AB26" s="626"/>
      <c r="AC26" s="626"/>
      <c r="AD26" s="626"/>
      <c r="AE26" s="626"/>
      <c r="AF26" s="626"/>
      <c r="AG26" s="627"/>
      <c r="AH26" s="517" t="s">
        <v>130</v>
      </c>
      <c r="AI26" s="518"/>
      <c r="AJ26" s="518"/>
      <c r="AK26" s="518"/>
      <c r="AL26" s="557"/>
      <c r="AM26" s="517" t="s">
        <v>130</v>
      </c>
      <c r="AN26" s="518"/>
      <c r="AO26" s="518"/>
      <c r="AP26" s="518"/>
      <c r="AQ26" s="518"/>
      <c r="AR26" s="557"/>
      <c r="AS26" s="517" t="s">
        <v>130</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3160</v>
      </c>
      <c r="R27" s="518"/>
      <c r="S27" s="518"/>
      <c r="T27" s="518"/>
      <c r="U27" s="518"/>
      <c r="V27" s="557"/>
      <c r="W27" s="616"/>
      <c r="X27" s="604"/>
      <c r="Y27" s="605"/>
      <c r="Z27" s="516" t="s">
        <v>179</v>
      </c>
      <c r="AA27" s="496"/>
      <c r="AB27" s="496"/>
      <c r="AC27" s="496"/>
      <c r="AD27" s="496"/>
      <c r="AE27" s="496"/>
      <c r="AF27" s="496"/>
      <c r="AG27" s="497"/>
      <c r="AH27" s="517">
        <v>1</v>
      </c>
      <c r="AI27" s="518"/>
      <c r="AJ27" s="518"/>
      <c r="AK27" s="518"/>
      <c r="AL27" s="557"/>
      <c r="AM27" s="517" t="s">
        <v>180</v>
      </c>
      <c r="AN27" s="518"/>
      <c r="AO27" s="518"/>
      <c r="AP27" s="518"/>
      <c r="AQ27" s="518"/>
      <c r="AR27" s="557"/>
      <c r="AS27" s="517" t="s">
        <v>181</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93482</v>
      </c>
      <c r="BO27" s="640"/>
      <c r="BP27" s="640"/>
      <c r="BQ27" s="640"/>
      <c r="BR27" s="640"/>
      <c r="BS27" s="640"/>
      <c r="BT27" s="640"/>
      <c r="BU27" s="641"/>
      <c r="BV27" s="639">
        <v>93482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2350</v>
      </c>
      <c r="R28" s="518"/>
      <c r="S28" s="518"/>
      <c r="T28" s="518"/>
      <c r="U28" s="518"/>
      <c r="V28" s="557"/>
      <c r="W28" s="616"/>
      <c r="X28" s="604"/>
      <c r="Y28" s="605"/>
      <c r="Z28" s="516" t="s">
        <v>184</v>
      </c>
      <c r="AA28" s="496"/>
      <c r="AB28" s="496"/>
      <c r="AC28" s="496"/>
      <c r="AD28" s="496"/>
      <c r="AE28" s="496"/>
      <c r="AF28" s="496"/>
      <c r="AG28" s="497"/>
      <c r="AH28" s="517" t="s">
        <v>130</v>
      </c>
      <c r="AI28" s="518"/>
      <c r="AJ28" s="518"/>
      <c r="AK28" s="518"/>
      <c r="AL28" s="557"/>
      <c r="AM28" s="517" t="s">
        <v>129</v>
      </c>
      <c r="AN28" s="518"/>
      <c r="AO28" s="518"/>
      <c r="AP28" s="518"/>
      <c r="AQ28" s="518"/>
      <c r="AR28" s="557"/>
      <c r="AS28" s="517" t="s">
        <v>130</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898980</v>
      </c>
      <c r="BO28" s="430"/>
      <c r="BP28" s="430"/>
      <c r="BQ28" s="430"/>
      <c r="BR28" s="430"/>
      <c r="BS28" s="430"/>
      <c r="BT28" s="430"/>
      <c r="BU28" s="431"/>
      <c r="BV28" s="429">
        <v>898672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8</v>
      </c>
      <c r="M29" s="518"/>
      <c r="N29" s="518"/>
      <c r="O29" s="518"/>
      <c r="P29" s="557"/>
      <c r="Q29" s="517">
        <v>2210</v>
      </c>
      <c r="R29" s="518"/>
      <c r="S29" s="518"/>
      <c r="T29" s="518"/>
      <c r="U29" s="518"/>
      <c r="V29" s="557"/>
      <c r="W29" s="617"/>
      <c r="X29" s="618"/>
      <c r="Y29" s="619"/>
      <c r="Z29" s="516" t="s">
        <v>187</v>
      </c>
      <c r="AA29" s="496"/>
      <c r="AB29" s="496"/>
      <c r="AC29" s="496"/>
      <c r="AD29" s="496"/>
      <c r="AE29" s="496"/>
      <c r="AF29" s="496"/>
      <c r="AG29" s="497"/>
      <c r="AH29" s="517">
        <v>62</v>
      </c>
      <c r="AI29" s="518"/>
      <c r="AJ29" s="518"/>
      <c r="AK29" s="518"/>
      <c r="AL29" s="557"/>
      <c r="AM29" s="517">
        <v>179849</v>
      </c>
      <c r="AN29" s="518"/>
      <c r="AO29" s="518"/>
      <c r="AP29" s="518"/>
      <c r="AQ29" s="518"/>
      <c r="AR29" s="557"/>
      <c r="AS29" s="517">
        <v>2901</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89582</v>
      </c>
      <c r="BO29" s="467"/>
      <c r="BP29" s="467"/>
      <c r="BQ29" s="467"/>
      <c r="BR29" s="467"/>
      <c r="BS29" s="467"/>
      <c r="BT29" s="467"/>
      <c r="BU29" s="468"/>
      <c r="BV29" s="466">
        <v>89505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95.4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473497</v>
      </c>
      <c r="BO30" s="640"/>
      <c r="BP30" s="640"/>
      <c r="BQ30" s="640"/>
      <c r="BR30" s="640"/>
      <c r="BS30" s="640"/>
      <c r="BT30" s="640"/>
      <c r="BU30" s="641"/>
      <c r="BV30" s="639">
        <v>465172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198</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国民健康保険（事業勘定）</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IF('各会計、関係団体の財政状況及び健全化判断比率'!B34="","",'各会計、関係団体の財政状況及び健全化判断比率'!B34)</f>
        <v>簡易水道事業</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IF('各会計、関係団体の財政状況及び健全化判断比率'!B36="","",'各会計、関係団体の財政状況及び健全化判断比率'!B36)</f>
        <v>索道事業</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鳥取県町村総合事務組合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江府町地域振興</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国民健康保険（施設勘定）</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IF('各会計、関係団体の財政状況及び健全化判断比率'!B35="","",'各会計、関係団体の財政状況及び健全化判断比率'!B35)</f>
        <v>下水道等事業</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日野町江府町日南町衛生施設組合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介護保険事業（保険事業勘定）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鳥取県西部広域行政管理組合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介護保険事業（サービス事業勘定）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鳥取県後期高齢者医療広域連合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7</v>
      </c>
      <c r="V38" s="652"/>
      <c r="W38" s="653" t="str">
        <f>IF('各会計、関係団体の財政状況及び健全化判断比率'!B32="","",'各会計、関係団体の財政状況及び健全化判断比率'!B32)</f>
        <v>介護老人保健施設</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鳥取県後期高齢者医療広域連合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f t="shared" si="4"/>
        <v>8</v>
      </c>
      <c r="V39" s="652"/>
      <c r="W39" s="653" t="str">
        <f>IF('各会計、関係団体の財政状況及び健全化判断比率'!B33="","",'各会計、関係団体の財政状況及び健全化判断比率'!B33)</f>
        <v>後期高齢者医療</v>
      </c>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日野病院組合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Ag6xxkwsGs2YIZtyaluE3k1jWswao3/6BNFDrOJsTIxh2ORpVyklp4wn0/nokWIJne9mv32RjMYEphZf2QY8Q==" saltValue="2XbhT/u0Fa+i2VJ7ZtPh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565</v>
      </c>
      <c r="D34" s="1244"/>
      <c r="E34" s="1245"/>
      <c r="F34" s="32">
        <v>8.5399999999999991</v>
      </c>
      <c r="G34" s="33">
        <v>10.42</v>
      </c>
      <c r="H34" s="33">
        <v>11.42</v>
      </c>
      <c r="I34" s="33">
        <v>7.37</v>
      </c>
      <c r="J34" s="34">
        <v>3.9</v>
      </c>
      <c r="K34" s="22"/>
      <c r="L34" s="22"/>
      <c r="M34" s="22"/>
      <c r="N34" s="22"/>
      <c r="O34" s="22"/>
      <c r="P34" s="22"/>
    </row>
    <row r="35" spans="1:16" ht="39" customHeight="1" x14ac:dyDescent="0.15">
      <c r="A35" s="22"/>
      <c r="B35" s="35"/>
      <c r="C35" s="1238" t="s">
        <v>566</v>
      </c>
      <c r="D35" s="1239"/>
      <c r="E35" s="1240"/>
      <c r="F35" s="36">
        <v>0.46</v>
      </c>
      <c r="G35" s="37">
        <v>1.1000000000000001</v>
      </c>
      <c r="H35" s="37">
        <v>1.89</v>
      </c>
      <c r="I35" s="37">
        <v>2.37</v>
      </c>
      <c r="J35" s="38">
        <v>2.33</v>
      </c>
      <c r="K35" s="22"/>
      <c r="L35" s="22"/>
      <c r="M35" s="22"/>
      <c r="N35" s="22"/>
      <c r="O35" s="22"/>
      <c r="P35" s="22"/>
    </row>
    <row r="36" spans="1:16" ht="39" customHeight="1" x14ac:dyDescent="0.15">
      <c r="A36" s="22"/>
      <c r="B36" s="35"/>
      <c r="C36" s="1238" t="s">
        <v>567</v>
      </c>
      <c r="D36" s="1239"/>
      <c r="E36" s="1240"/>
      <c r="F36" s="36" t="s">
        <v>516</v>
      </c>
      <c r="G36" s="37" t="s">
        <v>516</v>
      </c>
      <c r="H36" s="37" t="s">
        <v>516</v>
      </c>
      <c r="I36" s="37" t="s">
        <v>516</v>
      </c>
      <c r="J36" s="38">
        <v>1.01</v>
      </c>
      <c r="K36" s="22"/>
      <c r="L36" s="22"/>
      <c r="M36" s="22"/>
      <c r="N36" s="22"/>
      <c r="O36" s="22"/>
      <c r="P36" s="22"/>
    </row>
    <row r="37" spans="1:16" ht="39" customHeight="1" x14ac:dyDescent="0.15">
      <c r="A37" s="22"/>
      <c r="B37" s="35"/>
      <c r="C37" s="1238" t="s">
        <v>568</v>
      </c>
      <c r="D37" s="1239"/>
      <c r="E37" s="1240"/>
      <c r="F37" s="36" t="s">
        <v>516</v>
      </c>
      <c r="G37" s="37">
        <v>0.11</v>
      </c>
      <c r="H37" s="37">
        <v>0.05</v>
      </c>
      <c r="I37" s="37">
        <v>0.02</v>
      </c>
      <c r="J37" s="38">
        <v>0.78</v>
      </c>
      <c r="K37" s="22"/>
      <c r="L37" s="22"/>
      <c r="M37" s="22"/>
      <c r="N37" s="22"/>
      <c r="O37" s="22"/>
      <c r="P37" s="22"/>
    </row>
    <row r="38" spans="1:16" ht="39" customHeight="1" x14ac:dyDescent="0.15">
      <c r="A38" s="22"/>
      <c r="B38" s="35"/>
      <c r="C38" s="1238" t="s">
        <v>569</v>
      </c>
      <c r="D38" s="1239"/>
      <c r="E38" s="1240"/>
      <c r="F38" s="36">
        <v>0.01</v>
      </c>
      <c r="G38" s="37">
        <v>0.03</v>
      </c>
      <c r="H38" s="37">
        <v>0.04</v>
      </c>
      <c r="I38" s="37">
        <v>0.05</v>
      </c>
      <c r="J38" s="38">
        <v>7.0000000000000007E-2</v>
      </c>
      <c r="K38" s="22"/>
      <c r="L38" s="22"/>
      <c r="M38" s="22"/>
      <c r="N38" s="22"/>
      <c r="O38" s="22"/>
      <c r="P38" s="22"/>
    </row>
    <row r="39" spans="1:16" ht="39" customHeight="1" x14ac:dyDescent="0.15">
      <c r="A39" s="22"/>
      <c r="B39" s="35"/>
      <c r="C39" s="1238" t="s">
        <v>570</v>
      </c>
      <c r="D39" s="1239"/>
      <c r="E39" s="1240"/>
      <c r="F39" s="36">
        <v>0.01</v>
      </c>
      <c r="G39" s="37">
        <v>0.02</v>
      </c>
      <c r="H39" s="37">
        <v>0.03</v>
      </c>
      <c r="I39" s="37">
        <v>0.04</v>
      </c>
      <c r="J39" s="38">
        <v>0.04</v>
      </c>
      <c r="K39" s="22"/>
      <c r="L39" s="22"/>
      <c r="M39" s="22"/>
      <c r="N39" s="22"/>
      <c r="O39" s="22"/>
      <c r="P39" s="22"/>
    </row>
    <row r="40" spans="1:16" ht="39" customHeight="1" x14ac:dyDescent="0.15">
      <c r="A40" s="22"/>
      <c r="B40" s="35"/>
      <c r="C40" s="1238" t="s">
        <v>571</v>
      </c>
      <c r="D40" s="1239"/>
      <c r="E40" s="1240"/>
      <c r="F40" s="36">
        <v>0.53</v>
      </c>
      <c r="G40" s="37">
        <v>0.37</v>
      </c>
      <c r="H40" s="37">
        <v>0.27</v>
      </c>
      <c r="I40" s="37">
        <v>0.03</v>
      </c>
      <c r="J40" s="38">
        <v>0.04</v>
      </c>
      <c r="K40" s="22"/>
      <c r="L40" s="22"/>
      <c r="M40" s="22"/>
      <c r="N40" s="22"/>
      <c r="O40" s="22"/>
      <c r="P40" s="22"/>
    </row>
    <row r="41" spans="1:16" ht="39" customHeight="1" x14ac:dyDescent="0.15">
      <c r="A41" s="22"/>
      <c r="B41" s="35"/>
      <c r="C41" s="1238" t="s">
        <v>572</v>
      </c>
      <c r="D41" s="1239"/>
      <c r="E41" s="1240"/>
      <c r="F41" s="36">
        <v>0.56000000000000005</v>
      </c>
      <c r="G41" s="37" t="s">
        <v>573</v>
      </c>
      <c r="H41" s="37">
        <v>0.02</v>
      </c>
      <c r="I41" s="37">
        <v>0.45</v>
      </c>
      <c r="J41" s="38">
        <v>0.01</v>
      </c>
      <c r="K41" s="22"/>
      <c r="L41" s="22"/>
      <c r="M41" s="22"/>
      <c r="N41" s="22"/>
      <c r="O41" s="22"/>
      <c r="P41" s="22"/>
    </row>
    <row r="42" spans="1:16" ht="39" customHeight="1" x14ac:dyDescent="0.15">
      <c r="A42" s="22"/>
      <c r="B42" s="39"/>
      <c r="C42" s="1238" t="s">
        <v>574</v>
      </c>
      <c r="D42" s="1239"/>
      <c r="E42" s="1240"/>
      <c r="F42" s="36" t="s">
        <v>575</v>
      </c>
      <c r="G42" s="37" t="s">
        <v>516</v>
      </c>
      <c r="H42" s="37" t="s">
        <v>516</v>
      </c>
      <c r="I42" s="37" t="s">
        <v>516</v>
      </c>
      <c r="J42" s="38" t="s">
        <v>516</v>
      </c>
      <c r="K42" s="22"/>
      <c r="L42" s="22"/>
      <c r="M42" s="22"/>
      <c r="N42" s="22"/>
      <c r="O42" s="22"/>
      <c r="P42" s="22"/>
    </row>
    <row r="43" spans="1:16" ht="39" customHeight="1" thickBot="1" x14ac:dyDescent="0.2">
      <c r="A43" s="22"/>
      <c r="B43" s="40"/>
      <c r="C43" s="1241" t="s">
        <v>576</v>
      </c>
      <c r="D43" s="1242"/>
      <c r="E43" s="1243"/>
      <c r="F43" s="41">
        <v>0.02</v>
      </c>
      <c r="G43" s="42">
        <v>0.28999999999999998</v>
      </c>
      <c r="H43" s="42">
        <v>0.34</v>
      </c>
      <c r="I43" s="42">
        <v>2.35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l23Kvi3M/6KRLeBtEEC0EIig0s2qDngATUD/2OIPtwEFBkyvJdJL1z83wlIbLk35Zm668tFhYXhRQsIVV0l/Q==" saltValue="0qWMT/Gl1ogJUdGrbJBi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470</v>
      </c>
      <c r="L45" s="60">
        <v>398</v>
      </c>
      <c r="M45" s="60">
        <v>378</v>
      </c>
      <c r="N45" s="60">
        <v>370</v>
      </c>
      <c r="O45" s="61">
        <v>405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48"/>
      <c r="C48" s="1249"/>
      <c r="D48" s="62"/>
      <c r="E48" s="1254" t="s">
        <v>15</v>
      </c>
      <c r="F48" s="1254"/>
      <c r="G48" s="1254"/>
      <c r="H48" s="1254"/>
      <c r="I48" s="1254"/>
      <c r="J48" s="1255"/>
      <c r="K48" s="63">
        <v>124</v>
      </c>
      <c r="L48" s="64">
        <v>125</v>
      </c>
      <c r="M48" s="64">
        <v>165</v>
      </c>
      <c r="N48" s="64">
        <v>158</v>
      </c>
      <c r="O48" s="65">
        <v>166</v>
      </c>
      <c r="P48" s="48"/>
      <c r="Q48" s="48"/>
      <c r="R48" s="48"/>
      <c r="S48" s="48"/>
      <c r="T48" s="48"/>
      <c r="U48" s="48"/>
    </row>
    <row r="49" spans="1:21" ht="30.75" customHeight="1" x14ac:dyDescent="0.15">
      <c r="A49" s="48"/>
      <c r="B49" s="1248"/>
      <c r="C49" s="1249"/>
      <c r="D49" s="62"/>
      <c r="E49" s="1254" t="s">
        <v>16</v>
      </c>
      <c r="F49" s="1254"/>
      <c r="G49" s="1254"/>
      <c r="H49" s="1254"/>
      <c r="I49" s="1254"/>
      <c r="J49" s="1255"/>
      <c r="K49" s="63">
        <v>25</v>
      </c>
      <c r="L49" s="64">
        <v>24</v>
      </c>
      <c r="M49" s="64">
        <v>42</v>
      </c>
      <c r="N49" s="64">
        <v>47</v>
      </c>
      <c r="O49" s="65">
        <v>44</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458</v>
      </c>
      <c r="L52" s="64">
        <v>401</v>
      </c>
      <c r="M52" s="64">
        <v>390</v>
      </c>
      <c r="N52" s="64">
        <v>371</v>
      </c>
      <c r="O52" s="65">
        <v>377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161</v>
      </c>
      <c r="L53" s="69">
        <v>146</v>
      </c>
      <c r="M53" s="69">
        <v>195</v>
      </c>
      <c r="N53" s="69">
        <v>204</v>
      </c>
      <c r="O53" s="70">
        <v>238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8G/v3d1qBBYKusjvdrTajqwaItoXAKaNovGmi/N8Qo6Fai15esVJ3dA5a4YUZJjTIjIxUtVHZfUhjmYfU0w4g==" saltValue="r9tptffAUDTny+qXAWhm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72" t="s">
        <v>30</v>
      </c>
      <c r="C41" s="1273"/>
      <c r="D41" s="101"/>
      <c r="E41" s="1278" t="s">
        <v>31</v>
      </c>
      <c r="F41" s="1278"/>
      <c r="G41" s="1278"/>
      <c r="H41" s="1279"/>
      <c r="I41" s="102">
        <v>3862</v>
      </c>
      <c r="J41" s="103">
        <v>3862</v>
      </c>
      <c r="K41" s="103">
        <v>3931</v>
      </c>
      <c r="L41" s="103">
        <v>3893</v>
      </c>
      <c r="M41" s="104">
        <v>3759</v>
      </c>
    </row>
    <row r="42" spans="2:13" ht="27.75" customHeight="1" x14ac:dyDescent="0.15">
      <c r="B42" s="1274"/>
      <c r="C42" s="1275"/>
      <c r="D42" s="105"/>
      <c r="E42" s="1280" t="s">
        <v>32</v>
      </c>
      <c r="F42" s="1280"/>
      <c r="G42" s="1280"/>
      <c r="H42" s="1281"/>
      <c r="I42" s="106">
        <v>4</v>
      </c>
      <c r="J42" s="107" t="s">
        <v>516</v>
      </c>
      <c r="K42" s="107" t="s">
        <v>516</v>
      </c>
      <c r="L42" s="107" t="s">
        <v>516</v>
      </c>
      <c r="M42" s="108" t="s">
        <v>516</v>
      </c>
    </row>
    <row r="43" spans="2:13" ht="27.75" customHeight="1" x14ac:dyDescent="0.15">
      <c r="B43" s="1274"/>
      <c r="C43" s="1275"/>
      <c r="D43" s="105"/>
      <c r="E43" s="1280" t="s">
        <v>33</v>
      </c>
      <c r="F43" s="1280"/>
      <c r="G43" s="1280"/>
      <c r="H43" s="1281"/>
      <c r="I43" s="106">
        <v>2098</v>
      </c>
      <c r="J43" s="107">
        <v>2063</v>
      </c>
      <c r="K43" s="107">
        <v>2374</v>
      </c>
      <c r="L43" s="107">
        <v>2513</v>
      </c>
      <c r="M43" s="108">
        <v>2670</v>
      </c>
    </row>
    <row r="44" spans="2:13" ht="27.75" customHeight="1" x14ac:dyDescent="0.15">
      <c r="B44" s="1274"/>
      <c r="C44" s="1275"/>
      <c r="D44" s="105"/>
      <c r="E44" s="1280" t="s">
        <v>34</v>
      </c>
      <c r="F44" s="1280"/>
      <c r="G44" s="1280"/>
      <c r="H44" s="1281"/>
      <c r="I44" s="106">
        <v>250</v>
      </c>
      <c r="J44" s="107">
        <v>244</v>
      </c>
      <c r="K44" s="107">
        <v>217</v>
      </c>
      <c r="L44" s="107">
        <v>182</v>
      </c>
      <c r="M44" s="108">
        <v>160</v>
      </c>
    </row>
    <row r="45" spans="2:13" ht="27.75" customHeight="1" x14ac:dyDescent="0.15">
      <c r="B45" s="1274"/>
      <c r="C45" s="1275"/>
      <c r="D45" s="105"/>
      <c r="E45" s="1280" t="s">
        <v>35</v>
      </c>
      <c r="F45" s="1280"/>
      <c r="G45" s="1280"/>
      <c r="H45" s="1281"/>
      <c r="I45" s="106">
        <v>132</v>
      </c>
      <c r="J45" s="107">
        <v>125</v>
      </c>
      <c r="K45" s="107">
        <v>21</v>
      </c>
      <c r="L45" s="107">
        <v>61</v>
      </c>
      <c r="M45" s="108">
        <v>14</v>
      </c>
    </row>
    <row r="46" spans="2:13" ht="27.75" customHeight="1" x14ac:dyDescent="0.15">
      <c r="B46" s="1274"/>
      <c r="C46" s="1275"/>
      <c r="D46" s="109"/>
      <c r="E46" s="1280" t="s">
        <v>36</v>
      </c>
      <c r="F46" s="1280"/>
      <c r="G46" s="1280"/>
      <c r="H46" s="1281"/>
      <c r="I46" s="106">
        <v>7</v>
      </c>
      <c r="J46" s="107">
        <v>6</v>
      </c>
      <c r="K46" s="107">
        <v>5</v>
      </c>
      <c r="L46" s="107">
        <v>4</v>
      </c>
      <c r="M46" s="108">
        <v>3</v>
      </c>
    </row>
    <row r="47" spans="2:13" ht="27.75" customHeight="1" x14ac:dyDescent="0.15">
      <c r="B47" s="1274"/>
      <c r="C47" s="1275"/>
      <c r="D47" s="110"/>
      <c r="E47" s="1282" t="s">
        <v>37</v>
      </c>
      <c r="F47" s="1283"/>
      <c r="G47" s="1283"/>
      <c r="H47" s="1284"/>
      <c r="I47" s="106" t="s">
        <v>516</v>
      </c>
      <c r="J47" s="107" t="s">
        <v>516</v>
      </c>
      <c r="K47" s="107" t="s">
        <v>516</v>
      </c>
      <c r="L47" s="107" t="s">
        <v>516</v>
      </c>
      <c r="M47" s="108" t="s">
        <v>516</v>
      </c>
    </row>
    <row r="48" spans="2:13" ht="27.75" customHeight="1" x14ac:dyDescent="0.15">
      <c r="B48" s="1274"/>
      <c r="C48" s="1275"/>
      <c r="D48" s="105"/>
      <c r="E48" s="1280" t="s">
        <v>38</v>
      </c>
      <c r="F48" s="1280"/>
      <c r="G48" s="1280"/>
      <c r="H48" s="1281"/>
      <c r="I48" s="106" t="s">
        <v>516</v>
      </c>
      <c r="J48" s="107" t="s">
        <v>516</v>
      </c>
      <c r="K48" s="107" t="s">
        <v>516</v>
      </c>
      <c r="L48" s="107" t="s">
        <v>516</v>
      </c>
      <c r="M48" s="108" t="s">
        <v>516</v>
      </c>
    </row>
    <row r="49" spans="2:13" ht="27.75" customHeight="1" x14ac:dyDescent="0.15">
      <c r="B49" s="1276"/>
      <c r="C49" s="1277"/>
      <c r="D49" s="105"/>
      <c r="E49" s="1280" t="s">
        <v>39</v>
      </c>
      <c r="F49" s="1280"/>
      <c r="G49" s="1280"/>
      <c r="H49" s="1281"/>
      <c r="I49" s="106" t="s">
        <v>516</v>
      </c>
      <c r="J49" s="107">
        <v>2</v>
      </c>
      <c r="K49" s="107" t="s">
        <v>516</v>
      </c>
      <c r="L49" s="107" t="s">
        <v>516</v>
      </c>
      <c r="M49" s="108" t="s">
        <v>516</v>
      </c>
    </row>
    <row r="50" spans="2:13" ht="27.75" customHeight="1" x14ac:dyDescent="0.15">
      <c r="B50" s="1285" t="s">
        <v>40</v>
      </c>
      <c r="C50" s="1286"/>
      <c r="D50" s="111"/>
      <c r="E50" s="1280" t="s">
        <v>41</v>
      </c>
      <c r="F50" s="1280"/>
      <c r="G50" s="1280"/>
      <c r="H50" s="1281"/>
      <c r="I50" s="106">
        <v>1115</v>
      </c>
      <c r="J50" s="107">
        <v>1237</v>
      </c>
      <c r="K50" s="107">
        <v>1295</v>
      </c>
      <c r="L50" s="107">
        <v>1482</v>
      </c>
      <c r="M50" s="108">
        <v>1458</v>
      </c>
    </row>
    <row r="51" spans="2:13" ht="27.75" customHeight="1" x14ac:dyDescent="0.15">
      <c r="B51" s="1274"/>
      <c r="C51" s="1275"/>
      <c r="D51" s="105"/>
      <c r="E51" s="1280" t="s">
        <v>42</v>
      </c>
      <c r="F51" s="1280"/>
      <c r="G51" s="1280"/>
      <c r="H51" s="1281"/>
      <c r="I51" s="106">
        <v>31</v>
      </c>
      <c r="J51" s="107">
        <v>32</v>
      </c>
      <c r="K51" s="107">
        <v>34</v>
      </c>
      <c r="L51" s="107">
        <v>30</v>
      </c>
      <c r="M51" s="108">
        <v>21</v>
      </c>
    </row>
    <row r="52" spans="2:13" ht="27.75" customHeight="1" x14ac:dyDescent="0.15">
      <c r="B52" s="1276"/>
      <c r="C52" s="1277"/>
      <c r="D52" s="105"/>
      <c r="E52" s="1280" t="s">
        <v>43</v>
      </c>
      <c r="F52" s="1280"/>
      <c r="G52" s="1280"/>
      <c r="H52" s="1281"/>
      <c r="I52" s="106">
        <v>3919</v>
      </c>
      <c r="J52" s="107">
        <v>3949</v>
      </c>
      <c r="K52" s="107">
        <v>4129</v>
      </c>
      <c r="L52" s="107">
        <v>3978</v>
      </c>
      <c r="M52" s="108">
        <v>3939</v>
      </c>
    </row>
    <row r="53" spans="2:13" ht="27.75" customHeight="1" thickBot="1" x14ac:dyDescent="0.2">
      <c r="B53" s="1287" t="s">
        <v>44</v>
      </c>
      <c r="C53" s="1288"/>
      <c r="D53" s="112"/>
      <c r="E53" s="1289" t="s">
        <v>45</v>
      </c>
      <c r="F53" s="1289"/>
      <c r="G53" s="1289"/>
      <c r="H53" s="1290"/>
      <c r="I53" s="113">
        <v>1288</v>
      </c>
      <c r="J53" s="114">
        <v>1084</v>
      </c>
      <c r="K53" s="114">
        <v>1090</v>
      </c>
      <c r="L53" s="114">
        <v>1164</v>
      </c>
      <c r="M53" s="115">
        <v>1187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Z5TzmgzsRwRHHocPZvJmhYusd5vqQrEQpYHAyXdFs/MVzr6NGosbvOXkGwo2qJQO02oo9KZZFHVDdrxZIxk9Q==" saltValue="ZS6kZ5c9WJ7nlgEHGFUU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6" zoomScale="55" zoomScaleNormal="55"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848</v>
      </c>
      <c r="G55" s="127">
        <v>899</v>
      </c>
      <c r="H55" s="128">
        <v>899</v>
      </c>
    </row>
    <row r="56" spans="2:8" ht="52.5" customHeight="1" x14ac:dyDescent="0.15">
      <c r="B56" s="129"/>
      <c r="C56" s="1301" t="s">
        <v>49</v>
      </c>
      <c r="D56" s="1301"/>
      <c r="E56" s="1302"/>
      <c r="F56" s="130">
        <v>89</v>
      </c>
      <c r="G56" s="130">
        <v>90</v>
      </c>
      <c r="H56" s="131">
        <v>90</v>
      </c>
    </row>
    <row r="57" spans="2:8" ht="53.25" customHeight="1" x14ac:dyDescent="0.15">
      <c r="B57" s="129"/>
      <c r="C57" s="1303" t="s">
        <v>50</v>
      </c>
      <c r="D57" s="1303"/>
      <c r="E57" s="1304"/>
      <c r="F57" s="132">
        <v>330</v>
      </c>
      <c r="G57" s="132">
        <v>465</v>
      </c>
      <c r="H57" s="133">
        <v>473</v>
      </c>
    </row>
    <row r="58" spans="2:8" ht="45.75" customHeight="1" x14ac:dyDescent="0.15">
      <c r="B58" s="134"/>
      <c r="C58" s="1291" t="s">
        <v>596</v>
      </c>
      <c r="D58" s="1292"/>
      <c r="E58" s="1293"/>
      <c r="F58" s="135">
        <v>90</v>
      </c>
      <c r="G58" s="135">
        <v>201</v>
      </c>
      <c r="H58" s="136">
        <v>201</v>
      </c>
    </row>
    <row r="59" spans="2:8" ht="45.75" customHeight="1" x14ac:dyDescent="0.15">
      <c r="B59" s="134"/>
      <c r="C59" s="1291" t="s">
        <v>597</v>
      </c>
      <c r="D59" s="1292"/>
      <c r="E59" s="1293"/>
      <c r="F59" s="135">
        <v>125</v>
      </c>
      <c r="G59" s="135">
        <v>125</v>
      </c>
      <c r="H59" s="136">
        <v>125</v>
      </c>
    </row>
    <row r="60" spans="2:8" ht="45.75" customHeight="1" x14ac:dyDescent="0.15">
      <c r="B60" s="134"/>
      <c r="C60" s="1291" t="s">
        <v>599</v>
      </c>
      <c r="D60" s="1292"/>
      <c r="E60" s="1293"/>
      <c r="F60" s="135">
        <v>32</v>
      </c>
      <c r="G60" s="135">
        <v>48</v>
      </c>
      <c r="H60" s="136">
        <v>56</v>
      </c>
    </row>
    <row r="61" spans="2:8" ht="45.75" customHeight="1" x14ac:dyDescent="0.15">
      <c r="B61" s="134"/>
      <c r="C61" s="1291" t="s">
        <v>598</v>
      </c>
      <c r="D61" s="1292"/>
      <c r="E61" s="1293"/>
      <c r="F61" s="135">
        <v>35</v>
      </c>
      <c r="G61" s="135">
        <v>35</v>
      </c>
      <c r="H61" s="136">
        <v>35</v>
      </c>
    </row>
    <row r="62" spans="2:8" ht="45.75" customHeight="1" thickBot="1" x14ac:dyDescent="0.2">
      <c r="B62" s="137"/>
      <c r="C62" s="1294" t="s">
        <v>600</v>
      </c>
      <c r="D62" s="1295"/>
      <c r="E62" s="1296"/>
      <c r="F62" s="138">
        <v>9</v>
      </c>
      <c r="G62" s="138">
        <v>19</v>
      </c>
      <c r="H62" s="139">
        <v>19</v>
      </c>
    </row>
    <row r="63" spans="2:8" ht="52.5" customHeight="1" thickBot="1" x14ac:dyDescent="0.2">
      <c r="B63" s="140"/>
      <c r="C63" s="1297" t="s">
        <v>51</v>
      </c>
      <c r="D63" s="1297"/>
      <c r="E63" s="1298"/>
      <c r="F63" s="141">
        <v>1268</v>
      </c>
      <c r="G63" s="141">
        <v>1453</v>
      </c>
      <c r="H63" s="142">
        <v>1462</v>
      </c>
    </row>
    <row r="64" spans="2:8" ht="15" customHeight="1" x14ac:dyDescent="0.15"/>
    <row r="65" ht="0" hidden="1" customHeight="1" x14ac:dyDescent="0.15"/>
    <row r="66" ht="0" hidden="1" customHeight="1" x14ac:dyDescent="0.15"/>
  </sheetData>
  <sheetProtection algorithmName="SHA-512" hashValue="KwKqjYA8nSYy+3z9kDxWHqPxzRh7URNm089/P7okEUaf28+8K7NGYgSeBlUr1YfBE8W+ttMDPPQ0hatUsXCDHA==" saltValue="M43T2F9o4H1wVDxAFXkb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P73" sqref="BP73:BW74"/>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605</v>
      </c>
      <c r="AO51" s="1310"/>
      <c r="AP51" s="1310"/>
      <c r="AQ51" s="1310"/>
      <c r="AR51" s="1310"/>
      <c r="AS51" s="1310"/>
      <c r="AT51" s="1310"/>
      <c r="AU51" s="1310"/>
      <c r="AV51" s="1310"/>
      <c r="AW51" s="1310"/>
      <c r="AX51" s="1310"/>
      <c r="AY51" s="1310"/>
      <c r="AZ51" s="1310"/>
      <c r="BA51" s="1310"/>
      <c r="BB51" s="1310" t="s">
        <v>606</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63.2</v>
      </c>
      <c r="BY51" s="1307"/>
      <c r="BZ51" s="1307"/>
      <c r="CA51" s="1307"/>
      <c r="CB51" s="1307"/>
      <c r="CC51" s="1307"/>
      <c r="CD51" s="1307"/>
      <c r="CE51" s="1307"/>
      <c r="CF51" s="1307">
        <v>65.099999999999994</v>
      </c>
      <c r="CG51" s="1307"/>
      <c r="CH51" s="1307"/>
      <c r="CI51" s="1307"/>
      <c r="CJ51" s="1307"/>
      <c r="CK51" s="1307"/>
      <c r="CL51" s="1307"/>
      <c r="CM51" s="1307"/>
      <c r="CN51" s="1307">
        <v>69.599999999999994</v>
      </c>
      <c r="CO51" s="1307"/>
      <c r="CP51" s="1307"/>
      <c r="CQ51" s="1307"/>
      <c r="CR51" s="1307"/>
      <c r="CS51" s="1307"/>
      <c r="CT51" s="1307"/>
      <c r="CU51" s="1307"/>
      <c r="CV51" s="1307">
        <v>71.3</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607</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55.8</v>
      </c>
      <c r="BY53" s="1307"/>
      <c r="BZ53" s="1307"/>
      <c r="CA53" s="1307"/>
      <c r="CB53" s="1307"/>
      <c r="CC53" s="1307"/>
      <c r="CD53" s="1307"/>
      <c r="CE53" s="1307"/>
      <c r="CF53" s="1307">
        <v>60.5</v>
      </c>
      <c r="CG53" s="1307"/>
      <c r="CH53" s="1307"/>
      <c r="CI53" s="1307"/>
      <c r="CJ53" s="1307"/>
      <c r="CK53" s="1307"/>
      <c r="CL53" s="1307"/>
      <c r="CM53" s="1307"/>
      <c r="CN53" s="1307">
        <v>60.6</v>
      </c>
      <c r="CO53" s="1307"/>
      <c r="CP53" s="1307"/>
      <c r="CQ53" s="1307"/>
      <c r="CR53" s="1307"/>
      <c r="CS53" s="1307"/>
      <c r="CT53" s="1307"/>
      <c r="CU53" s="1307"/>
      <c r="CV53" s="1307">
        <v>62.4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608</v>
      </c>
      <c r="AO55" s="1311"/>
      <c r="AP55" s="1311"/>
      <c r="AQ55" s="1311"/>
      <c r="AR55" s="1311"/>
      <c r="AS55" s="1311"/>
      <c r="AT55" s="1311"/>
      <c r="AU55" s="1311"/>
      <c r="AV55" s="1311"/>
      <c r="AW55" s="1311"/>
      <c r="AX55" s="1311"/>
      <c r="AY55" s="1311"/>
      <c r="AZ55" s="1311"/>
      <c r="BA55" s="1311"/>
      <c r="BB55" s="1310" t="s">
        <v>606</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607</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605</v>
      </c>
      <c r="AO73" s="1310"/>
      <c r="AP73" s="1310"/>
      <c r="AQ73" s="1310"/>
      <c r="AR73" s="1310"/>
      <c r="AS73" s="1310"/>
      <c r="AT73" s="1310"/>
      <c r="AU73" s="1310"/>
      <c r="AV73" s="1310"/>
      <c r="AW73" s="1310"/>
      <c r="AX73" s="1310"/>
      <c r="AY73" s="1310"/>
      <c r="AZ73" s="1310"/>
      <c r="BA73" s="1310"/>
      <c r="BB73" s="1310" t="s">
        <v>606</v>
      </c>
      <c r="BC73" s="1310"/>
      <c r="BD73" s="1310"/>
      <c r="BE73" s="1310"/>
      <c r="BF73" s="1310"/>
      <c r="BG73" s="1310"/>
      <c r="BH73" s="1310"/>
      <c r="BI73" s="1310"/>
      <c r="BJ73" s="1310"/>
      <c r="BK73" s="1310"/>
      <c r="BL73" s="1310"/>
      <c r="BM73" s="1310"/>
      <c r="BN73" s="1310"/>
      <c r="BO73" s="1310"/>
      <c r="BP73" s="1307">
        <v>80.2</v>
      </c>
      <c r="BQ73" s="1307"/>
      <c r="BR73" s="1307"/>
      <c r="BS73" s="1307"/>
      <c r="BT73" s="1307"/>
      <c r="BU73" s="1307"/>
      <c r="BV73" s="1307"/>
      <c r="BW73" s="1307"/>
      <c r="BX73" s="1307">
        <v>63.2</v>
      </c>
      <c r="BY73" s="1307"/>
      <c r="BZ73" s="1307"/>
      <c r="CA73" s="1307"/>
      <c r="CB73" s="1307"/>
      <c r="CC73" s="1307"/>
      <c r="CD73" s="1307"/>
      <c r="CE73" s="1307"/>
      <c r="CF73" s="1307">
        <v>65.099999999999994</v>
      </c>
      <c r="CG73" s="1307"/>
      <c r="CH73" s="1307"/>
      <c r="CI73" s="1307"/>
      <c r="CJ73" s="1307"/>
      <c r="CK73" s="1307"/>
      <c r="CL73" s="1307"/>
      <c r="CM73" s="1307"/>
      <c r="CN73" s="1307">
        <v>69.599999999999994</v>
      </c>
      <c r="CO73" s="1307"/>
      <c r="CP73" s="1307"/>
      <c r="CQ73" s="1307"/>
      <c r="CR73" s="1307"/>
      <c r="CS73" s="1307"/>
      <c r="CT73" s="1307"/>
      <c r="CU73" s="1307"/>
      <c r="CV73" s="1307">
        <v>71.3</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610</v>
      </c>
      <c r="BC75" s="1310"/>
      <c r="BD75" s="1310"/>
      <c r="BE75" s="1310"/>
      <c r="BF75" s="1310"/>
      <c r="BG75" s="1310"/>
      <c r="BH75" s="1310"/>
      <c r="BI75" s="1310"/>
      <c r="BJ75" s="1310"/>
      <c r="BK75" s="1310"/>
      <c r="BL75" s="1310"/>
      <c r="BM75" s="1310"/>
      <c r="BN75" s="1310"/>
      <c r="BO75" s="1310"/>
      <c r="BP75" s="1307">
        <v>12.7</v>
      </c>
      <c r="BQ75" s="1307"/>
      <c r="BR75" s="1307"/>
      <c r="BS75" s="1307"/>
      <c r="BT75" s="1307"/>
      <c r="BU75" s="1307"/>
      <c r="BV75" s="1307"/>
      <c r="BW75" s="1307"/>
      <c r="BX75" s="1307">
        <v>10.7</v>
      </c>
      <c r="BY75" s="1307"/>
      <c r="BZ75" s="1307"/>
      <c r="CA75" s="1307"/>
      <c r="CB75" s="1307"/>
      <c r="CC75" s="1307"/>
      <c r="CD75" s="1307"/>
      <c r="CE75" s="1307"/>
      <c r="CF75" s="1307">
        <v>10</v>
      </c>
      <c r="CG75" s="1307"/>
      <c r="CH75" s="1307"/>
      <c r="CI75" s="1307"/>
      <c r="CJ75" s="1307"/>
      <c r="CK75" s="1307"/>
      <c r="CL75" s="1307"/>
      <c r="CM75" s="1307"/>
      <c r="CN75" s="1307">
        <v>10.7</v>
      </c>
      <c r="CO75" s="1307"/>
      <c r="CP75" s="1307"/>
      <c r="CQ75" s="1307"/>
      <c r="CR75" s="1307"/>
      <c r="CS75" s="1307"/>
      <c r="CT75" s="1307"/>
      <c r="CU75" s="1307"/>
      <c r="CV75" s="1307">
        <v>12.6</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608</v>
      </c>
      <c r="AO77" s="1311"/>
      <c r="AP77" s="1311"/>
      <c r="AQ77" s="1311"/>
      <c r="AR77" s="1311"/>
      <c r="AS77" s="1311"/>
      <c r="AT77" s="1311"/>
      <c r="AU77" s="1311"/>
      <c r="AV77" s="1311"/>
      <c r="AW77" s="1311"/>
      <c r="AX77" s="1311"/>
      <c r="AY77" s="1311"/>
      <c r="AZ77" s="1311"/>
      <c r="BA77" s="1311"/>
      <c r="BB77" s="1310" t="s">
        <v>606</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610</v>
      </c>
      <c r="BC79" s="1310"/>
      <c r="BD79" s="1310"/>
      <c r="BE79" s="1310"/>
      <c r="BF79" s="1310"/>
      <c r="BG79" s="1310"/>
      <c r="BH79" s="1310"/>
      <c r="BI79" s="1310"/>
      <c r="BJ79" s="1310"/>
      <c r="BK79" s="1310"/>
      <c r="BL79" s="1310"/>
      <c r="BM79" s="1310"/>
      <c r="BN79" s="1310"/>
      <c r="BO79" s="1310"/>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F8hjw+TXr/A0XtTseUfrpTaV2qrYkzGrHWB6R6pbd8ehGIhh3G6mK/Mq8wIoYEGw5d1hLOAnXh7PqPMgLZ+pw==" saltValue="GAtTBO1KVllABM0IQzid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L1" zoomScaleNormal="100" zoomScaleSheetLayoutView="70" workbookViewId="0">
      <selection activeCell="BL67" sqref="BL6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Rc9vPVahcr9W0wxbzgUofIBf6CXPIOphFIsQJ/O7f2z7eeJcgbmg63oNgep4Jo0lcglwYD0JmlS0CmY6Rm4nA==" saltValue="Pb9pAJYd48mCBGh+Pa9C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46" zoomScaleNormal="100" zoomScaleSheetLayoutView="55" workbookViewId="0">
      <selection activeCell="AG23" sqref="AG2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5hTIPRyMoLoLgixKXtRV42HyWkJPs28gAMdvkAwmbIc/hz+thNLhawVtgWjDmzRgmJJjNq6SYB4I5v1Uxk0iQ==" saltValue="62PjMI/OT0VA0pVa8j+R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260835</v>
      </c>
      <c r="E3" s="161"/>
      <c r="F3" s="162">
        <v>333013</v>
      </c>
      <c r="G3" s="163"/>
      <c r="H3" s="164"/>
    </row>
    <row r="4" spans="1:8" x14ac:dyDescent="0.15">
      <c r="A4" s="165"/>
      <c r="B4" s="166"/>
      <c r="C4" s="167"/>
      <c r="D4" s="168">
        <v>203114</v>
      </c>
      <c r="E4" s="169"/>
      <c r="F4" s="170">
        <v>126732</v>
      </c>
      <c r="G4" s="171"/>
      <c r="H4" s="172"/>
    </row>
    <row r="5" spans="1:8" x14ac:dyDescent="0.15">
      <c r="A5" s="153" t="s">
        <v>549</v>
      </c>
      <c r="B5" s="158"/>
      <c r="C5" s="159"/>
      <c r="D5" s="160">
        <v>96481</v>
      </c>
      <c r="E5" s="161"/>
      <c r="F5" s="162">
        <v>280458</v>
      </c>
      <c r="G5" s="163"/>
      <c r="H5" s="164"/>
    </row>
    <row r="6" spans="1:8" x14ac:dyDescent="0.15">
      <c r="A6" s="165"/>
      <c r="B6" s="166"/>
      <c r="C6" s="167"/>
      <c r="D6" s="168">
        <v>59002</v>
      </c>
      <c r="E6" s="169"/>
      <c r="F6" s="170">
        <v>127286</v>
      </c>
      <c r="G6" s="171"/>
      <c r="H6" s="172"/>
    </row>
    <row r="7" spans="1:8" x14ac:dyDescent="0.15">
      <c r="A7" s="153" t="s">
        <v>550</v>
      </c>
      <c r="B7" s="158"/>
      <c r="C7" s="159"/>
      <c r="D7" s="160">
        <v>50967</v>
      </c>
      <c r="E7" s="161"/>
      <c r="F7" s="162">
        <v>291945</v>
      </c>
      <c r="G7" s="163"/>
      <c r="H7" s="164"/>
    </row>
    <row r="8" spans="1:8" x14ac:dyDescent="0.15">
      <c r="A8" s="165"/>
      <c r="B8" s="166"/>
      <c r="C8" s="167"/>
      <c r="D8" s="168">
        <v>29806</v>
      </c>
      <c r="E8" s="169"/>
      <c r="F8" s="170">
        <v>127651</v>
      </c>
      <c r="G8" s="171"/>
      <c r="H8" s="172"/>
    </row>
    <row r="9" spans="1:8" x14ac:dyDescent="0.15">
      <c r="A9" s="153" t="s">
        <v>551</v>
      </c>
      <c r="B9" s="158"/>
      <c r="C9" s="159"/>
      <c r="D9" s="160">
        <v>45433</v>
      </c>
      <c r="E9" s="161"/>
      <c r="F9" s="162">
        <v>291173</v>
      </c>
      <c r="G9" s="163"/>
      <c r="H9" s="164"/>
    </row>
    <row r="10" spans="1:8" x14ac:dyDescent="0.15">
      <c r="A10" s="165"/>
      <c r="B10" s="166"/>
      <c r="C10" s="167"/>
      <c r="D10" s="168">
        <v>20076</v>
      </c>
      <c r="E10" s="169"/>
      <c r="F10" s="170">
        <v>119071</v>
      </c>
      <c r="G10" s="171"/>
      <c r="H10" s="172"/>
    </row>
    <row r="11" spans="1:8" x14ac:dyDescent="0.15">
      <c r="A11" s="153" t="s">
        <v>552</v>
      </c>
      <c r="B11" s="158"/>
      <c r="C11" s="159"/>
      <c r="D11" s="160">
        <v>48843</v>
      </c>
      <c r="E11" s="161"/>
      <c r="F11" s="162">
        <v>271581</v>
      </c>
      <c r="G11" s="163"/>
      <c r="H11" s="164"/>
    </row>
    <row r="12" spans="1:8" x14ac:dyDescent="0.15">
      <c r="A12" s="165"/>
      <c r="B12" s="166"/>
      <c r="C12" s="173"/>
      <c r="D12" s="168">
        <v>33573</v>
      </c>
      <c r="E12" s="169"/>
      <c r="F12" s="170">
        <v>117844</v>
      </c>
      <c r="G12" s="171"/>
      <c r="H12" s="172"/>
    </row>
    <row r="13" spans="1:8" x14ac:dyDescent="0.15">
      <c r="A13" s="153"/>
      <c r="B13" s="158"/>
      <c r="C13" s="174"/>
      <c r="D13" s="175">
        <v>100512</v>
      </c>
      <c r="E13" s="176"/>
      <c r="F13" s="177">
        <v>293634</v>
      </c>
      <c r="G13" s="178"/>
      <c r="H13" s="164"/>
    </row>
    <row r="14" spans="1:8" x14ac:dyDescent="0.15">
      <c r="A14" s="165"/>
      <c r="B14" s="166"/>
      <c r="C14" s="167"/>
      <c r="D14" s="168">
        <v>69114</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8.57</v>
      </c>
      <c r="C19" s="179">
        <f>ROUND(VALUE(SUBSTITUTE(実質収支比率等に係る経年分析!G$48,"▲","-")),2)</f>
        <v>10.46</v>
      </c>
      <c r="D19" s="179">
        <f>ROUND(VALUE(SUBSTITUTE(実質収支比率等に係る経年分析!H$48,"▲","-")),2)</f>
        <v>11.47</v>
      </c>
      <c r="E19" s="179">
        <f>ROUND(VALUE(SUBSTITUTE(実質収支比率等に係る経年分析!I$48,"▲","-")),2)</f>
        <v>7.43</v>
      </c>
      <c r="F19" s="179">
        <f>ROUND(VALUE(SUBSTITUTE(実質収支比率等に係る経年分析!J$48,"▲","-")),2)</f>
        <v>3.98</v>
      </c>
    </row>
    <row r="20" spans="1:11" x14ac:dyDescent="0.15">
      <c r="A20" s="179" t="s">
        <v>55</v>
      </c>
      <c r="B20" s="179">
        <f>ROUND(VALUE(SUBSTITUTE(実質収支比率等に係る経年分析!F$47,"▲","-")),2)</f>
        <v>38.880000000000003</v>
      </c>
      <c r="C20" s="179">
        <f>ROUND(VALUE(SUBSTITUTE(実質収支比率等に係る経年分析!G$47,"▲","-")),2)</f>
        <v>40.28</v>
      </c>
      <c r="D20" s="179">
        <f>ROUND(VALUE(SUBSTITUTE(実質収支比率等に係る経年分析!H$47,"▲","-")),2)</f>
        <v>41.28</v>
      </c>
      <c r="E20" s="179">
        <f>ROUND(VALUE(SUBSTITUTE(実質収支比率等に係る経年分析!I$47,"▲","-")),2)</f>
        <v>44.21</v>
      </c>
      <c r="F20" s="179">
        <f>ROUND(VALUE(SUBSTITUTE(実質収支比率等に係る経年分析!J$47,"▲","-")),2)</f>
        <v>44.18</v>
      </c>
    </row>
    <row r="21" spans="1:11" x14ac:dyDescent="0.15">
      <c r="A21" s="179" t="s">
        <v>56</v>
      </c>
      <c r="B21" s="179">
        <f>IF(ISNUMBER(VALUE(SUBSTITUTE(実質収支比率等に係る経年分析!F$49,"▲","-"))),ROUND(VALUE(SUBSTITUTE(実質収支比率等に係る経年分析!F$49,"▲","-")),2),NA())</f>
        <v>-5.55</v>
      </c>
      <c r="C21" s="179">
        <f>IF(ISNUMBER(VALUE(SUBSTITUTE(実質収支比率等に係る経年分析!G$49,"▲","-"))),ROUND(VALUE(SUBSTITUTE(実質収支比率等に係る経年分析!G$49,"▲","-")),2),NA())</f>
        <v>4.43</v>
      </c>
      <c r="D21" s="179">
        <f>IF(ISNUMBER(VALUE(SUBSTITUTE(実質収支比率等に係る経年分析!H$49,"▲","-"))),ROUND(VALUE(SUBSTITUTE(実質収支比率等に係る経年分析!H$49,"▲","-")),2),NA())</f>
        <v>0.77</v>
      </c>
      <c r="E21" s="179">
        <f>IF(ISNUMBER(VALUE(SUBSTITUTE(実質収支比率等に係る経年分析!I$49,"▲","-"))),ROUND(VALUE(SUBSTITUTE(実質収支比率等に係る経年分析!I$49,"▲","-")),2),NA())</f>
        <v>-1.69</v>
      </c>
      <c r="F21" s="179">
        <f>IF(ISNUMBER(VALUE(SUBSTITUTE(実質収支比率等に係る経年分析!J$49,"▲","-"))),ROUND(VALUE(SUBSTITUTE(実質収支比率等に係る経年分析!J$49,"▲","-")),2),NA())</f>
        <v>-3.43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2.35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2.2000000000000002</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国民健康保険（事業勘定）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0.56000000000000005</v>
      </c>
      <c r="D29" s="180">
        <f>IF(ROUND(VALUE(SUBSTITUTE(連結実質赤字比率に係る赤字・黒字の構成分析!G$41,"▲", "-")), 2) &lt; 0, ABS(ROUND(VALUE(SUBSTITUTE(連結実質赤字比率に係る赤字・黒字の構成分析!G$41,"▲", "-")), 2)), NA())</f>
        <v>1.07</v>
      </c>
      <c r="E29" s="180" t="e">
        <f>IF(ROUND(VALUE(SUBSTITUTE(連結実質赤字比率に係る赤字・黒字の構成分析!G$41,"▲", "-")), 2) &gt;= 0, ABS(ROUND(VALUE(SUBSTITUTE(連結実質赤字比率に係る赤字・黒字の構成分析!G$41,"▲", "-")), 2)), NA())</f>
        <v>#N/A</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0.45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国民健康保険（施設勘定）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後期高齢者医療</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住宅新築資金等貸付事業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簡易水道事業</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0.78</v>
      </c>
    </row>
    <row r="34" spans="1:16" x14ac:dyDescent="0.15">
      <c r="A34" s="180" t="str">
        <f>IF(連結実質赤字比率に係る赤字・黒字の構成分析!C$36="",NA(),連結実質赤字比率に係る赤字・黒字の構成分析!C$36)</f>
        <v>下水道等事業</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1.01</v>
      </c>
    </row>
    <row r="35" spans="1:16" x14ac:dyDescent="0.15">
      <c r="A35" s="180" t="str">
        <f>IF(連結実質赤字比率に係る赤字・黒字の構成分析!C$35="",NA(),連結実質赤字比率に係る赤字・黒字の構成分析!C$35)</f>
        <v>介護保険事業（保険事業勘定）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1.1000000000000001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8.5399999999999991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458</v>
      </c>
      <c r="E42" s="181"/>
      <c r="F42" s="181"/>
      <c r="G42" s="181">
        <f>'実質公債費比率（分子）の構造'!L$52</f>
        <v>401</v>
      </c>
      <c r="H42" s="181"/>
      <c r="I42" s="181"/>
      <c r="J42" s="181">
        <f>'実質公債費比率（分子）の構造'!M$52</f>
        <v>390</v>
      </c>
      <c r="K42" s="181"/>
      <c r="L42" s="181"/>
      <c r="M42" s="181">
        <f>'実質公債費比率（分子）の構造'!N$52</f>
        <v>371</v>
      </c>
      <c r="N42" s="181"/>
      <c r="O42" s="181"/>
      <c r="P42" s="181">
        <f>'実質公債費比率（分子）の構造'!O$52</f>
        <v>377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25</v>
      </c>
      <c r="C45" s="181"/>
      <c r="D45" s="181"/>
      <c r="E45" s="181">
        <f>'実質公債費比率（分子）の構造'!L$49</f>
        <v>24</v>
      </c>
      <c r="F45" s="181"/>
      <c r="G45" s="181"/>
      <c r="H45" s="181">
        <f>'実質公債費比率（分子）の構造'!M$49</f>
        <v>42</v>
      </c>
      <c r="I45" s="181"/>
      <c r="J45" s="181"/>
      <c r="K45" s="181">
        <f>'実質公債費比率（分子）の構造'!N$49</f>
        <v>47</v>
      </c>
      <c r="L45" s="181"/>
      <c r="M45" s="181"/>
      <c r="N45" s="181">
        <f>'実質公債費比率（分子）の構造'!O$49</f>
        <v>44</v>
      </c>
      <c r="O45" s="181"/>
      <c r="P45" s="181"/>
    </row>
    <row r="46" spans="1:16" x14ac:dyDescent="0.15">
      <c r="A46" s="181" t="s">
        <v>67</v>
      </c>
      <c r="B46" s="181">
        <f>'実質公債費比率（分子）の構造'!K$48</f>
        <v>124</v>
      </c>
      <c r="C46" s="181"/>
      <c r="D46" s="181"/>
      <c r="E46" s="181">
        <f>'実質公債費比率（分子）の構造'!L$48</f>
        <v>125</v>
      </c>
      <c r="F46" s="181"/>
      <c r="G46" s="181"/>
      <c r="H46" s="181">
        <f>'実質公債費比率（分子）の構造'!M$48</f>
        <v>165</v>
      </c>
      <c r="I46" s="181"/>
      <c r="J46" s="181"/>
      <c r="K46" s="181">
        <f>'実質公債費比率（分子）の構造'!N$48</f>
        <v>158</v>
      </c>
      <c r="L46" s="181"/>
      <c r="M46" s="181"/>
      <c r="N46" s="181">
        <f>'実質公債費比率（分子）の構造'!O$48</f>
        <v>166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470</v>
      </c>
      <c r="C49" s="181"/>
      <c r="D49" s="181"/>
      <c r="E49" s="181">
        <f>'実質公債費比率（分子）の構造'!L$45</f>
        <v>398</v>
      </c>
      <c r="F49" s="181"/>
      <c r="G49" s="181"/>
      <c r="H49" s="181">
        <f>'実質公債費比率（分子）の構造'!M$45</f>
        <v>378</v>
      </c>
      <c r="I49" s="181"/>
      <c r="J49" s="181"/>
      <c r="K49" s="181">
        <f>'実質公債費比率（分子）の構造'!N$45</f>
        <v>370</v>
      </c>
      <c r="L49" s="181"/>
      <c r="M49" s="181"/>
      <c r="N49" s="181">
        <f>'実質公債費比率（分子）の構造'!O$45</f>
        <v>405</v>
      </c>
      <c r="O49" s="181"/>
      <c r="P49" s="181"/>
    </row>
    <row r="50" spans="1:16" x14ac:dyDescent="0.15">
      <c r="A50" s="181" t="s">
        <v>71</v>
      </c>
      <c r="B50" s="181" t="e">
        <f>NA()</f>
        <v>#N/A</v>
      </c>
      <c r="C50" s="181">
        <f>IF(ISNUMBER('実質公債費比率（分子）の構造'!K$53),'実質公債費比率（分子）の構造'!K$53,NA())</f>
        <v>161</v>
      </c>
      <c r="D50" s="181" t="e">
        <f>NA()</f>
        <v>#N/A</v>
      </c>
      <c r="E50" s="181" t="e">
        <f>NA()</f>
        <v>#N/A</v>
      </c>
      <c r="F50" s="181">
        <f>IF(ISNUMBER('実質公債費比率（分子）の構造'!L$53),'実質公債費比率（分子）の構造'!L$53,NA())</f>
        <v>146</v>
      </c>
      <c r="G50" s="181" t="e">
        <f>NA()</f>
        <v>#N/A</v>
      </c>
      <c r="H50" s="181" t="e">
        <f>NA()</f>
        <v>#N/A</v>
      </c>
      <c r="I50" s="181">
        <f>IF(ISNUMBER('実質公債費比率（分子）の構造'!M$53),'実質公債費比率（分子）の構造'!M$53,NA())</f>
        <v>195</v>
      </c>
      <c r="J50" s="181" t="e">
        <f>NA()</f>
        <v>#N/A</v>
      </c>
      <c r="K50" s="181" t="e">
        <f>NA()</f>
        <v>#N/A</v>
      </c>
      <c r="L50" s="181">
        <f>IF(ISNUMBER('実質公債費比率（分子）の構造'!N$53),'実質公債費比率（分子）の構造'!N$53,NA())</f>
        <v>204</v>
      </c>
      <c r="M50" s="181" t="e">
        <f>NA()</f>
        <v>#N/A</v>
      </c>
      <c r="N50" s="181" t="e">
        <f>NA()</f>
        <v>#N/A</v>
      </c>
      <c r="O50" s="181">
        <f>IF(ISNUMBER('実質公債費比率（分子）の構造'!O$53),'実質公債費比率（分子）の構造'!O$53,NA())</f>
        <v>238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3919</v>
      </c>
      <c r="E56" s="180"/>
      <c r="F56" s="180"/>
      <c r="G56" s="180">
        <f>'将来負担比率（分子）の構造'!J$52</f>
        <v>3949</v>
      </c>
      <c r="H56" s="180"/>
      <c r="I56" s="180"/>
      <c r="J56" s="180">
        <f>'将来負担比率（分子）の構造'!K$52</f>
        <v>4129</v>
      </c>
      <c r="K56" s="180"/>
      <c r="L56" s="180"/>
      <c r="M56" s="180">
        <f>'将来負担比率（分子）の構造'!L$52</f>
        <v>3978</v>
      </c>
      <c r="N56" s="180"/>
      <c r="O56" s="180"/>
      <c r="P56" s="180">
        <f>'将来負担比率（分子）の構造'!M$52</f>
        <v>3939</v>
      </c>
    </row>
    <row r="57" spans="1:16" x14ac:dyDescent="0.15">
      <c r="A57" s="180" t="s">
        <v>42</v>
      </c>
      <c r="B57" s="180"/>
      <c r="C57" s="180"/>
      <c r="D57" s="180">
        <f>'将来負担比率（分子）の構造'!I$51</f>
        <v>31</v>
      </c>
      <c r="E57" s="180"/>
      <c r="F57" s="180"/>
      <c r="G57" s="180">
        <f>'将来負担比率（分子）の構造'!J$51</f>
        <v>32</v>
      </c>
      <c r="H57" s="180"/>
      <c r="I57" s="180"/>
      <c r="J57" s="180">
        <f>'将来負担比率（分子）の構造'!K$51</f>
        <v>34</v>
      </c>
      <c r="K57" s="180"/>
      <c r="L57" s="180"/>
      <c r="M57" s="180">
        <f>'将来負担比率（分子）の構造'!L$51</f>
        <v>30</v>
      </c>
      <c r="N57" s="180"/>
      <c r="O57" s="180"/>
      <c r="P57" s="180">
        <f>'将来負担比率（分子）の構造'!M$51</f>
        <v>21</v>
      </c>
    </row>
    <row r="58" spans="1:16" x14ac:dyDescent="0.15">
      <c r="A58" s="180" t="s">
        <v>41</v>
      </c>
      <c r="B58" s="180"/>
      <c r="C58" s="180"/>
      <c r="D58" s="180">
        <f>'将来負担比率（分子）の構造'!I$50</f>
        <v>1115</v>
      </c>
      <c r="E58" s="180"/>
      <c r="F58" s="180"/>
      <c r="G58" s="180">
        <f>'将来負担比率（分子）の構造'!J$50</f>
        <v>1237</v>
      </c>
      <c r="H58" s="180"/>
      <c r="I58" s="180"/>
      <c r="J58" s="180">
        <f>'将来負担比率（分子）の構造'!K$50</f>
        <v>1295</v>
      </c>
      <c r="K58" s="180"/>
      <c r="L58" s="180"/>
      <c r="M58" s="180">
        <f>'将来負担比率（分子）の構造'!L$50</f>
        <v>1482</v>
      </c>
      <c r="N58" s="180"/>
      <c r="O58" s="180"/>
      <c r="P58" s="180">
        <f>'将来負担比率（分子）の構造'!M$50</f>
        <v>1458</v>
      </c>
    </row>
    <row r="59" spans="1:16" x14ac:dyDescent="0.15">
      <c r="A59" s="180" t="s">
        <v>39</v>
      </c>
      <c r="B59" s="180" t="str">
        <f>'将来負担比率（分子）の構造'!I$49</f>
        <v>-</v>
      </c>
      <c r="C59" s="180"/>
      <c r="D59" s="180"/>
      <c r="E59" s="180">
        <f>'将来負担比率（分子）の構造'!J$49</f>
        <v>2</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7</v>
      </c>
      <c r="C61" s="180"/>
      <c r="D61" s="180"/>
      <c r="E61" s="180">
        <f>'将来負担比率（分子）の構造'!J$46</f>
        <v>6</v>
      </c>
      <c r="F61" s="180"/>
      <c r="G61" s="180"/>
      <c r="H61" s="180">
        <f>'将来負担比率（分子）の構造'!K$46</f>
        <v>5</v>
      </c>
      <c r="I61" s="180"/>
      <c r="J61" s="180"/>
      <c r="K61" s="180">
        <f>'将来負担比率（分子）の構造'!L$46</f>
        <v>4</v>
      </c>
      <c r="L61" s="180"/>
      <c r="M61" s="180"/>
      <c r="N61" s="180">
        <f>'将来負担比率（分子）の構造'!M$46</f>
        <v>3</v>
      </c>
      <c r="O61" s="180"/>
      <c r="P61" s="180"/>
    </row>
    <row r="62" spans="1:16" x14ac:dyDescent="0.15">
      <c r="A62" s="180" t="s">
        <v>35</v>
      </c>
      <c r="B62" s="180">
        <f>'将来負担比率（分子）の構造'!I$45</f>
        <v>132</v>
      </c>
      <c r="C62" s="180"/>
      <c r="D62" s="180"/>
      <c r="E62" s="180">
        <f>'将来負担比率（分子）の構造'!J$45</f>
        <v>125</v>
      </c>
      <c r="F62" s="180"/>
      <c r="G62" s="180"/>
      <c r="H62" s="180">
        <f>'将来負担比率（分子）の構造'!K$45</f>
        <v>21</v>
      </c>
      <c r="I62" s="180"/>
      <c r="J62" s="180"/>
      <c r="K62" s="180">
        <f>'将来負担比率（分子）の構造'!L$45</f>
        <v>61</v>
      </c>
      <c r="L62" s="180"/>
      <c r="M62" s="180"/>
      <c r="N62" s="180">
        <f>'将来負担比率（分子）の構造'!M$45</f>
        <v>14</v>
      </c>
      <c r="O62" s="180"/>
      <c r="P62" s="180"/>
    </row>
    <row r="63" spans="1:16" x14ac:dyDescent="0.15">
      <c r="A63" s="180" t="s">
        <v>34</v>
      </c>
      <c r="B63" s="180">
        <f>'将来負担比率（分子）の構造'!I$44</f>
        <v>250</v>
      </c>
      <c r="C63" s="180"/>
      <c r="D63" s="180"/>
      <c r="E63" s="180">
        <f>'将来負担比率（分子）の構造'!J$44</f>
        <v>244</v>
      </c>
      <c r="F63" s="180"/>
      <c r="G63" s="180"/>
      <c r="H63" s="180">
        <f>'将来負担比率（分子）の構造'!K$44</f>
        <v>217</v>
      </c>
      <c r="I63" s="180"/>
      <c r="J63" s="180"/>
      <c r="K63" s="180">
        <f>'将来負担比率（分子）の構造'!L$44</f>
        <v>182</v>
      </c>
      <c r="L63" s="180"/>
      <c r="M63" s="180"/>
      <c r="N63" s="180">
        <f>'将来負担比率（分子）の構造'!M$44</f>
        <v>160</v>
      </c>
      <c r="O63" s="180"/>
      <c r="P63" s="180"/>
    </row>
    <row r="64" spans="1:16" x14ac:dyDescent="0.15">
      <c r="A64" s="180" t="s">
        <v>33</v>
      </c>
      <c r="B64" s="180">
        <f>'将来負担比率（分子）の構造'!I$43</f>
        <v>2098</v>
      </c>
      <c r="C64" s="180"/>
      <c r="D64" s="180"/>
      <c r="E64" s="180">
        <f>'将来負担比率（分子）の構造'!J$43</f>
        <v>2063</v>
      </c>
      <c r="F64" s="180"/>
      <c r="G64" s="180"/>
      <c r="H64" s="180">
        <f>'将来負担比率（分子）の構造'!K$43</f>
        <v>2374</v>
      </c>
      <c r="I64" s="180"/>
      <c r="J64" s="180"/>
      <c r="K64" s="180">
        <f>'将来負担比率（分子）の構造'!L$43</f>
        <v>2513</v>
      </c>
      <c r="L64" s="180"/>
      <c r="M64" s="180"/>
      <c r="N64" s="180">
        <f>'将来負担比率（分子）の構造'!M$43</f>
        <v>2670</v>
      </c>
      <c r="O64" s="180"/>
      <c r="P64" s="180"/>
    </row>
    <row r="65" spans="1:16" x14ac:dyDescent="0.15">
      <c r="A65" s="180" t="s">
        <v>32</v>
      </c>
      <c r="B65" s="180">
        <f>'将来負担比率（分子）の構造'!I$42</f>
        <v>4</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3862</v>
      </c>
      <c r="C66" s="180"/>
      <c r="D66" s="180"/>
      <c r="E66" s="180">
        <f>'将来負担比率（分子）の構造'!J$41</f>
        <v>3862</v>
      </c>
      <c r="F66" s="180"/>
      <c r="G66" s="180"/>
      <c r="H66" s="180">
        <f>'将来負担比率（分子）の構造'!K$41</f>
        <v>3931</v>
      </c>
      <c r="I66" s="180"/>
      <c r="J66" s="180"/>
      <c r="K66" s="180">
        <f>'将来負担比率（分子）の構造'!L$41</f>
        <v>3893</v>
      </c>
      <c r="L66" s="180"/>
      <c r="M66" s="180"/>
      <c r="N66" s="180">
        <f>'将来負担比率（分子）の構造'!M$41</f>
        <v>3759</v>
      </c>
      <c r="O66" s="180"/>
      <c r="P66" s="180"/>
    </row>
    <row r="67" spans="1:16" x14ac:dyDescent="0.15">
      <c r="A67" s="180" t="s">
        <v>75</v>
      </c>
      <c r="B67" s="180" t="e">
        <f>NA()</f>
        <v>#N/A</v>
      </c>
      <c r="C67" s="180">
        <f>IF(ISNUMBER('将来負担比率（分子）の構造'!I$53), IF('将来負担比率（分子）の構造'!I$53 &lt; 0, 0, '将来負担比率（分子）の構造'!I$53), NA())</f>
        <v>1288</v>
      </c>
      <c r="D67" s="180" t="e">
        <f>NA()</f>
        <v>#N/A</v>
      </c>
      <c r="E67" s="180" t="e">
        <f>NA()</f>
        <v>#N/A</v>
      </c>
      <c r="F67" s="180">
        <f>IF(ISNUMBER('将来負担比率（分子）の構造'!J$53), IF('将来負担比率（分子）の構造'!J$53 &lt; 0, 0, '将来負担比率（分子）の構造'!J$53), NA())</f>
        <v>1084</v>
      </c>
      <c r="G67" s="180" t="e">
        <f>NA()</f>
        <v>#N/A</v>
      </c>
      <c r="H67" s="180" t="e">
        <f>NA()</f>
        <v>#N/A</v>
      </c>
      <c r="I67" s="180">
        <f>IF(ISNUMBER('将来負担比率（分子）の構造'!K$53), IF('将来負担比率（分子）の構造'!K$53 &lt; 0, 0, '将来負担比率（分子）の構造'!K$53), NA())</f>
        <v>1090</v>
      </c>
      <c r="J67" s="180" t="e">
        <f>NA()</f>
        <v>#N/A</v>
      </c>
      <c r="K67" s="180" t="e">
        <f>NA()</f>
        <v>#N/A</v>
      </c>
      <c r="L67" s="180">
        <f>IF(ISNUMBER('将来負担比率（分子）の構造'!L$53), IF('将来負担比率（分子）の構造'!L$53 &lt; 0, 0, '将来負担比率（分子）の構造'!L$53), NA())</f>
        <v>1164</v>
      </c>
      <c r="M67" s="180" t="e">
        <f>NA()</f>
        <v>#N/A</v>
      </c>
      <c r="N67" s="180" t="e">
        <f>NA()</f>
        <v>#N/A</v>
      </c>
      <c r="O67" s="180">
        <f>IF(ISNUMBER('将来負担比率（分子）の構造'!M$53), IF('将来負担比率（分子）の構造'!M$53 &lt; 0, 0, '将来負担比率（分子）の構造'!M$53), NA())</f>
        <v>1187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848</v>
      </c>
      <c r="C72" s="184">
        <f>基金残高に係る経年分析!G55</f>
        <v>899</v>
      </c>
      <c r="D72" s="184">
        <f>基金残高に係る経年分析!H55</f>
        <v>899</v>
      </c>
    </row>
    <row r="73" spans="1:16" x14ac:dyDescent="0.15">
      <c r="A73" s="183" t="s">
        <v>78</v>
      </c>
      <c r="B73" s="184">
        <f>基金残高に係る経年分析!F56</f>
        <v>89</v>
      </c>
      <c r="C73" s="184">
        <f>基金残高に係る経年分析!G56</f>
        <v>90</v>
      </c>
      <c r="D73" s="184">
        <f>基金残高に係る経年分析!H56</f>
        <v>90</v>
      </c>
    </row>
    <row r="74" spans="1:16" x14ac:dyDescent="0.15">
      <c r="A74" s="183" t="s">
        <v>79</v>
      </c>
      <c r="B74" s="184">
        <f>基金残高に係る経年分析!F57</f>
        <v>330</v>
      </c>
      <c r="C74" s="184">
        <f>基金残高に係る経年分析!G57</f>
        <v>465</v>
      </c>
      <c r="D74" s="184">
        <f>基金残高に係る経年分析!H57</f>
        <v>473</v>
      </c>
    </row>
  </sheetData>
  <sheetProtection algorithmName="SHA-512" hashValue="mT6AWienRJc7X08ss85/tRmifrgqFvGl+/1//dHVgyhfGxdVLk9/zdu7cLp3FzviZPGTBI5btCNVNVMoYP3R3Q==" saltValue="vS0sqVjRyVa+EmFetUxQm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721818</v>
      </c>
      <c r="S5" s="669"/>
      <c r="T5" s="669"/>
      <c r="U5" s="669"/>
      <c r="V5" s="669"/>
      <c r="W5" s="669"/>
      <c r="X5" s="669"/>
      <c r="Y5" s="670"/>
      <c r="Z5" s="671">
        <v>22.1</v>
      </c>
      <c r="AA5" s="671"/>
      <c r="AB5" s="671"/>
      <c r="AC5" s="671"/>
      <c r="AD5" s="672">
        <v>721818</v>
      </c>
      <c r="AE5" s="672"/>
      <c r="AF5" s="672"/>
      <c r="AG5" s="672"/>
      <c r="AH5" s="672"/>
      <c r="AI5" s="672"/>
      <c r="AJ5" s="672"/>
      <c r="AK5" s="672"/>
      <c r="AL5" s="673">
        <v>37.4</v>
      </c>
      <c r="AM5" s="674"/>
      <c r="AN5" s="674"/>
      <c r="AO5" s="675"/>
      <c r="AP5" s="665" t="s">
        <v>226</v>
      </c>
      <c r="AQ5" s="666"/>
      <c r="AR5" s="666"/>
      <c r="AS5" s="666"/>
      <c r="AT5" s="666"/>
      <c r="AU5" s="666"/>
      <c r="AV5" s="666"/>
      <c r="AW5" s="666"/>
      <c r="AX5" s="666"/>
      <c r="AY5" s="666"/>
      <c r="AZ5" s="666"/>
      <c r="BA5" s="666"/>
      <c r="BB5" s="666"/>
      <c r="BC5" s="666"/>
      <c r="BD5" s="666"/>
      <c r="BE5" s="666"/>
      <c r="BF5" s="667"/>
      <c r="BG5" s="679">
        <v>721818</v>
      </c>
      <c r="BH5" s="680"/>
      <c r="BI5" s="680"/>
      <c r="BJ5" s="680"/>
      <c r="BK5" s="680"/>
      <c r="BL5" s="680"/>
      <c r="BM5" s="680"/>
      <c r="BN5" s="681"/>
      <c r="BO5" s="682">
        <v>100</v>
      </c>
      <c r="BP5" s="682"/>
      <c r="BQ5" s="682"/>
      <c r="BR5" s="682"/>
      <c r="BS5" s="683">
        <v>72259</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23591</v>
      </c>
      <c r="S6" s="680"/>
      <c r="T6" s="680"/>
      <c r="U6" s="680"/>
      <c r="V6" s="680"/>
      <c r="W6" s="680"/>
      <c r="X6" s="680"/>
      <c r="Y6" s="681"/>
      <c r="Z6" s="682">
        <v>0.7</v>
      </c>
      <c r="AA6" s="682"/>
      <c r="AB6" s="682"/>
      <c r="AC6" s="682"/>
      <c r="AD6" s="683">
        <v>23591</v>
      </c>
      <c r="AE6" s="683"/>
      <c r="AF6" s="683"/>
      <c r="AG6" s="683"/>
      <c r="AH6" s="683"/>
      <c r="AI6" s="683"/>
      <c r="AJ6" s="683"/>
      <c r="AK6" s="683"/>
      <c r="AL6" s="684">
        <v>1.2</v>
      </c>
      <c r="AM6" s="685"/>
      <c r="AN6" s="685"/>
      <c r="AO6" s="686"/>
      <c r="AP6" s="676" t="s">
        <v>231</v>
      </c>
      <c r="AQ6" s="677"/>
      <c r="AR6" s="677"/>
      <c r="AS6" s="677"/>
      <c r="AT6" s="677"/>
      <c r="AU6" s="677"/>
      <c r="AV6" s="677"/>
      <c r="AW6" s="677"/>
      <c r="AX6" s="677"/>
      <c r="AY6" s="677"/>
      <c r="AZ6" s="677"/>
      <c r="BA6" s="677"/>
      <c r="BB6" s="677"/>
      <c r="BC6" s="677"/>
      <c r="BD6" s="677"/>
      <c r="BE6" s="677"/>
      <c r="BF6" s="678"/>
      <c r="BG6" s="679">
        <v>721818</v>
      </c>
      <c r="BH6" s="680"/>
      <c r="BI6" s="680"/>
      <c r="BJ6" s="680"/>
      <c r="BK6" s="680"/>
      <c r="BL6" s="680"/>
      <c r="BM6" s="680"/>
      <c r="BN6" s="681"/>
      <c r="BO6" s="682">
        <v>100</v>
      </c>
      <c r="BP6" s="682"/>
      <c r="BQ6" s="682"/>
      <c r="BR6" s="682"/>
      <c r="BS6" s="683">
        <v>72259</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64965</v>
      </c>
      <c r="CS6" s="680"/>
      <c r="CT6" s="680"/>
      <c r="CU6" s="680"/>
      <c r="CV6" s="680"/>
      <c r="CW6" s="680"/>
      <c r="CX6" s="680"/>
      <c r="CY6" s="681"/>
      <c r="CZ6" s="673">
        <v>2</v>
      </c>
      <c r="DA6" s="674"/>
      <c r="DB6" s="674"/>
      <c r="DC6" s="693"/>
      <c r="DD6" s="688" t="s">
        <v>233</v>
      </c>
      <c r="DE6" s="680"/>
      <c r="DF6" s="680"/>
      <c r="DG6" s="680"/>
      <c r="DH6" s="680"/>
      <c r="DI6" s="680"/>
      <c r="DJ6" s="680"/>
      <c r="DK6" s="680"/>
      <c r="DL6" s="680"/>
      <c r="DM6" s="680"/>
      <c r="DN6" s="680"/>
      <c r="DO6" s="680"/>
      <c r="DP6" s="681"/>
      <c r="DQ6" s="688">
        <v>64965</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582</v>
      </c>
      <c r="S7" s="680"/>
      <c r="T7" s="680"/>
      <c r="U7" s="680"/>
      <c r="V7" s="680"/>
      <c r="W7" s="680"/>
      <c r="X7" s="680"/>
      <c r="Y7" s="681"/>
      <c r="Z7" s="682">
        <v>0</v>
      </c>
      <c r="AA7" s="682"/>
      <c r="AB7" s="682"/>
      <c r="AC7" s="682"/>
      <c r="AD7" s="683">
        <v>582</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118358</v>
      </c>
      <c r="BH7" s="680"/>
      <c r="BI7" s="680"/>
      <c r="BJ7" s="680"/>
      <c r="BK7" s="680"/>
      <c r="BL7" s="680"/>
      <c r="BM7" s="680"/>
      <c r="BN7" s="681"/>
      <c r="BO7" s="682">
        <v>16.399999999999999</v>
      </c>
      <c r="BP7" s="682"/>
      <c r="BQ7" s="682"/>
      <c r="BR7" s="682"/>
      <c r="BS7" s="683" t="s">
        <v>130</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524341</v>
      </c>
      <c r="CS7" s="680"/>
      <c r="CT7" s="680"/>
      <c r="CU7" s="680"/>
      <c r="CV7" s="680"/>
      <c r="CW7" s="680"/>
      <c r="CX7" s="680"/>
      <c r="CY7" s="681"/>
      <c r="CZ7" s="682">
        <v>16.5</v>
      </c>
      <c r="DA7" s="682"/>
      <c r="DB7" s="682"/>
      <c r="DC7" s="682"/>
      <c r="DD7" s="688">
        <v>27306</v>
      </c>
      <c r="DE7" s="680"/>
      <c r="DF7" s="680"/>
      <c r="DG7" s="680"/>
      <c r="DH7" s="680"/>
      <c r="DI7" s="680"/>
      <c r="DJ7" s="680"/>
      <c r="DK7" s="680"/>
      <c r="DL7" s="680"/>
      <c r="DM7" s="680"/>
      <c r="DN7" s="680"/>
      <c r="DO7" s="680"/>
      <c r="DP7" s="681"/>
      <c r="DQ7" s="688">
        <v>451698</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822</v>
      </c>
      <c r="S8" s="680"/>
      <c r="T8" s="680"/>
      <c r="U8" s="680"/>
      <c r="V8" s="680"/>
      <c r="W8" s="680"/>
      <c r="X8" s="680"/>
      <c r="Y8" s="681"/>
      <c r="Z8" s="682">
        <v>0</v>
      </c>
      <c r="AA8" s="682"/>
      <c r="AB8" s="682"/>
      <c r="AC8" s="682"/>
      <c r="AD8" s="683">
        <v>822</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4812</v>
      </c>
      <c r="BH8" s="680"/>
      <c r="BI8" s="680"/>
      <c r="BJ8" s="680"/>
      <c r="BK8" s="680"/>
      <c r="BL8" s="680"/>
      <c r="BM8" s="680"/>
      <c r="BN8" s="681"/>
      <c r="BO8" s="682">
        <v>0.7</v>
      </c>
      <c r="BP8" s="682"/>
      <c r="BQ8" s="682"/>
      <c r="BR8" s="682"/>
      <c r="BS8" s="688" t="s">
        <v>130</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694628</v>
      </c>
      <c r="CS8" s="680"/>
      <c r="CT8" s="680"/>
      <c r="CU8" s="680"/>
      <c r="CV8" s="680"/>
      <c r="CW8" s="680"/>
      <c r="CX8" s="680"/>
      <c r="CY8" s="681"/>
      <c r="CZ8" s="682">
        <v>21.9</v>
      </c>
      <c r="DA8" s="682"/>
      <c r="DB8" s="682"/>
      <c r="DC8" s="682"/>
      <c r="DD8" s="688">
        <v>22528</v>
      </c>
      <c r="DE8" s="680"/>
      <c r="DF8" s="680"/>
      <c r="DG8" s="680"/>
      <c r="DH8" s="680"/>
      <c r="DI8" s="680"/>
      <c r="DJ8" s="680"/>
      <c r="DK8" s="680"/>
      <c r="DL8" s="680"/>
      <c r="DM8" s="680"/>
      <c r="DN8" s="680"/>
      <c r="DO8" s="680"/>
      <c r="DP8" s="681"/>
      <c r="DQ8" s="688">
        <v>430733</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640</v>
      </c>
      <c r="S9" s="680"/>
      <c r="T9" s="680"/>
      <c r="U9" s="680"/>
      <c r="V9" s="680"/>
      <c r="W9" s="680"/>
      <c r="X9" s="680"/>
      <c r="Y9" s="681"/>
      <c r="Z9" s="682">
        <v>0</v>
      </c>
      <c r="AA9" s="682"/>
      <c r="AB9" s="682"/>
      <c r="AC9" s="682"/>
      <c r="AD9" s="683">
        <v>640</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78637</v>
      </c>
      <c r="BH9" s="680"/>
      <c r="BI9" s="680"/>
      <c r="BJ9" s="680"/>
      <c r="BK9" s="680"/>
      <c r="BL9" s="680"/>
      <c r="BM9" s="680"/>
      <c r="BN9" s="681"/>
      <c r="BO9" s="682">
        <v>10.9</v>
      </c>
      <c r="BP9" s="682"/>
      <c r="BQ9" s="682"/>
      <c r="BR9" s="682"/>
      <c r="BS9" s="688" t="s">
        <v>233</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312172</v>
      </c>
      <c r="CS9" s="680"/>
      <c r="CT9" s="680"/>
      <c r="CU9" s="680"/>
      <c r="CV9" s="680"/>
      <c r="CW9" s="680"/>
      <c r="CX9" s="680"/>
      <c r="CY9" s="681"/>
      <c r="CZ9" s="682">
        <v>9.8000000000000007</v>
      </c>
      <c r="DA9" s="682"/>
      <c r="DB9" s="682"/>
      <c r="DC9" s="682"/>
      <c r="DD9" s="688" t="s">
        <v>243</v>
      </c>
      <c r="DE9" s="680"/>
      <c r="DF9" s="680"/>
      <c r="DG9" s="680"/>
      <c r="DH9" s="680"/>
      <c r="DI9" s="680"/>
      <c r="DJ9" s="680"/>
      <c r="DK9" s="680"/>
      <c r="DL9" s="680"/>
      <c r="DM9" s="680"/>
      <c r="DN9" s="680"/>
      <c r="DO9" s="680"/>
      <c r="DP9" s="681"/>
      <c r="DQ9" s="688">
        <v>278741</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130</v>
      </c>
      <c r="AA10" s="682"/>
      <c r="AB10" s="682"/>
      <c r="AC10" s="682"/>
      <c r="AD10" s="683" t="s">
        <v>130</v>
      </c>
      <c r="AE10" s="683"/>
      <c r="AF10" s="683"/>
      <c r="AG10" s="683"/>
      <c r="AH10" s="683"/>
      <c r="AI10" s="683"/>
      <c r="AJ10" s="683"/>
      <c r="AK10" s="683"/>
      <c r="AL10" s="684" t="s">
        <v>233</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12703</v>
      </c>
      <c r="BH10" s="680"/>
      <c r="BI10" s="680"/>
      <c r="BJ10" s="680"/>
      <c r="BK10" s="680"/>
      <c r="BL10" s="680"/>
      <c r="BM10" s="680"/>
      <c r="BN10" s="681"/>
      <c r="BO10" s="682">
        <v>1.8</v>
      </c>
      <c r="BP10" s="682"/>
      <c r="BQ10" s="682"/>
      <c r="BR10" s="682"/>
      <c r="BS10" s="688" t="s">
        <v>130</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10</v>
      </c>
      <c r="CS10" s="680"/>
      <c r="CT10" s="680"/>
      <c r="CU10" s="680"/>
      <c r="CV10" s="680"/>
      <c r="CW10" s="680"/>
      <c r="CX10" s="680"/>
      <c r="CY10" s="681"/>
      <c r="CZ10" s="682">
        <v>0</v>
      </c>
      <c r="DA10" s="682"/>
      <c r="DB10" s="682"/>
      <c r="DC10" s="682"/>
      <c r="DD10" s="688" t="s">
        <v>130</v>
      </c>
      <c r="DE10" s="680"/>
      <c r="DF10" s="680"/>
      <c r="DG10" s="680"/>
      <c r="DH10" s="680"/>
      <c r="DI10" s="680"/>
      <c r="DJ10" s="680"/>
      <c r="DK10" s="680"/>
      <c r="DL10" s="680"/>
      <c r="DM10" s="680"/>
      <c r="DN10" s="680"/>
      <c r="DO10" s="680"/>
      <c r="DP10" s="681"/>
      <c r="DQ10" s="688">
        <v>10</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243</v>
      </c>
      <c r="S11" s="680"/>
      <c r="T11" s="680"/>
      <c r="U11" s="680"/>
      <c r="V11" s="680"/>
      <c r="W11" s="680"/>
      <c r="X11" s="680"/>
      <c r="Y11" s="681"/>
      <c r="Z11" s="682" t="s">
        <v>130</v>
      </c>
      <c r="AA11" s="682"/>
      <c r="AB11" s="682"/>
      <c r="AC11" s="682"/>
      <c r="AD11" s="683" t="s">
        <v>130</v>
      </c>
      <c r="AE11" s="683"/>
      <c r="AF11" s="683"/>
      <c r="AG11" s="683"/>
      <c r="AH11" s="683"/>
      <c r="AI11" s="683"/>
      <c r="AJ11" s="683"/>
      <c r="AK11" s="683"/>
      <c r="AL11" s="684" t="s">
        <v>130</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22206</v>
      </c>
      <c r="BH11" s="680"/>
      <c r="BI11" s="680"/>
      <c r="BJ11" s="680"/>
      <c r="BK11" s="680"/>
      <c r="BL11" s="680"/>
      <c r="BM11" s="680"/>
      <c r="BN11" s="681"/>
      <c r="BO11" s="682">
        <v>3.1</v>
      </c>
      <c r="BP11" s="682"/>
      <c r="BQ11" s="682"/>
      <c r="BR11" s="682"/>
      <c r="BS11" s="688" t="s">
        <v>130</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332932</v>
      </c>
      <c r="CS11" s="680"/>
      <c r="CT11" s="680"/>
      <c r="CU11" s="680"/>
      <c r="CV11" s="680"/>
      <c r="CW11" s="680"/>
      <c r="CX11" s="680"/>
      <c r="CY11" s="681"/>
      <c r="CZ11" s="682">
        <v>10.5</v>
      </c>
      <c r="DA11" s="682"/>
      <c r="DB11" s="682"/>
      <c r="DC11" s="682"/>
      <c r="DD11" s="688">
        <v>23115</v>
      </c>
      <c r="DE11" s="680"/>
      <c r="DF11" s="680"/>
      <c r="DG11" s="680"/>
      <c r="DH11" s="680"/>
      <c r="DI11" s="680"/>
      <c r="DJ11" s="680"/>
      <c r="DK11" s="680"/>
      <c r="DL11" s="680"/>
      <c r="DM11" s="680"/>
      <c r="DN11" s="680"/>
      <c r="DO11" s="680"/>
      <c r="DP11" s="681"/>
      <c r="DQ11" s="688">
        <v>132290</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52745</v>
      </c>
      <c r="S12" s="680"/>
      <c r="T12" s="680"/>
      <c r="U12" s="680"/>
      <c r="V12" s="680"/>
      <c r="W12" s="680"/>
      <c r="X12" s="680"/>
      <c r="Y12" s="681"/>
      <c r="Z12" s="682">
        <v>1.6</v>
      </c>
      <c r="AA12" s="682"/>
      <c r="AB12" s="682"/>
      <c r="AC12" s="682"/>
      <c r="AD12" s="683">
        <v>52745</v>
      </c>
      <c r="AE12" s="683"/>
      <c r="AF12" s="683"/>
      <c r="AG12" s="683"/>
      <c r="AH12" s="683"/>
      <c r="AI12" s="683"/>
      <c r="AJ12" s="683"/>
      <c r="AK12" s="683"/>
      <c r="AL12" s="684">
        <v>2.7</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578524</v>
      </c>
      <c r="BH12" s="680"/>
      <c r="BI12" s="680"/>
      <c r="BJ12" s="680"/>
      <c r="BK12" s="680"/>
      <c r="BL12" s="680"/>
      <c r="BM12" s="680"/>
      <c r="BN12" s="681"/>
      <c r="BO12" s="682">
        <v>80.099999999999994</v>
      </c>
      <c r="BP12" s="682"/>
      <c r="BQ12" s="682"/>
      <c r="BR12" s="682"/>
      <c r="BS12" s="688">
        <v>72259</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62794</v>
      </c>
      <c r="CS12" s="680"/>
      <c r="CT12" s="680"/>
      <c r="CU12" s="680"/>
      <c r="CV12" s="680"/>
      <c r="CW12" s="680"/>
      <c r="CX12" s="680"/>
      <c r="CY12" s="681"/>
      <c r="CZ12" s="682">
        <v>2</v>
      </c>
      <c r="DA12" s="682"/>
      <c r="DB12" s="682"/>
      <c r="DC12" s="682"/>
      <c r="DD12" s="688">
        <v>1437</v>
      </c>
      <c r="DE12" s="680"/>
      <c r="DF12" s="680"/>
      <c r="DG12" s="680"/>
      <c r="DH12" s="680"/>
      <c r="DI12" s="680"/>
      <c r="DJ12" s="680"/>
      <c r="DK12" s="680"/>
      <c r="DL12" s="680"/>
      <c r="DM12" s="680"/>
      <c r="DN12" s="680"/>
      <c r="DO12" s="680"/>
      <c r="DP12" s="681"/>
      <c r="DQ12" s="688">
        <v>49326</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130</v>
      </c>
      <c r="S13" s="680"/>
      <c r="T13" s="680"/>
      <c r="U13" s="680"/>
      <c r="V13" s="680"/>
      <c r="W13" s="680"/>
      <c r="X13" s="680"/>
      <c r="Y13" s="681"/>
      <c r="Z13" s="682" t="s">
        <v>130</v>
      </c>
      <c r="AA13" s="682"/>
      <c r="AB13" s="682"/>
      <c r="AC13" s="682"/>
      <c r="AD13" s="683" t="s">
        <v>130</v>
      </c>
      <c r="AE13" s="683"/>
      <c r="AF13" s="683"/>
      <c r="AG13" s="683"/>
      <c r="AH13" s="683"/>
      <c r="AI13" s="683"/>
      <c r="AJ13" s="683"/>
      <c r="AK13" s="683"/>
      <c r="AL13" s="684" t="s">
        <v>130</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578074</v>
      </c>
      <c r="BH13" s="680"/>
      <c r="BI13" s="680"/>
      <c r="BJ13" s="680"/>
      <c r="BK13" s="680"/>
      <c r="BL13" s="680"/>
      <c r="BM13" s="680"/>
      <c r="BN13" s="681"/>
      <c r="BO13" s="682">
        <v>80.099999999999994</v>
      </c>
      <c r="BP13" s="682"/>
      <c r="BQ13" s="682"/>
      <c r="BR13" s="682"/>
      <c r="BS13" s="688">
        <v>72259</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337119</v>
      </c>
      <c r="CS13" s="680"/>
      <c r="CT13" s="680"/>
      <c r="CU13" s="680"/>
      <c r="CV13" s="680"/>
      <c r="CW13" s="680"/>
      <c r="CX13" s="680"/>
      <c r="CY13" s="681"/>
      <c r="CZ13" s="682">
        <v>10.6</v>
      </c>
      <c r="DA13" s="682"/>
      <c r="DB13" s="682"/>
      <c r="DC13" s="682"/>
      <c r="DD13" s="688">
        <v>44456</v>
      </c>
      <c r="DE13" s="680"/>
      <c r="DF13" s="680"/>
      <c r="DG13" s="680"/>
      <c r="DH13" s="680"/>
      <c r="DI13" s="680"/>
      <c r="DJ13" s="680"/>
      <c r="DK13" s="680"/>
      <c r="DL13" s="680"/>
      <c r="DM13" s="680"/>
      <c r="DN13" s="680"/>
      <c r="DO13" s="680"/>
      <c r="DP13" s="681"/>
      <c r="DQ13" s="688">
        <v>206760</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130</v>
      </c>
      <c r="AA14" s="682"/>
      <c r="AB14" s="682"/>
      <c r="AC14" s="682"/>
      <c r="AD14" s="683" t="s">
        <v>130</v>
      </c>
      <c r="AE14" s="683"/>
      <c r="AF14" s="683"/>
      <c r="AG14" s="683"/>
      <c r="AH14" s="683"/>
      <c r="AI14" s="683"/>
      <c r="AJ14" s="683"/>
      <c r="AK14" s="683"/>
      <c r="AL14" s="684" t="s">
        <v>130</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12797</v>
      </c>
      <c r="BH14" s="680"/>
      <c r="BI14" s="680"/>
      <c r="BJ14" s="680"/>
      <c r="BK14" s="680"/>
      <c r="BL14" s="680"/>
      <c r="BM14" s="680"/>
      <c r="BN14" s="681"/>
      <c r="BO14" s="682">
        <v>1.8</v>
      </c>
      <c r="BP14" s="682"/>
      <c r="BQ14" s="682"/>
      <c r="BR14" s="682"/>
      <c r="BS14" s="688" t="s">
        <v>233</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79351</v>
      </c>
      <c r="CS14" s="680"/>
      <c r="CT14" s="680"/>
      <c r="CU14" s="680"/>
      <c r="CV14" s="680"/>
      <c r="CW14" s="680"/>
      <c r="CX14" s="680"/>
      <c r="CY14" s="681"/>
      <c r="CZ14" s="682">
        <v>2.5</v>
      </c>
      <c r="DA14" s="682"/>
      <c r="DB14" s="682"/>
      <c r="DC14" s="682"/>
      <c r="DD14" s="688">
        <v>5157</v>
      </c>
      <c r="DE14" s="680"/>
      <c r="DF14" s="680"/>
      <c r="DG14" s="680"/>
      <c r="DH14" s="680"/>
      <c r="DI14" s="680"/>
      <c r="DJ14" s="680"/>
      <c r="DK14" s="680"/>
      <c r="DL14" s="680"/>
      <c r="DM14" s="680"/>
      <c r="DN14" s="680"/>
      <c r="DO14" s="680"/>
      <c r="DP14" s="681"/>
      <c r="DQ14" s="688">
        <v>75799</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6382</v>
      </c>
      <c r="S15" s="680"/>
      <c r="T15" s="680"/>
      <c r="U15" s="680"/>
      <c r="V15" s="680"/>
      <c r="W15" s="680"/>
      <c r="X15" s="680"/>
      <c r="Y15" s="681"/>
      <c r="Z15" s="682">
        <v>0.2</v>
      </c>
      <c r="AA15" s="682"/>
      <c r="AB15" s="682"/>
      <c r="AC15" s="682"/>
      <c r="AD15" s="683">
        <v>6382</v>
      </c>
      <c r="AE15" s="683"/>
      <c r="AF15" s="683"/>
      <c r="AG15" s="683"/>
      <c r="AH15" s="683"/>
      <c r="AI15" s="683"/>
      <c r="AJ15" s="683"/>
      <c r="AK15" s="683"/>
      <c r="AL15" s="684">
        <v>0.3</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12139</v>
      </c>
      <c r="BH15" s="680"/>
      <c r="BI15" s="680"/>
      <c r="BJ15" s="680"/>
      <c r="BK15" s="680"/>
      <c r="BL15" s="680"/>
      <c r="BM15" s="680"/>
      <c r="BN15" s="681"/>
      <c r="BO15" s="682">
        <v>1.7</v>
      </c>
      <c r="BP15" s="682"/>
      <c r="BQ15" s="682"/>
      <c r="BR15" s="682"/>
      <c r="BS15" s="688" t="s">
        <v>233</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265211</v>
      </c>
      <c r="CS15" s="680"/>
      <c r="CT15" s="680"/>
      <c r="CU15" s="680"/>
      <c r="CV15" s="680"/>
      <c r="CW15" s="680"/>
      <c r="CX15" s="680"/>
      <c r="CY15" s="681"/>
      <c r="CZ15" s="682">
        <v>8.4</v>
      </c>
      <c r="DA15" s="682"/>
      <c r="DB15" s="682"/>
      <c r="DC15" s="682"/>
      <c r="DD15" s="688">
        <v>19647</v>
      </c>
      <c r="DE15" s="680"/>
      <c r="DF15" s="680"/>
      <c r="DG15" s="680"/>
      <c r="DH15" s="680"/>
      <c r="DI15" s="680"/>
      <c r="DJ15" s="680"/>
      <c r="DK15" s="680"/>
      <c r="DL15" s="680"/>
      <c r="DM15" s="680"/>
      <c r="DN15" s="680"/>
      <c r="DO15" s="680"/>
      <c r="DP15" s="681"/>
      <c r="DQ15" s="688">
        <v>201416</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130</v>
      </c>
      <c r="AE16" s="683"/>
      <c r="AF16" s="683"/>
      <c r="AG16" s="683"/>
      <c r="AH16" s="683"/>
      <c r="AI16" s="683"/>
      <c r="AJ16" s="683"/>
      <c r="AK16" s="683"/>
      <c r="AL16" s="684" t="s">
        <v>233</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130</v>
      </c>
      <c r="BP16" s="682"/>
      <c r="BQ16" s="682"/>
      <c r="BR16" s="682"/>
      <c r="BS16" s="688" t="s">
        <v>130</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92411</v>
      </c>
      <c r="CS16" s="680"/>
      <c r="CT16" s="680"/>
      <c r="CU16" s="680"/>
      <c r="CV16" s="680"/>
      <c r="CW16" s="680"/>
      <c r="CX16" s="680"/>
      <c r="CY16" s="681"/>
      <c r="CZ16" s="682">
        <v>2.9</v>
      </c>
      <c r="DA16" s="682"/>
      <c r="DB16" s="682"/>
      <c r="DC16" s="682"/>
      <c r="DD16" s="688" t="s">
        <v>130</v>
      </c>
      <c r="DE16" s="680"/>
      <c r="DF16" s="680"/>
      <c r="DG16" s="680"/>
      <c r="DH16" s="680"/>
      <c r="DI16" s="680"/>
      <c r="DJ16" s="680"/>
      <c r="DK16" s="680"/>
      <c r="DL16" s="680"/>
      <c r="DM16" s="680"/>
      <c r="DN16" s="680"/>
      <c r="DO16" s="680"/>
      <c r="DP16" s="681"/>
      <c r="DQ16" s="688">
        <v>30327</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239</v>
      </c>
      <c r="S17" s="680"/>
      <c r="T17" s="680"/>
      <c r="U17" s="680"/>
      <c r="V17" s="680"/>
      <c r="W17" s="680"/>
      <c r="X17" s="680"/>
      <c r="Y17" s="681"/>
      <c r="Z17" s="682">
        <v>0</v>
      </c>
      <c r="AA17" s="682"/>
      <c r="AB17" s="682"/>
      <c r="AC17" s="682"/>
      <c r="AD17" s="683">
        <v>239</v>
      </c>
      <c r="AE17" s="683"/>
      <c r="AF17" s="683"/>
      <c r="AG17" s="683"/>
      <c r="AH17" s="683"/>
      <c r="AI17" s="683"/>
      <c r="AJ17" s="683"/>
      <c r="AK17" s="683"/>
      <c r="AL17" s="684">
        <v>0</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243</v>
      </c>
      <c r="BP17" s="682"/>
      <c r="BQ17" s="682"/>
      <c r="BR17" s="682"/>
      <c r="BS17" s="688" t="s">
        <v>243</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405257</v>
      </c>
      <c r="CS17" s="680"/>
      <c r="CT17" s="680"/>
      <c r="CU17" s="680"/>
      <c r="CV17" s="680"/>
      <c r="CW17" s="680"/>
      <c r="CX17" s="680"/>
      <c r="CY17" s="681"/>
      <c r="CZ17" s="682">
        <v>12.8</v>
      </c>
      <c r="DA17" s="682"/>
      <c r="DB17" s="682"/>
      <c r="DC17" s="682"/>
      <c r="DD17" s="688" t="s">
        <v>233</v>
      </c>
      <c r="DE17" s="680"/>
      <c r="DF17" s="680"/>
      <c r="DG17" s="680"/>
      <c r="DH17" s="680"/>
      <c r="DI17" s="680"/>
      <c r="DJ17" s="680"/>
      <c r="DK17" s="680"/>
      <c r="DL17" s="680"/>
      <c r="DM17" s="680"/>
      <c r="DN17" s="680"/>
      <c r="DO17" s="680"/>
      <c r="DP17" s="681"/>
      <c r="DQ17" s="688">
        <v>397003</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1335312</v>
      </c>
      <c r="S18" s="680"/>
      <c r="T18" s="680"/>
      <c r="U18" s="680"/>
      <c r="V18" s="680"/>
      <c r="W18" s="680"/>
      <c r="X18" s="680"/>
      <c r="Y18" s="681"/>
      <c r="Z18" s="682">
        <v>40.799999999999997</v>
      </c>
      <c r="AA18" s="682"/>
      <c r="AB18" s="682"/>
      <c r="AC18" s="682"/>
      <c r="AD18" s="683">
        <v>1122752</v>
      </c>
      <c r="AE18" s="683"/>
      <c r="AF18" s="683"/>
      <c r="AG18" s="683"/>
      <c r="AH18" s="683"/>
      <c r="AI18" s="683"/>
      <c r="AJ18" s="683"/>
      <c r="AK18" s="683"/>
      <c r="AL18" s="684">
        <v>58.1</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130</v>
      </c>
      <c r="DA18" s="682"/>
      <c r="DB18" s="682"/>
      <c r="DC18" s="682"/>
      <c r="DD18" s="688" t="s">
        <v>233</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1122752</v>
      </c>
      <c r="S19" s="680"/>
      <c r="T19" s="680"/>
      <c r="U19" s="680"/>
      <c r="V19" s="680"/>
      <c r="W19" s="680"/>
      <c r="X19" s="680"/>
      <c r="Y19" s="681"/>
      <c r="Z19" s="682">
        <v>34.299999999999997</v>
      </c>
      <c r="AA19" s="682"/>
      <c r="AB19" s="682"/>
      <c r="AC19" s="682"/>
      <c r="AD19" s="683">
        <v>1122752</v>
      </c>
      <c r="AE19" s="683"/>
      <c r="AF19" s="683"/>
      <c r="AG19" s="683"/>
      <c r="AH19" s="683"/>
      <c r="AI19" s="683"/>
      <c r="AJ19" s="683"/>
      <c r="AK19" s="683"/>
      <c r="AL19" s="684">
        <v>58.1</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130</v>
      </c>
      <c r="BH19" s="680"/>
      <c r="BI19" s="680"/>
      <c r="BJ19" s="680"/>
      <c r="BK19" s="680"/>
      <c r="BL19" s="680"/>
      <c r="BM19" s="680"/>
      <c r="BN19" s="681"/>
      <c r="BO19" s="682" t="s">
        <v>130</v>
      </c>
      <c r="BP19" s="682"/>
      <c r="BQ19" s="682"/>
      <c r="BR19" s="682"/>
      <c r="BS19" s="688" t="s">
        <v>130</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243</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212560</v>
      </c>
      <c r="S20" s="680"/>
      <c r="T20" s="680"/>
      <c r="U20" s="680"/>
      <c r="V20" s="680"/>
      <c r="W20" s="680"/>
      <c r="X20" s="680"/>
      <c r="Y20" s="681"/>
      <c r="Z20" s="682">
        <v>6.5</v>
      </c>
      <c r="AA20" s="682"/>
      <c r="AB20" s="682"/>
      <c r="AC20" s="682"/>
      <c r="AD20" s="683" t="s">
        <v>243</v>
      </c>
      <c r="AE20" s="683"/>
      <c r="AF20" s="683"/>
      <c r="AG20" s="683"/>
      <c r="AH20" s="683"/>
      <c r="AI20" s="683"/>
      <c r="AJ20" s="683"/>
      <c r="AK20" s="683"/>
      <c r="AL20" s="684" t="s">
        <v>130</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682" t="s">
        <v>130</v>
      </c>
      <c r="BP20" s="682"/>
      <c r="BQ20" s="682"/>
      <c r="BR20" s="682"/>
      <c r="BS20" s="688" t="s">
        <v>130</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3171191</v>
      </c>
      <c r="CS20" s="680"/>
      <c r="CT20" s="680"/>
      <c r="CU20" s="680"/>
      <c r="CV20" s="680"/>
      <c r="CW20" s="680"/>
      <c r="CX20" s="680"/>
      <c r="CY20" s="681"/>
      <c r="CZ20" s="682">
        <v>100</v>
      </c>
      <c r="DA20" s="682"/>
      <c r="DB20" s="682"/>
      <c r="DC20" s="682"/>
      <c r="DD20" s="688">
        <v>143646</v>
      </c>
      <c r="DE20" s="680"/>
      <c r="DF20" s="680"/>
      <c r="DG20" s="680"/>
      <c r="DH20" s="680"/>
      <c r="DI20" s="680"/>
      <c r="DJ20" s="680"/>
      <c r="DK20" s="680"/>
      <c r="DL20" s="680"/>
      <c r="DM20" s="680"/>
      <c r="DN20" s="680"/>
      <c r="DO20" s="680"/>
      <c r="DP20" s="681"/>
      <c r="DQ20" s="688">
        <v>2319068</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233</v>
      </c>
      <c r="AA21" s="682"/>
      <c r="AB21" s="682"/>
      <c r="AC21" s="682"/>
      <c r="AD21" s="683" t="s">
        <v>233</v>
      </c>
      <c r="AE21" s="683"/>
      <c r="AF21" s="683"/>
      <c r="AG21" s="683"/>
      <c r="AH21" s="683"/>
      <c r="AI21" s="683"/>
      <c r="AJ21" s="683"/>
      <c r="AK21" s="683"/>
      <c r="AL21" s="684" t="s">
        <v>130</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233</v>
      </c>
      <c r="BP21" s="682"/>
      <c r="BQ21" s="682"/>
      <c r="BR21" s="682"/>
      <c r="BS21" s="688" t="s">
        <v>130</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2142131</v>
      </c>
      <c r="S22" s="680"/>
      <c r="T22" s="680"/>
      <c r="U22" s="680"/>
      <c r="V22" s="680"/>
      <c r="W22" s="680"/>
      <c r="X22" s="680"/>
      <c r="Y22" s="681"/>
      <c r="Z22" s="682">
        <v>65.5</v>
      </c>
      <c r="AA22" s="682"/>
      <c r="AB22" s="682"/>
      <c r="AC22" s="682"/>
      <c r="AD22" s="683">
        <v>1929571</v>
      </c>
      <c r="AE22" s="683"/>
      <c r="AF22" s="683"/>
      <c r="AG22" s="683"/>
      <c r="AH22" s="683"/>
      <c r="AI22" s="683"/>
      <c r="AJ22" s="683"/>
      <c r="AK22" s="683"/>
      <c r="AL22" s="684">
        <v>99.9</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233</v>
      </c>
      <c r="BH22" s="680"/>
      <c r="BI22" s="680"/>
      <c r="BJ22" s="680"/>
      <c r="BK22" s="680"/>
      <c r="BL22" s="680"/>
      <c r="BM22" s="680"/>
      <c r="BN22" s="681"/>
      <c r="BO22" s="682" t="s">
        <v>130</v>
      </c>
      <c r="BP22" s="682"/>
      <c r="BQ22" s="682"/>
      <c r="BR22" s="682"/>
      <c r="BS22" s="688" t="s">
        <v>233</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t="s">
        <v>233</v>
      </c>
      <c r="S23" s="680"/>
      <c r="T23" s="680"/>
      <c r="U23" s="680"/>
      <c r="V23" s="680"/>
      <c r="W23" s="680"/>
      <c r="X23" s="680"/>
      <c r="Y23" s="681"/>
      <c r="Z23" s="682" t="s">
        <v>130</v>
      </c>
      <c r="AA23" s="682"/>
      <c r="AB23" s="682"/>
      <c r="AC23" s="682"/>
      <c r="AD23" s="683" t="s">
        <v>130</v>
      </c>
      <c r="AE23" s="683"/>
      <c r="AF23" s="683"/>
      <c r="AG23" s="683"/>
      <c r="AH23" s="683"/>
      <c r="AI23" s="683"/>
      <c r="AJ23" s="683"/>
      <c r="AK23" s="683"/>
      <c r="AL23" s="684" t="s">
        <v>243</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130</v>
      </c>
      <c r="BP23" s="682"/>
      <c r="BQ23" s="682"/>
      <c r="BR23" s="682"/>
      <c r="BS23" s="688" t="s">
        <v>233</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11" t="s">
        <v>287</v>
      </c>
      <c r="DM23" s="712"/>
      <c r="DN23" s="712"/>
      <c r="DO23" s="712"/>
      <c r="DP23" s="712"/>
      <c r="DQ23" s="712"/>
      <c r="DR23" s="712"/>
      <c r="DS23" s="712"/>
      <c r="DT23" s="712"/>
      <c r="DU23" s="712"/>
      <c r="DV23" s="713"/>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11072</v>
      </c>
      <c r="S24" s="680"/>
      <c r="T24" s="680"/>
      <c r="U24" s="680"/>
      <c r="V24" s="680"/>
      <c r="W24" s="680"/>
      <c r="X24" s="680"/>
      <c r="Y24" s="681"/>
      <c r="Z24" s="682">
        <v>0.3</v>
      </c>
      <c r="AA24" s="682"/>
      <c r="AB24" s="682"/>
      <c r="AC24" s="682"/>
      <c r="AD24" s="683" t="s">
        <v>243</v>
      </c>
      <c r="AE24" s="683"/>
      <c r="AF24" s="683"/>
      <c r="AG24" s="683"/>
      <c r="AH24" s="683"/>
      <c r="AI24" s="683"/>
      <c r="AJ24" s="683"/>
      <c r="AK24" s="683"/>
      <c r="AL24" s="684" t="s">
        <v>130</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233</v>
      </c>
      <c r="BP24" s="682"/>
      <c r="BQ24" s="682"/>
      <c r="BR24" s="682"/>
      <c r="BS24" s="688" t="s">
        <v>233</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1218079</v>
      </c>
      <c r="CS24" s="669"/>
      <c r="CT24" s="669"/>
      <c r="CU24" s="669"/>
      <c r="CV24" s="669"/>
      <c r="CW24" s="669"/>
      <c r="CX24" s="669"/>
      <c r="CY24" s="670"/>
      <c r="CZ24" s="673">
        <v>38.4</v>
      </c>
      <c r="DA24" s="674"/>
      <c r="DB24" s="674"/>
      <c r="DC24" s="693"/>
      <c r="DD24" s="714">
        <v>1004708</v>
      </c>
      <c r="DE24" s="669"/>
      <c r="DF24" s="669"/>
      <c r="DG24" s="669"/>
      <c r="DH24" s="669"/>
      <c r="DI24" s="669"/>
      <c r="DJ24" s="669"/>
      <c r="DK24" s="670"/>
      <c r="DL24" s="714">
        <v>999268</v>
      </c>
      <c r="DM24" s="669"/>
      <c r="DN24" s="669"/>
      <c r="DO24" s="669"/>
      <c r="DP24" s="669"/>
      <c r="DQ24" s="669"/>
      <c r="DR24" s="669"/>
      <c r="DS24" s="669"/>
      <c r="DT24" s="669"/>
      <c r="DU24" s="669"/>
      <c r="DV24" s="670"/>
      <c r="DW24" s="673">
        <v>49.4</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21523</v>
      </c>
      <c r="S25" s="680"/>
      <c r="T25" s="680"/>
      <c r="U25" s="680"/>
      <c r="V25" s="680"/>
      <c r="W25" s="680"/>
      <c r="X25" s="680"/>
      <c r="Y25" s="681"/>
      <c r="Z25" s="682">
        <v>0.7</v>
      </c>
      <c r="AA25" s="682"/>
      <c r="AB25" s="682"/>
      <c r="AC25" s="682"/>
      <c r="AD25" s="683">
        <v>723</v>
      </c>
      <c r="AE25" s="683"/>
      <c r="AF25" s="683"/>
      <c r="AG25" s="683"/>
      <c r="AH25" s="683"/>
      <c r="AI25" s="683"/>
      <c r="AJ25" s="683"/>
      <c r="AK25" s="683"/>
      <c r="AL25" s="684">
        <v>0</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130</v>
      </c>
      <c r="BP25" s="682"/>
      <c r="BQ25" s="682"/>
      <c r="BR25" s="682"/>
      <c r="BS25" s="688" t="s">
        <v>130</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559242</v>
      </c>
      <c r="CS25" s="703"/>
      <c r="CT25" s="703"/>
      <c r="CU25" s="703"/>
      <c r="CV25" s="703"/>
      <c r="CW25" s="703"/>
      <c r="CX25" s="703"/>
      <c r="CY25" s="704"/>
      <c r="CZ25" s="684">
        <v>17.600000000000001</v>
      </c>
      <c r="DA25" s="715"/>
      <c r="DB25" s="715"/>
      <c r="DC25" s="717"/>
      <c r="DD25" s="688">
        <v>521147</v>
      </c>
      <c r="DE25" s="703"/>
      <c r="DF25" s="703"/>
      <c r="DG25" s="703"/>
      <c r="DH25" s="703"/>
      <c r="DI25" s="703"/>
      <c r="DJ25" s="703"/>
      <c r="DK25" s="704"/>
      <c r="DL25" s="688">
        <v>520230</v>
      </c>
      <c r="DM25" s="703"/>
      <c r="DN25" s="703"/>
      <c r="DO25" s="703"/>
      <c r="DP25" s="703"/>
      <c r="DQ25" s="703"/>
      <c r="DR25" s="703"/>
      <c r="DS25" s="703"/>
      <c r="DT25" s="703"/>
      <c r="DU25" s="703"/>
      <c r="DV25" s="704"/>
      <c r="DW25" s="684">
        <v>25.7</v>
      </c>
      <c r="DX25" s="715"/>
      <c r="DY25" s="715"/>
      <c r="DZ25" s="715"/>
      <c r="EA25" s="715"/>
      <c r="EB25" s="715"/>
      <c r="EC25" s="716"/>
    </row>
    <row r="26" spans="2:133" ht="11.25" customHeight="1" x14ac:dyDescent="0.15">
      <c r="B26" s="676" t="s">
        <v>295</v>
      </c>
      <c r="C26" s="677"/>
      <c r="D26" s="677"/>
      <c r="E26" s="677"/>
      <c r="F26" s="677"/>
      <c r="G26" s="677"/>
      <c r="H26" s="677"/>
      <c r="I26" s="677"/>
      <c r="J26" s="677"/>
      <c r="K26" s="677"/>
      <c r="L26" s="677"/>
      <c r="M26" s="677"/>
      <c r="N26" s="677"/>
      <c r="O26" s="677"/>
      <c r="P26" s="677"/>
      <c r="Q26" s="678"/>
      <c r="R26" s="679">
        <v>1845</v>
      </c>
      <c r="S26" s="680"/>
      <c r="T26" s="680"/>
      <c r="U26" s="680"/>
      <c r="V26" s="680"/>
      <c r="W26" s="680"/>
      <c r="X26" s="680"/>
      <c r="Y26" s="681"/>
      <c r="Z26" s="682">
        <v>0.1</v>
      </c>
      <c r="AA26" s="682"/>
      <c r="AB26" s="682"/>
      <c r="AC26" s="682"/>
      <c r="AD26" s="683" t="s">
        <v>243</v>
      </c>
      <c r="AE26" s="683"/>
      <c r="AF26" s="683"/>
      <c r="AG26" s="683"/>
      <c r="AH26" s="683"/>
      <c r="AI26" s="683"/>
      <c r="AJ26" s="683"/>
      <c r="AK26" s="683"/>
      <c r="AL26" s="684" t="s">
        <v>233</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233</v>
      </c>
      <c r="BP26" s="682"/>
      <c r="BQ26" s="682"/>
      <c r="BR26" s="682"/>
      <c r="BS26" s="688" t="s">
        <v>130</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319116</v>
      </c>
      <c r="CS26" s="680"/>
      <c r="CT26" s="680"/>
      <c r="CU26" s="680"/>
      <c r="CV26" s="680"/>
      <c r="CW26" s="680"/>
      <c r="CX26" s="680"/>
      <c r="CY26" s="681"/>
      <c r="CZ26" s="684">
        <v>10.1</v>
      </c>
      <c r="DA26" s="715"/>
      <c r="DB26" s="715"/>
      <c r="DC26" s="717"/>
      <c r="DD26" s="688">
        <v>286753</v>
      </c>
      <c r="DE26" s="680"/>
      <c r="DF26" s="680"/>
      <c r="DG26" s="680"/>
      <c r="DH26" s="680"/>
      <c r="DI26" s="680"/>
      <c r="DJ26" s="680"/>
      <c r="DK26" s="681"/>
      <c r="DL26" s="688" t="s">
        <v>130</v>
      </c>
      <c r="DM26" s="680"/>
      <c r="DN26" s="680"/>
      <c r="DO26" s="680"/>
      <c r="DP26" s="680"/>
      <c r="DQ26" s="680"/>
      <c r="DR26" s="680"/>
      <c r="DS26" s="680"/>
      <c r="DT26" s="680"/>
      <c r="DU26" s="680"/>
      <c r="DV26" s="681"/>
      <c r="DW26" s="684" t="s">
        <v>233</v>
      </c>
      <c r="DX26" s="715"/>
      <c r="DY26" s="715"/>
      <c r="DZ26" s="715"/>
      <c r="EA26" s="715"/>
      <c r="EB26" s="715"/>
      <c r="EC26" s="716"/>
    </row>
    <row r="27" spans="2:133" ht="11.25" customHeight="1" x14ac:dyDescent="0.15">
      <c r="B27" s="676" t="s">
        <v>298</v>
      </c>
      <c r="C27" s="677"/>
      <c r="D27" s="677"/>
      <c r="E27" s="677"/>
      <c r="F27" s="677"/>
      <c r="G27" s="677"/>
      <c r="H27" s="677"/>
      <c r="I27" s="677"/>
      <c r="J27" s="677"/>
      <c r="K27" s="677"/>
      <c r="L27" s="677"/>
      <c r="M27" s="677"/>
      <c r="N27" s="677"/>
      <c r="O27" s="677"/>
      <c r="P27" s="677"/>
      <c r="Q27" s="678"/>
      <c r="R27" s="679">
        <v>168074</v>
      </c>
      <c r="S27" s="680"/>
      <c r="T27" s="680"/>
      <c r="U27" s="680"/>
      <c r="V27" s="680"/>
      <c r="W27" s="680"/>
      <c r="X27" s="680"/>
      <c r="Y27" s="681"/>
      <c r="Z27" s="682">
        <v>5.0999999999999996</v>
      </c>
      <c r="AA27" s="682"/>
      <c r="AB27" s="682"/>
      <c r="AC27" s="682"/>
      <c r="AD27" s="683" t="s">
        <v>130</v>
      </c>
      <c r="AE27" s="683"/>
      <c r="AF27" s="683"/>
      <c r="AG27" s="683"/>
      <c r="AH27" s="683"/>
      <c r="AI27" s="683"/>
      <c r="AJ27" s="683"/>
      <c r="AK27" s="683"/>
      <c r="AL27" s="684" t="s">
        <v>233</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721818</v>
      </c>
      <c r="BH27" s="680"/>
      <c r="BI27" s="680"/>
      <c r="BJ27" s="680"/>
      <c r="BK27" s="680"/>
      <c r="BL27" s="680"/>
      <c r="BM27" s="680"/>
      <c r="BN27" s="681"/>
      <c r="BO27" s="682">
        <v>100</v>
      </c>
      <c r="BP27" s="682"/>
      <c r="BQ27" s="682"/>
      <c r="BR27" s="682"/>
      <c r="BS27" s="688">
        <v>72259</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253580</v>
      </c>
      <c r="CS27" s="703"/>
      <c r="CT27" s="703"/>
      <c r="CU27" s="703"/>
      <c r="CV27" s="703"/>
      <c r="CW27" s="703"/>
      <c r="CX27" s="703"/>
      <c r="CY27" s="704"/>
      <c r="CZ27" s="684">
        <v>8</v>
      </c>
      <c r="DA27" s="715"/>
      <c r="DB27" s="715"/>
      <c r="DC27" s="717"/>
      <c r="DD27" s="688">
        <v>86558</v>
      </c>
      <c r="DE27" s="703"/>
      <c r="DF27" s="703"/>
      <c r="DG27" s="703"/>
      <c r="DH27" s="703"/>
      <c r="DI27" s="703"/>
      <c r="DJ27" s="703"/>
      <c r="DK27" s="704"/>
      <c r="DL27" s="688">
        <v>82035</v>
      </c>
      <c r="DM27" s="703"/>
      <c r="DN27" s="703"/>
      <c r="DO27" s="703"/>
      <c r="DP27" s="703"/>
      <c r="DQ27" s="703"/>
      <c r="DR27" s="703"/>
      <c r="DS27" s="703"/>
      <c r="DT27" s="703"/>
      <c r="DU27" s="703"/>
      <c r="DV27" s="704"/>
      <c r="DW27" s="684">
        <v>4.0999999999999996</v>
      </c>
      <c r="DX27" s="715"/>
      <c r="DY27" s="715"/>
      <c r="DZ27" s="715"/>
      <c r="EA27" s="715"/>
      <c r="EB27" s="715"/>
      <c r="EC27" s="716"/>
    </row>
    <row r="28" spans="2:133" ht="11.25" customHeight="1" x14ac:dyDescent="0.15">
      <c r="B28" s="721" t="s">
        <v>301</v>
      </c>
      <c r="C28" s="722"/>
      <c r="D28" s="722"/>
      <c r="E28" s="722"/>
      <c r="F28" s="722"/>
      <c r="G28" s="722"/>
      <c r="H28" s="722"/>
      <c r="I28" s="722"/>
      <c r="J28" s="722"/>
      <c r="K28" s="722"/>
      <c r="L28" s="722"/>
      <c r="M28" s="722"/>
      <c r="N28" s="722"/>
      <c r="O28" s="722"/>
      <c r="P28" s="722"/>
      <c r="Q28" s="723"/>
      <c r="R28" s="679">
        <v>659</v>
      </c>
      <c r="S28" s="680"/>
      <c r="T28" s="680"/>
      <c r="U28" s="680"/>
      <c r="V28" s="680"/>
      <c r="W28" s="680"/>
      <c r="X28" s="680"/>
      <c r="Y28" s="681"/>
      <c r="Z28" s="682">
        <v>0</v>
      </c>
      <c r="AA28" s="682"/>
      <c r="AB28" s="682"/>
      <c r="AC28" s="682"/>
      <c r="AD28" s="683">
        <v>659</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405257</v>
      </c>
      <c r="CS28" s="680"/>
      <c r="CT28" s="680"/>
      <c r="CU28" s="680"/>
      <c r="CV28" s="680"/>
      <c r="CW28" s="680"/>
      <c r="CX28" s="680"/>
      <c r="CY28" s="681"/>
      <c r="CZ28" s="684">
        <v>12.8</v>
      </c>
      <c r="DA28" s="715"/>
      <c r="DB28" s="715"/>
      <c r="DC28" s="717"/>
      <c r="DD28" s="688">
        <v>397003</v>
      </c>
      <c r="DE28" s="680"/>
      <c r="DF28" s="680"/>
      <c r="DG28" s="680"/>
      <c r="DH28" s="680"/>
      <c r="DI28" s="680"/>
      <c r="DJ28" s="680"/>
      <c r="DK28" s="681"/>
      <c r="DL28" s="688">
        <v>397003</v>
      </c>
      <c r="DM28" s="680"/>
      <c r="DN28" s="680"/>
      <c r="DO28" s="680"/>
      <c r="DP28" s="680"/>
      <c r="DQ28" s="680"/>
      <c r="DR28" s="680"/>
      <c r="DS28" s="680"/>
      <c r="DT28" s="680"/>
      <c r="DU28" s="680"/>
      <c r="DV28" s="681"/>
      <c r="DW28" s="684">
        <v>19.600000000000001</v>
      </c>
      <c r="DX28" s="715"/>
      <c r="DY28" s="715"/>
      <c r="DZ28" s="715"/>
      <c r="EA28" s="715"/>
      <c r="EB28" s="715"/>
      <c r="EC28" s="716"/>
    </row>
    <row r="29" spans="2:133" ht="11.25" customHeight="1" x14ac:dyDescent="0.15">
      <c r="B29" s="676" t="s">
        <v>303</v>
      </c>
      <c r="C29" s="677"/>
      <c r="D29" s="677"/>
      <c r="E29" s="677"/>
      <c r="F29" s="677"/>
      <c r="G29" s="677"/>
      <c r="H29" s="677"/>
      <c r="I29" s="677"/>
      <c r="J29" s="677"/>
      <c r="K29" s="677"/>
      <c r="L29" s="677"/>
      <c r="M29" s="677"/>
      <c r="N29" s="677"/>
      <c r="O29" s="677"/>
      <c r="P29" s="677"/>
      <c r="Q29" s="678"/>
      <c r="R29" s="679">
        <v>398505</v>
      </c>
      <c r="S29" s="680"/>
      <c r="T29" s="680"/>
      <c r="U29" s="680"/>
      <c r="V29" s="680"/>
      <c r="W29" s="680"/>
      <c r="X29" s="680"/>
      <c r="Y29" s="681"/>
      <c r="Z29" s="682">
        <v>12.2</v>
      </c>
      <c r="AA29" s="682"/>
      <c r="AB29" s="682"/>
      <c r="AC29" s="682"/>
      <c r="AD29" s="683" t="s">
        <v>233</v>
      </c>
      <c r="AE29" s="683"/>
      <c r="AF29" s="683"/>
      <c r="AG29" s="683"/>
      <c r="AH29" s="683"/>
      <c r="AI29" s="683"/>
      <c r="AJ29" s="683"/>
      <c r="AK29" s="683"/>
      <c r="AL29" s="684" t="s">
        <v>130</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405257</v>
      </c>
      <c r="CS29" s="703"/>
      <c r="CT29" s="703"/>
      <c r="CU29" s="703"/>
      <c r="CV29" s="703"/>
      <c r="CW29" s="703"/>
      <c r="CX29" s="703"/>
      <c r="CY29" s="704"/>
      <c r="CZ29" s="684">
        <v>12.8</v>
      </c>
      <c r="DA29" s="715"/>
      <c r="DB29" s="715"/>
      <c r="DC29" s="717"/>
      <c r="DD29" s="688">
        <v>397003</v>
      </c>
      <c r="DE29" s="703"/>
      <c r="DF29" s="703"/>
      <c r="DG29" s="703"/>
      <c r="DH29" s="703"/>
      <c r="DI29" s="703"/>
      <c r="DJ29" s="703"/>
      <c r="DK29" s="704"/>
      <c r="DL29" s="688">
        <v>397003</v>
      </c>
      <c r="DM29" s="703"/>
      <c r="DN29" s="703"/>
      <c r="DO29" s="703"/>
      <c r="DP29" s="703"/>
      <c r="DQ29" s="703"/>
      <c r="DR29" s="703"/>
      <c r="DS29" s="703"/>
      <c r="DT29" s="703"/>
      <c r="DU29" s="703"/>
      <c r="DV29" s="704"/>
      <c r="DW29" s="684">
        <v>19.600000000000001</v>
      </c>
      <c r="DX29" s="715"/>
      <c r="DY29" s="715"/>
      <c r="DZ29" s="715"/>
      <c r="EA29" s="715"/>
      <c r="EB29" s="715"/>
      <c r="EC29" s="716"/>
    </row>
    <row r="30" spans="2:133" ht="11.25" customHeight="1" x14ac:dyDescent="0.15">
      <c r="B30" s="676" t="s">
        <v>308</v>
      </c>
      <c r="C30" s="677"/>
      <c r="D30" s="677"/>
      <c r="E30" s="677"/>
      <c r="F30" s="677"/>
      <c r="G30" s="677"/>
      <c r="H30" s="677"/>
      <c r="I30" s="677"/>
      <c r="J30" s="677"/>
      <c r="K30" s="677"/>
      <c r="L30" s="677"/>
      <c r="M30" s="677"/>
      <c r="N30" s="677"/>
      <c r="O30" s="677"/>
      <c r="P30" s="677"/>
      <c r="Q30" s="678"/>
      <c r="R30" s="679">
        <v>19498</v>
      </c>
      <c r="S30" s="680"/>
      <c r="T30" s="680"/>
      <c r="U30" s="680"/>
      <c r="V30" s="680"/>
      <c r="W30" s="680"/>
      <c r="X30" s="680"/>
      <c r="Y30" s="681"/>
      <c r="Z30" s="682">
        <v>0.6</v>
      </c>
      <c r="AA30" s="682"/>
      <c r="AB30" s="682"/>
      <c r="AC30" s="682"/>
      <c r="AD30" s="683" t="s">
        <v>233</v>
      </c>
      <c r="AE30" s="683"/>
      <c r="AF30" s="683"/>
      <c r="AG30" s="683"/>
      <c r="AH30" s="683"/>
      <c r="AI30" s="683"/>
      <c r="AJ30" s="683"/>
      <c r="AK30" s="683"/>
      <c r="AL30" s="684" t="s">
        <v>233</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99.8</v>
      </c>
      <c r="BH30" s="740"/>
      <c r="BI30" s="740"/>
      <c r="BJ30" s="740"/>
      <c r="BK30" s="740"/>
      <c r="BL30" s="740"/>
      <c r="BM30" s="674">
        <v>98.6</v>
      </c>
      <c r="BN30" s="740"/>
      <c r="BO30" s="740"/>
      <c r="BP30" s="740"/>
      <c r="BQ30" s="741"/>
      <c r="BR30" s="739">
        <v>99.7</v>
      </c>
      <c r="BS30" s="740"/>
      <c r="BT30" s="740"/>
      <c r="BU30" s="740"/>
      <c r="BV30" s="740"/>
      <c r="BW30" s="740"/>
      <c r="BX30" s="674">
        <v>98.6</v>
      </c>
      <c r="BY30" s="740"/>
      <c r="BZ30" s="740"/>
      <c r="CA30" s="740"/>
      <c r="CB30" s="741"/>
      <c r="CD30" s="744"/>
      <c r="CE30" s="745"/>
      <c r="CF30" s="694" t="s">
        <v>311</v>
      </c>
      <c r="CG30" s="695"/>
      <c r="CH30" s="695"/>
      <c r="CI30" s="695"/>
      <c r="CJ30" s="695"/>
      <c r="CK30" s="695"/>
      <c r="CL30" s="695"/>
      <c r="CM30" s="695"/>
      <c r="CN30" s="695"/>
      <c r="CO30" s="695"/>
      <c r="CP30" s="695"/>
      <c r="CQ30" s="696"/>
      <c r="CR30" s="679">
        <v>383230</v>
      </c>
      <c r="CS30" s="680"/>
      <c r="CT30" s="680"/>
      <c r="CU30" s="680"/>
      <c r="CV30" s="680"/>
      <c r="CW30" s="680"/>
      <c r="CX30" s="680"/>
      <c r="CY30" s="681"/>
      <c r="CZ30" s="684">
        <v>12.1</v>
      </c>
      <c r="DA30" s="715"/>
      <c r="DB30" s="715"/>
      <c r="DC30" s="717"/>
      <c r="DD30" s="688">
        <v>375330</v>
      </c>
      <c r="DE30" s="680"/>
      <c r="DF30" s="680"/>
      <c r="DG30" s="680"/>
      <c r="DH30" s="680"/>
      <c r="DI30" s="680"/>
      <c r="DJ30" s="680"/>
      <c r="DK30" s="681"/>
      <c r="DL30" s="688">
        <v>375330</v>
      </c>
      <c r="DM30" s="680"/>
      <c r="DN30" s="680"/>
      <c r="DO30" s="680"/>
      <c r="DP30" s="680"/>
      <c r="DQ30" s="680"/>
      <c r="DR30" s="680"/>
      <c r="DS30" s="680"/>
      <c r="DT30" s="680"/>
      <c r="DU30" s="680"/>
      <c r="DV30" s="681"/>
      <c r="DW30" s="684">
        <v>18.5</v>
      </c>
      <c r="DX30" s="715"/>
      <c r="DY30" s="715"/>
      <c r="DZ30" s="715"/>
      <c r="EA30" s="715"/>
      <c r="EB30" s="715"/>
      <c r="EC30" s="716"/>
    </row>
    <row r="31" spans="2:133" ht="11.25" customHeight="1" x14ac:dyDescent="0.15">
      <c r="B31" s="676" t="s">
        <v>312</v>
      </c>
      <c r="C31" s="677"/>
      <c r="D31" s="677"/>
      <c r="E31" s="677"/>
      <c r="F31" s="677"/>
      <c r="G31" s="677"/>
      <c r="H31" s="677"/>
      <c r="I31" s="677"/>
      <c r="J31" s="677"/>
      <c r="K31" s="677"/>
      <c r="L31" s="677"/>
      <c r="M31" s="677"/>
      <c r="N31" s="677"/>
      <c r="O31" s="677"/>
      <c r="P31" s="677"/>
      <c r="Q31" s="678"/>
      <c r="R31" s="679">
        <v>32667</v>
      </c>
      <c r="S31" s="680"/>
      <c r="T31" s="680"/>
      <c r="U31" s="680"/>
      <c r="V31" s="680"/>
      <c r="W31" s="680"/>
      <c r="X31" s="680"/>
      <c r="Y31" s="681"/>
      <c r="Z31" s="682">
        <v>1</v>
      </c>
      <c r="AA31" s="682"/>
      <c r="AB31" s="682"/>
      <c r="AC31" s="682"/>
      <c r="AD31" s="683" t="s">
        <v>130</v>
      </c>
      <c r="AE31" s="683"/>
      <c r="AF31" s="683"/>
      <c r="AG31" s="683"/>
      <c r="AH31" s="683"/>
      <c r="AI31" s="683"/>
      <c r="AJ31" s="683"/>
      <c r="AK31" s="683"/>
      <c r="AL31" s="684" t="s">
        <v>130</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99.7</v>
      </c>
      <c r="BH31" s="703"/>
      <c r="BI31" s="703"/>
      <c r="BJ31" s="703"/>
      <c r="BK31" s="703"/>
      <c r="BL31" s="703"/>
      <c r="BM31" s="685">
        <v>97.5</v>
      </c>
      <c r="BN31" s="737"/>
      <c r="BO31" s="737"/>
      <c r="BP31" s="737"/>
      <c r="BQ31" s="738"/>
      <c r="BR31" s="736">
        <v>99.2</v>
      </c>
      <c r="BS31" s="703"/>
      <c r="BT31" s="703"/>
      <c r="BU31" s="703"/>
      <c r="BV31" s="703"/>
      <c r="BW31" s="703"/>
      <c r="BX31" s="685">
        <v>97.2</v>
      </c>
      <c r="BY31" s="737"/>
      <c r="BZ31" s="737"/>
      <c r="CA31" s="737"/>
      <c r="CB31" s="738"/>
      <c r="CD31" s="744"/>
      <c r="CE31" s="745"/>
      <c r="CF31" s="694" t="s">
        <v>315</v>
      </c>
      <c r="CG31" s="695"/>
      <c r="CH31" s="695"/>
      <c r="CI31" s="695"/>
      <c r="CJ31" s="695"/>
      <c r="CK31" s="695"/>
      <c r="CL31" s="695"/>
      <c r="CM31" s="695"/>
      <c r="CN31" s="695"/>
      <c r="CO31" s="695"/>
      <c r="CP31" s="695"/>
      <c r="CQ31" s="696"/>
      <c r="CR31" s="679">
        <v>22027</v>
      </c>
      <c r="CS31" s="703"/>
      <c r="CT31" s="703"/>
      <c r="CU31" s="703"/>
      <c r="CV31" s="703"/>
      <c r="CW31" s="703"/>
      <c r="CX31" s="703"/>
      <c r="CY31" s="704"/>
      <c r="CZ31" s="684">
        <v>0.7</v>
      </c>
      <c r="DA31" s="715"/>
      <c r="DB31" s="715"/>
      <c r="DC31" s="717"/>
      <c r="DD31" s="688">
        <v>21673</v>
      </c>
      <c r="DE31" s="703"/>
      <c r="DF31" s="703"/>
      <c r="DG31" s="703"/>
      <c r="DH31" s="703"/>
      <c r="DI31" s="703"/>
      <c r="DJ31" s="703"/>
      <c r="DK31" s="704"/>
      <c r="DL31" s="688">
        <v>21673</v>
      </c>
      <c r="DM31" s="703"/>
      <c r="DN31" s="703"/>
      <c r="DO31" s="703"/>
      <c r="DP31" s="703"/>
      <c r="DQ31" s="703"/>
      <c r="DR31" s="703"/>
      <c r="DS31" s="703"/>
      <c r="DT31" s="703"/>
      <c r="DU31" s="703"/>
      <c r="DV31" s="704"/>
      <c r="DW31" s="684">
        <v>1.1000000000000001</v>
      </c>
      <c r="DX31" s="715"/>
      <c r="DY31" s="715"/>
      <c r="DZ31" s="715"/>
      <c r="EA31" s="715"/>
      <c r="EB31" s="715"/>
      <c r="EC31" s="716"/>
    </row>
    <row r="32" spans="2:133" ht="11.25" customHeight="1" x14ac:dyDescent="0.15">
      <c r="B32" s="676" t="s">
        <v>316</v>
      </c>
      <c r="C32" s="677"/>
      <c r="D32" s="677"/>
      <c r="E32" s="677"/>
      <c r="F32" s="677"/>
      <c r="G32" s="677"/>
      <c r="H32" s="677"/>
      <c r="I32" s="677"/>
      <c r="J32" s="677"/>
      <c r="K32" s="677"/>
      <c r="L32" s="677"/>
      <c r="M32" s="677"/>
      <c r="N32" s="677"/>
      <c r="O32" s="677"/>
      <c r="P32" s="677"/>
      <c r="Q32" s="678"/>
      <c r="R32" s="679">
        <v>5918</v>
      </c>
      <c r="S32" s="680"/>
      <c r="T32" s="680"/>
      <c r="U32" s="680"/>
      <c r="V32" s="680"/>
      <c r="W32" s="680"/>
      <c r="X32" s="680"/>
      <c r="Y32" s="681"/>
      <c r="Z32" s="682">
        <v>0.2</v>
      </c>
      <c r="AA32" s="682"/>
      <c r="AB32" s="682"/>
      <c r="AC32" s="682"/>
      <c r="AD32" s="683" t="s">
        <v>233</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99.8</v>
      </c>
      <c r="BH32" s="749"/>
      <c r="BI32" s="749"/>
      <c r="BJ32" s="749"/>
      <c r="BK32" s="749"/>
      <c r="BL32" s="749"/>
      <c r="BM32" s="750">
        <v>98.9</v>
      </c>
      <c r="BN32" s="749"/>
      <c r="BO32" s="749"/>
      <c r="BP32" s="749"/>
      <c r="BQ32" s="751"/>
      <c r="BR32" s="748">
        <v>99.8</v>
      </c>
      <c r="BS32" s="749"/>
      <c r="BT32" s="749"/>
      <c r="BU32" s="749"/>
      <c r="BV32" s="749"/>
      <c r="BW32" s="749"/>
      <c r="BX32" s="750">
        <v>98.9</v>
      </c>
      <c r="BY32" s="749"/>
      <c r="BZ32" s="749"/>
      <c r="CA32" s="749"/>
      <c r="CB32" s="751"/>
      <c r="CD32" s="746"/>
      <c r="CE32" s="747"/>
      <c r="CF32" s="694" t="s">
        <v>318</v>
      </c>
      <c r="CG32" s="695"/>
      <c r="CH32" s="695"/>
      <c r="CI32" s="695"/>
      <c r="CJ32" s="695"/>
      <c r="CK32" s="695"/>
      <c r="CL32" s="695"/>
      <c r="CM32" s="695"/>
      <c r="CN32" s="695"/>
      <c r="CO32" s="695"/>
      <c r="CP32" s="695"/>
      <c r="CQ32" s="696"/>
      <c r="CR32" s="679" t="s">
        <v>243</v>
      </c>
      <c r="CS32" s="680"/>
      <c r="CT32" s="680"/>
      <c r="CU32" s="680"/>
      <c r="CV32" s="680"/>
      <c r="CW32" s="680"/>
      <c r="CX32" s="680"/>
      <c r="CY32" s="681"/>
      <c r="CZ32" s="684" t="s">
        <v>130</v>
      </c>
      <c r="DA32" s="715"/>
      <c r="DB32" s="715"/>
      <c r="DC32" s="717"/>
      <c r="DD32" s="688" t="s">
        <v>233</v>
      </c>
      <c r="DE32" s="680"/>
      <c r="DF32" s="680"/>
      <c r="DG32" s="680"/>
      <c r="DH32" s="680"/>
      <c r="DI32" s="680"/>
      <c r="DJ32" s="680"/>
      <c r="DK32" s="681"/>
      <c r="DL32" s="688" t="s">
        <v>130</v>
      </c>
      <c r="DM32" s="680"/>
      <c r="DN32" s="680"/>
      <c r="DO32" s="680"/>
      <c r="DP32" s="680"/>
      <c r="DQ32" s="680"/>
      <c r="DR32" s="680"/>
      <c r="DS32" s="680"/>
      <c r="DT32" s="680"/>
      <c r="DU32" s="680"/>
      <c r="DV32" s="681"/>
      <c r="DW32" s="684" t="s">
        <v>130</v>
      </c>
      <c r="DX32" s="715"/>
      <c r="DY32" s="715"/>
      <c r="DZ32" s="715"/>
      <c r="EA32" s="715"/>
      <c r="EB32" s="715"/>
      <c r="EC32" s="716"/>
    </row>
    <row r="33" spans="2:133" ht="11.25" customHeight="1" x14ac:dyDescent="0.15">
      <c r="B33" s="676" t="s">
        <v>319</v>
      </c>
      <c r="C33" s="677"/>
      <c r="D33" s="677"/>
      <c r="E33" s="677"/>
      <c r="F33" s="677"/>
      <c r="G33" s="677"/>
      <c r="H33" s="677"/>
      <c r="I33" s="677"/>
      <c r="J33" s="677"/>
      <c r="K33" s="677"/>
      <c r="L33" s="677"/>
      <c r="M33" s="677"/>
      <c r="N33" s="677"/>
      <c r="O33" s="677"/>
      <c r="P33" s="677"/>
      <c r="Q33" s="678"/>
      <c r="R33" s="679">
        <v>164096</v>
      </c>
      <c r="S33" s="680"/>
      <c r="T33" s="680"/>
      <c r="U33" s="680"/>
      <c r="V33" s="680"/>
      <c r="W33" s="680"/>
      <c r="X33" s="680"/>
      <c r="Y33" s="681"/>
      <c r="Z33" s="682">
        <v>5</v>
      </c>
      <c r="AA33" s="682"/>
      <c r="AB33" s="682"/>
      <c r="AC33" s="682"/>
      <c r="AD33" s="683" t="s">
        <v>233</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1717055</v>
      </c>
      <c r="CS33" s="703"/>
      <c r="CT33" s="703"/>
      <c r="CU33" s="703"/>
      <c r="CV33" s="703"/>
      <c r="CW33" s="703"/>
      <c r="CX33" s="703"/>
      <c r="CY33" s="704"/>
      <c r="CZ33" s="684">
        <v>54.1</v>
      </c>
      <c r="DA33" s="715"/>
      <c r="DB33" s="715"/>
      <c r="DC33" s="717"/>
      <c r="DD33" s="688">
        <v>1249933</v>
      </c>
      <c r="DE33" s="703"/>
      <c r="DF33" s="703"/>
      <c r="DG33" s="703"/>
      <c r="DH33" s="703"/>
      <c r="DI33" s="703"/>
      <c r="DJ33" s="703"/>
      <c r="DK33" s="704"/>
      <c r="DL33" s="688">
        <v>827143</v>
      </c>
      <c r="DM33" s="703"/>
      <c r="DN33" s="703"/>
      <c r="DO33" s="703"/>
      <c r="DP33" s="703"/>
      <c r="DQ33" s="703"/>
      <c r="DR33" s="703"/>
      <c r="DS33" s="703"/>
      <c r="DT33" s="703"/>
      <c r="DU33" s="703"/>
      <c r="DV33" s="704"/>
      <c r="DW33" s="684">
        <v>40.9</v>
      </c>
      <c r="DX33" s="715"/>
      <c r="DY33" s="715"/>
      <c r="DZ33" s="715"/>
      <c r="EA33" s="715"/>
      <c r="EB33" s="715"/>
      <c r="EC33" s="716"/>
    </row>
    <row r="34" spans="2:133" ht="11.25" customHeight="1" x14ac:dyDescent="0.15">
      <c r="B34" s="676" t="s">
        <v>321</v>
      </c>
      <c r="C34" s="677"/>
      <c r="D34" s="677"/>
      <c r="E34" s="677"/>
      <c r="F34" s="677"/>
      <c r="G34" s="677"/>
      <c r="H34" s="677"/>
      <c r="I34" s="677"/>
      <c r="J34" s="677"/>
      <c r="K34" s="677"/>
      <c r="L34" s="677"/>
      <c r="M34" s="677"/>
      <c r="N34" s="677"/>
      <c r="O34" s="677"/>
      <c r="P34" s="677"/>
      <c r="Q34" s="678"/>
      <c r="R34" s="679">
        <v>56793</v>
      </c>
      <c r="S34" s="680"/>
      <c r="T34" s="680"/>
      <c r="U34" s="680"/>
      <c r="V34" s="680"/>
      <c r="W34" s="680"/>
      <c r="X34" s="680"/>
      <c r="Y34" s="681"/>
      <c r="Z34" s="682">
        <v>1.7</v>
      </c>
      <c r="AA34" s="682"/>
      <c r="AB34" s="682"/>
      <c r="AC34" s="682"/>
      <c r="AD34" s="683">
        <v>36</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594827</v>
      </c>
      <c r="CS34" s="680"/>
      <c r="CT34" s="680"/>
      <c r="CU34" s="680"/>
      <c r="CV34" s="680"/>
      <c r="CW34" s="680"/>
      <c r="CX34" s="680"/>
      <c r="CY34" s="681"/>
      <c r="CZ34" s="684">
        <v>18.8</v>
      </c>
      <c r="DA34" s="715"/>
      <c r="DB34" s="715"/>
      <c r="DC34" s="717"/>
      <c r="DD34" s="688">
        <v>384721</v>
      </c>
      <c r="DE34" s="680"/>
      <c r="DF34" s="680"/>
      <c r="DG34" s="680"/>
      <c r="DH34" s="680"/>
      <c r="DI34" s="680"/>
      <c r="DJ34" s="680"/>
      <c r="DK34" s="681"/>
      <c r="DL34" s="688">
        <v>309303</v>
      </c>
      <c r="DM34" s="680"/>
      <c r="DN34" s="680"/>
      <c r="DO34" s="680"/>
      <c r="DP34" s="680"/>
      <c r="DQ34" s="680"/>
      <c r="DR34" s="680"/>
      <c r="DS34" s="680"/>
      <c r="DT34" s="680"/>
      <c r="DU34" s="680"/>
      <c r="DV34" s="681"/>
      <c r="DW34" s="684">
        <v>15.3</v>
      </c>
      <c r="DX34" s="715"/>
      <c r="DY34" s="715"/>
      <c r="DZ34" s="715"/>
      <c r="EA34" s="715"/>
      <c r="EB34" s="715"/>
      <c r="EC34" s="716"/>
    </row>
    <row r="35" spans="2:133" ht="11.25" customHeight="1" x14ac:dyDescent="0.15">
      <c r="B35" s="676" t="s">
        <v>325</v>
      </c>
      <c r="C35" s="677"/>
      <c r="D35" s="677"/>
      <c r="E35" s="677"/>
      <c r="F35" s="677"/>
      <c r="G35" s="677"/>
      <c r="H35" s="677"/>
      <c r="I35" s="677"/>
      <c r="J35" s="677"/>
      <c r="K35" s="677"/>
      <c r="L35" s="677"/>
      <c r="M35" s="677"/>
      <c r="N35" s="677"/>
      <c r="O35" s="677"/>
      <c r="P35" s="677"/>
      <c r="Q35" s="678"/>
      <c r="R35" s="679">
        <v>248860</v>
      </c>
      <c r="S35" s="680"/>
      <c r="T35" s="680"/>
      <c r="U35" s="680"/>
      <c r="V35" s="680"/>
      <c r="W35" s="680"/>
      <c r="X35" s="680"/>
      <c r="Y35" s="681"/>
      <c r="Z35" s="682">
        <v>7.6</v>
      </c>
      <c r="AA35" s="682"/>
      <c r="AB35" s="682"/>
      <c r="AC35" s="682"/>
      <c r="AD35" s="683" t="s">
        <v>233</v>
      </c>
      <c r="AE35" s="683"/>
      <c r="AF35" s="683"/>
      <c r="AG35" s="683"/>
      <c r="AH35" s="683"/>
      <c r="AI35" s="683"/>
      <c r="AJ35" s="683"/>
      <c r="AK35" s="683"/>
      <c r="AL35" s="684" t="s">
        <v>243</v>
      </c>
      <c r="AM35" s="685"/>
      <c r="AN35" s="685"/>
      <c r="AO35" s="686"/>
      <c r="AP35" s="234"/>
      <c r="AQ35" s="752" t="s">
        <v>326</v>
      </c>
      <c r="AR35" s="753"/>
      <c r="AS35" s="753"/>
      <c r="AT35" s="753"/>
      <c r="AU35" s="753"/>
      <c r="AV35" s="753"/>
      <c r="AW35" s="753"/>
      <c r="AX35" s="753"/>
      <c r="AY35" s="754"/>
      <c r="AZ35" s="668">
        <v>523927</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280</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153170</v>
      </c>
      <c r="CS35" s="703"/>
      <c r="CT35" s="703"/>
      <c r="CU35" s="703"/>
      <c r="CV35" s="703"/>
      <c r="CW35" s="703"/>
      <c r="CX35" s="703"/>
      <c r="CY35" s="704"/>
      <c r="CZ35" s="684">
        <v>4.8</v>
      </c>
      <c r="DA35" s="715"/>
      <c r="DB35" s="715"/>
      <c r="DC35" s="717"/>
      <c r="DD35" s="688">
        <v>52494</v>
      </c>
      <c r="DE35" s="703"/>
      <c r="DF35" s="703"/>
      <c r="DG35" s="703"/>
      <c r="DH35" s="703"/>
      <c r="DI35" s="703"/>
      <c r="DJ35" s="703"/>
      <c r="DK35" s="704"/>
      <c r="DL35" s="688">
        <v>18373</v>
      </c>
      <c r="DM35" s="703"/>
      <c r="DN35" s="703"/>
      <c r="DO35" s="703"/>
      <c r="DP35" s="703"/>
      <c r="DQ35" s="703"/>
      <c r="DR35" s="703"/>
      <c r="DS35" s="703"/>
      <c r="DT35" s="703"/>
      <c r="DU35" s="703"/>
      <c r="DV35" s="704"/>
      <c r="DW35" s="684">
        <v>0.9</v>
      </c>
      <c r="DX35" s="715"/>
      <c r="DY35" s="715"/>
      <c r="DZ35" s="715"/>
      <c r="EA35" s="715"/>
      <c r="EB35" s="715"/>
      <c r="EC35" s="716"/>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243</v>
      </c>
      <c r="AA36" s="682"/>
      <c r="AB36" s="682"/>
      <c r="AC36" s="682"/>
      <c r="AD36" s="683" t="s">
        <v>130</v>
      </c>
      <c r="AE36" s="683"/>
      <c r="AF36" s="683"/>
      <c r="AG36" s="683"/>
      <c r="AH36" s="683"/>
      <c r="AI36" s="683"/>
      <c r="AJ36" s="683"/>
      <c r="AK36" s="683"/>
      <c r="AL36" s="684" t="s">
        <v>130</v>
      </c>
      <c r="AM36" s="685"/>
      <c r="AN36" s="685"/>
      <c r="AO36" s="686"/>
      <c r="AQ36" s="756" t="s">
        <v>330</v>
      </c>
      <c r="AR36" s="757"/>
      <c r="AS36" s="757"/>
      <c r="AT36" s="757"/>
      <c r="AU36" s="757"/>
      <c r="AV36" s="757"/>
      <c r="AW36" s="757"/>
      <c r="AX36" s="757"/>
      <c r="AY36" s="758"/>
      <c r="AZ36" s="679">
        <v>132501</v>
      </c>
      <c r="BA36" s="680"/>
      <c r="BB36" s="680"/>
      <c r="BC36" s="680"/>
      <c r="BD36" s="703"/>
      <c r="BE36" s="703"/>
      <c r="BF36" s="738"/>
      <c r="BG36" s="694" t="s">
        <v>331</v>
      </c>
      <c r="BH36" s="695"/>
      <c r="BI36" s="695"/>
      <c r="BJ36" s="695"/>
      <c r="BK36" s="695"/>
      <c r="BL36" s="695"/>
      <c r="BM36" s="695"/>
      <c r="BN36" s="695"/>
      <c r="BO36" s="695"/>
      <c r="BP36" s="695"/>
      <c r="BQ36" s="695"/>
      <c r="BR36" s="695"/>
      <c r="BS36" s="695"/>
      <c r="BT36" s="695"/>
      <c r="BU36" s="696"/>
      <c r="BV36" s="679">
        <v>-4193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644551</v>
      </c>
      <c r="CS36" s="680"/>
      <c r="CT36" s="680"/>
      <c r="CU36" s="680"/>
      <c r="CV36" s="680"/>
      <c r="CW36" s="680"/>
      <c r="CX36" s="680"/>
      <c r="CY36" s="681"/>
      <c r="CZ36" s="684">
        <v>20.3</v>
      </c>
      <c r="DA36" s="715"/>
      <c r="DB36" s="715"/>
      <c r="DC36" s="717"/>
      <c r="DD36" s="688">
        <v>514285</v>
      </c>
      <c r="DE36" s="680"/>
      <c r="DF36" s="680"/>
      <c r="DG36" s="680"/>
      <c r="DH36" s="680"/>
      <c r="DI36" s="680"/>
      <c r="DJ36" s="680"/>
      <c r="DK36" s="681"/>
      <c r="DL36" s="688">
        <v>292676</v>
      </c>
      <c r="DM36" s="680"/>
      <c r="DN36" s="680"/>
      <c r="DO36" s="680"/>
      <c r="DP36" s="680"/>
      <c r="DQ36" s="680"/>
      <c r="DR36" s="680"/>
      <c r="DS36" s="680"/>
      <c r="DT36" s="680"/>
      <c r="DU36" s="680"/>
      <c r="DV36" s="681"/>
      <c r="DW36" s="684">
        <v>14.5</v>
      </c>
      <c r="DX36" s="715"/>
      <c r="DY36" s="715"/>
      <c r="DZ36" s="715"/>
      <c r="EA36" s="715"/>
      <c r="EB36" s="715"/>
      <c r="EC36" s="716"/>
    </row>
    <row r="37" spans="2:133" ht="11.25" customHeight="1" x14ac:dyDescent="0.15">
      <c r="B37" s="676" t="s">
        <v>333</v>
      </c>
      <c r="C37" s="677"/>
      <c r="D37" s="677"/>
      <c r="E37" s="677"/>
      <c r="F37" s="677"/>
      <c r="G37" s="677"/>
      <c r="H37" s="677"/>
      <c r="I37" s="677"/>
      <c r="J37" s="677"/>
      <c r="K37" s="677"/>
      <c r="L37" s="677"/>
      <c r="M37" s="677"/>
      <c r="N37" s="677"/>
      <c r="O37" s="677"/>
      <c r="P37" s="677"/>
      <c r="Q37" s="678"/>
      <c r="R37" s="679">
        <v>93260</v>
      </c>
      <c r="S37" s="680"/>
      <c r="T37" s="680"/>
      <c r="U37" s="680"/>
      <c r="V37" s="680"/>
      <c r="W37" s="680"/>
      <c r="X37" s="680"/>
      <c r="Y37" s="681"/>
      <c r="Z37" s="682">
        <v>2.9</v>
      </c>
      <c r="AA37" s="682"/>
      <c r="AB37" s="682"/>
      <c r="AC37" s="682"/>
      <c r="AD37" s="683" t="s">
        <v>233</v>
      </c>
      <c r="AE37" s="683"/>
      <c r="AF37" s="683"/>
      <c r="AG37" s="683"/>
      <c r="AH37" s="683"/>
      <c r="AI37" s="683"/>
      <c r="AJ37" s="683"/>
      <c r="AK37" s="683"/>
      <c r="AL37" s="684" t="s">
        <v>130</v>
      </c>
      <c r="AM37" s="685"/>
      <c r="AN37" s="685"/>
      <c r="AO37" s="686"/>
      <c r="AQ37" s="756" t="s">
        <v>334</v>
      </c>
      <c r="AR37" s="757"/>
      <c r="AS37" s="757"/>
      <c r="AT37" s="757"/>
      <c r="AU37" s="757"/>
      <c r="AV37" s="757"/>
      <c r="AW37" s="757"/>
      <c r="AX37" s="757"/>
      <c r="AY37" s="758"/>
      <c r="AZ37" s="679">
        <v>84935</v>
      </c>
      <c r="BA37" s="680"/>
      <c r="BB37" s="680"/>
      <c r="BC37" s="680"/>
      <c r="BD37" s="703"/>
      <c r="BE37" s="703"/>
      <c r="BF37" s="738"/>
      <c r="BG37" s="694" t="s">
        <v>335</v>
      </c>
      <c r="BH37" s="695"/>
      <c r="BI37" s="695"/>
      <c r="BJ37" s="695"/>
      <c r="BK37" s="695"/>
      <c r="BL37" s="695"/>
      <c r="BM37" s="695"/>
      <c r="BN37" s="695"/>
      <c r="BO37" s="695"/>
      <c r="BP37" s="695"/>
      <c r="BQ37" s="695"/>
      <c r="BR37" s="695"/>
      <c r="BS37" s="695"/>
      <c r="BT37" s="695"/>
      <c r="BU37" s="696"/>
      <c r="BV37" s="679">
        <v>364</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163620</v>
      </c>
      <c r="CS37" s="703"/>
      <c r="CT37" s="703"/>
      <c r="CU37" s="703"/>
      <c r="CV37" s="703"/>
      <c r="CW37" s="703"/>
      <c r="CX37" s="703"/>
      <c r="CY37" s="704"/>
      <c r="CZ37" s="684">
        <v>5.2</v>
      </c>
      <c r="DA37" s="715"/>
      <c r="DB37" s="715"/>
      <c r="DC37" s="717"/>
      <c r="DD37" s="688">
        <v>162596</v>
      </c>
      <c r="DE37" s="703"/>
      <c r="DF37" s="703"/>
      <c r="DG37" s="703"/>
      <c r="DH37" s="703"/>
      <c r="DI37" s="703"/>
      <c r="DJ37" s="703"/>
      <c r="DK37" s="704"/>
      <c r="DL37" s="688">
        <v>144336</v>
      </c>
      <c r="DM37" s="703"/>
      <c r="DN37" s="703"/>
      <c r="DO37" s="703"/>
      <c r="DP37" s="703"/>
      <c r="DQ37" s="703"/>
      <c r="DR37" s="703"/>
      <c r="DS37" s="703"/>
      <c r="DT37" s="703"/>
      <c r="DU37" s="703"/>
      <c r="DV37" s="704"/>
      <c r="DW37" s="684">
        <v>7.1</v>
      </c>
      <c r="DX37" s="715"/>
      <c r="DY37" s="715"/>
      <c r="DZ37" s="715"/>
      <c r="EA37" s="715"/>
      <c r="EB37" s="715"/>
      <c r="EC37" s="716"/>
    </row>
    <row r="38" spans="2:133" ht="11.25" customHeight="1" x14ac:dyDescent="0.15">
      <c r="B38" s="724" t="s">
        <v>337</v>
      </c>
      <c r="C38" s="725"/>
      <c r="D38" s="725"/>
      <c r="E38" s="725"/>
      <c r="F38" s="725"/>
      <c r="G38" s="725"/>
      <c r="H38" s="725"/>
      <c r="I38" s="725"/>
      <c r="J38" s="725"/>
      <c r="K38" s="725"/>
      <c r="L38" s="725"/>
      <c r="M38" s="725"/>
      <c r="N38" s="725"/>
      <c r="O38" s="725"/>
      <c r="P38" s="725"/>
      <c r="Q38" s="726"/>
      <c r="R38" s="759">
        <v>3271641</v>
      </c>
      <c r="S38" s="760"/>
      <c r="T38" s="760"/>
      <c r="U38" s="760"/>
      <c r="V38" s="760"/>
      <c r="W38" s="760"/>
      <c r="X38" s="760"/>
      <c r="Y38" s="761"/>
      <c r="Z38" s="762">
        <v>100</v>
      </c>
      <c r="AA38" s="762"/>
      <c r="AB38" s="762"/>
      <c r="AC38" s="762"/>
      <c r="AD38" s="763">
        <v>1930989</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31701</v>
      </c>
      <c r="BA38" s="680"/>
      <c r="BB38" s="680"/>
      <c r="BC38" s="680"/>
      <c r="BD38" s="703"/>
      <c r="BE38" s="703"/>
      <c r="BF38" s="738"/>
      <c r="BG38" s="694" t="s">
        <v>339</v>
      </c>
      <c r="BH38" s="695"/>
      <c r="BI38" s="695"/>
      <c r="BJ38" s="695"/>
      <c r="BK38" s="695"/>
      <c r="BL38" s="695"/>
      <c r="BM38" s="695"/>
      <c r="BN38" s="695"/>
      <c r="BO38" s="695"/>
      <c r="BP38" s="695"/>
      <c r="BQ38" s="695"/>
      <c r="BR38" s="695"/>
      <c r="BS38" s="695"/>
      <c r="BT38" s="695"/>
      <c r="BU38" s="696"/>
      <c r="BV38" s="679">
        <v>574</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274790</v>
      </c>
      <c r="CS38" s="680"/>
      <c r="CT38" s="680"/>
      <c r="CU38" s="680"/>
      <c r="CV38" s="680"/>
      <c r="CW38" s="680"/>
      <c r="CX38" s="680"/>
      <c r="CY38" s="681"/>
      <c r="CZ38" s="684">
        <v>8.6999999999999993</v>
      </c>
      <c r="DA38" s="715"/>
      <c r="DB38" s="715"/>
      <c r="DC38" s="717"/>
      <c r="DD38" s="688">
        <v>249241</v>
      </c>
      <c r="DE38" s="680"/>
      <c r="DF38" s="680"/>
      <c r="DG38" s="680"/>
      <c r="DH38" s="680"/>
      <c r="DI38" s="680"/>
      <c r="DJ38" s="680"/>
      <c r="DK38" s="681"/>
      <c r="DL38" s="688">
        <v>206791</v>
      </c>
      <c r="DM38" s="680"/>
      <c r="DN38" s="680"/>
      <c r="DO38" s="680"/>
      <c r="DP38" s="680"/>
      <c r="DQ38" s="680"/>
      <c r="DR38" s="680"/>
      <c r="DS38" s="680"/>
      <c r="DT38" s="680"/>
      <c r="DU38" s="680"/>
      <c r="DV38" s="681"/>
      <c r="DW38" s="684">
        <v>10.199999999999999</v>
      </c>
      <c r="DX38" s="715"/>
      <c r="DY38" s="715"/>
      <c r="DZ38" s="715"/>
      <c r="EA38" s="715"/>
      <c r="EB38" s="715"/>
      <c r="EC38" s="716"/>
    </row>
    <row r="39" spans="2:133" ht="11.25" customHeight="1" x14ac:dyDescent="0.15">
      <c r="AQ39" s="756" t="s">
        <v>341</v>
      </c>
      <c r="AR39" s="757"/>
      <c r="AS39" s="757"/>
      <c r="AT39" s="757"/>
      <c r="AU39" s="757"/>
      <c r="AV39" s="757"/>
      <c r="AW39" s="757"/>
      <c r="AX39" s="757"/>
      <c r="AY39" s="758"/>
      <c r="AZ39" s="679">
        <v>22304</v>
      </c>
      <c r="BA39" s="680"/>
      <c r="BB39" s="680"/>
      <c r="BC39" s="680"/>
      <c r="BD39" s="703"/>
      <c r="BE39" s="703"/>
      <c r="BF39" s="738"/>
      <c r="BG39" s="770" t="s">
        <v>342</v>
      </c>
      <c r="BH39" s="771"/>
      <c r="BI39" s="771"/>
      <c r="BJ39" s="771"/>
      <c r="BK39" s="771"/>
      <c r="BL39" s="235"/>
      <c r="BM39" s="695" t="s">
        <v>343</v>
      </c>
      <c r="BN39" s="695"/>
      <c r="BO39" s="695"/>
      <c r="BP39" s="695"/>
      <c r="BQ39" s="695"/>
      <c r="BR39" s="695"/>
      <c r="BS39" s="695"/>
      <c r="BT39" s="695"/>
      <c r="BU39" s="696"/>
      <c r="BV39" s="679">
        <v>77</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10780</v>
      </c>
      <c r="CS39" s="703"/>
      <c r="CT39" s="703"/>
      <c r="CU39" s="703"/>
      <c r="CV39" s="703"/>
      <c r="CW39" s="703"/>
      <c r="CX39" s="703"/>
      <c r="CY39" s="704"/>
      <c r="CZ39" s="684">
        <v>0.3</v>
      </c>
      <c r="DA39" s="715"/>
      <c r="DB39" s="715"/>
      <c r="DC39" s="717"/>
      <c r="DD39" s="688">
        <v>10255</v>
      </c>
      <c r="DE39" s="703"/>
      <c r="DF39" s="703"/>
      <c r="DG39" s="703"/>
      <c r="DH39" s="703"/>
      <c r="DI39" s="703"/>
      <c r="DJ39" s="703"/>
      <c r="DK39" s="704"/>
      <c r="DL39" s="688" t="s">
        <v>130</v>
      </c>
      <c r="DM39" s="703"/>
      <c r="DN39" s="703"/>
      <c r="DO39" s="703"/>
      <c r="DP39" s="703"/>
      <c r="DQ39" s="703"/>
      <c r="DR39" s="703"/>
      <c r="DS39" s="703"/>
      <c r="DT39" s="703"/>
      <c r="DU39" s="703"/>
      <c r="DV39" s="704"/>
      <c r="DW39" s="684" t="s">
        <v>130</v>
      </c>
      <c r="DX39" s="715"/>
      <c r="DY39" s="715"/>
      <c r="DZ39" s="715"/>
      <c r="EA39" s="715"/>
      <c r="EB39" s="715"/>
      <c r="EC39" s="716"/>
    </row>
    <row r="40" spans="2:133" ht="11.25" customHeight="1" x14ac:dyDescent="0.15">
      <c r="AQ40" s="756" t="s">
        <v>345</v>
      </c>
      <c r="AR40" s="757"/>
      <c r="AS40" s="757"/>
      <c r="AT40" s="757"/>
      <c r="AU40" s="757"/>
      <c r="AV40" s="757"/>
      <c r="AW40" s="757"/>
      <c r="AX40" s="757"/>
      <c r="AY40" s="758"/>
      <c r="AZ40" s="679">
        <v>57849</v>
      </c>
      <c r="BA40" s="680"/>
      <c r="BB40" s="680"/>
      <c r="BC40" s="680"/>
      <c r="BD40" s="703"/>
      <c r="BE40" s="703"/>
      <c r="BF40" s="738"/>
      <c r="BG40" s="770"/>
      <c r="BH40" s="771"/>
      <c r="BI40" s="771"/>
      <c r="BJ40" s="771"/>
      <c r="BK40" s="771"/>
      <c r="BL40" s="235"/>
      <c r="BM40" s="695" t="s">
        <v>346</v>
      </c>
      <c r="BN40" s="695"/>
      <c r="BO40" s="695"/>
      <c r="BP40" s="695"/>
      <c r="BQ40" s="695"/>
      <c r="BR40" s="695"/>
      <c r="BS40" s="695"/>
      <c r="BT40" s="695"/>
      <c r="BU40" s="696"/>
      <c r="BV40" s="679" t="s">
        <v>233</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38937</v>
      </c>
      <c r="CS40" s="680"/>
      <c r="CT40" s="680"/>
      <c r="CU40" s="680"/>
      <c r="CV40" s="680"/>
      <c r="CW40" s="680"/>
      <c r="CX40" s="680"/>
      <c r="CY40" s="681"/>
      <c r="CZ40" s="684">
        <v>1.2</v>
      </c>
      <c r="DA40" s="715"/>
      <c r="DB40" s="715"/>
      <c r="DC40" s="717"/>
      <c r="DD40" s="688">
        <v>38937</v>
      </c>
      <c r="DE40" s="680"/>
      <c r="DF40" s="680"/>
      <c r="DG40" s="680"/>
      <c r="DH40" s="680"/>
      <c r="DI40" s="680"/>
      <c r="DJ40" s="680"/>
      <c r="DK40" s="681"/>
      <c r="DL40" s="688" t="s">
        <v>233</v>
      </c>
      <c r="DM40" s="680"/>
      <c r="DN40" s="680"/>
      <c r="DO40" s="680"/>
      <c r="DP40" s="680"/>
      <c r="DQ40" s="680"/>
      <c r="DR40" s="680"/>
      <c r="DS40" s="680"/>
      <c r="DT40" s="680"/>
      <c r="DU40" s="680"/>
      <c r="DV40" s="681"/>
      <c r="DW40" s="684" t="s">
        <v>233</v>
      </c>
      <c r="DX40" s="715"/>
      <c r="DY40" s="715"/>
      <c r="DZ40" s="715"/>
      <c r="EA40" s="715"/>
      <c r="EB40" s="715"/>
      <c r="EC40" s="716"/>
    </row>
    <row r="41" spans="2:133" ht="11.25" customHeight="1" x14ac:dyDescent="0.15">
      <c r="AQ41" s="766" t="s">
        <v>348</v>
      </c>
      <c r="AR41" s="767"/>
      <c r="AS41" s="767"/>
      <c r="AT41" s="767"/>
      <c r="AU41" s="767"/>
      <c r="AV41" s="767"/>
      <c r="AW41" s="767"/>
      <c r="AX41" s="767"/>
      <c r="AY41" s="768"/>
      <c r="AZ41" s="759">
        <v>194637</v>
      </c>
      <c r="BA41" s="760"/>
      <c r="BB41" s="760"/>
      <c r="BC41" s="760"/>
      <c r="BD41" s="749"/>
      <c r="BE41" s="749"/>
      <c r="BF41" s="751"/>
      <c r="BG41" s="772"/>
      <c r="BH41" s="773"/>
      <c r="BI41" s="773"/>
      <c r="BJ41" s="773"/>
      <c r="BK41" s="773"/>
      <c r="BL41" s="236"/>
      <c r="BM41" s="706" t="s">
        <v>349</v>
      </c>
      <c r="BN41" s="706"/>
      <c r="BO41" s="706"/>
      <c r="BP41" s="706"/>
      <c r="BQ41" s="706"/>
      <c r="BR41" s="706"/>
      <c r="BS41" s="706"/>
      <c r="BT41" s="706"/>
      <c r="BU41" s="707"/>
      <c r="BV41" s="759">
        <v>469</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233</v>
      </c>
      <c r="CS41" s="703"/>
      <c r="CT41" s="703"/>
      <c r="CU41" s="703"/>
      <c r="CV41" s="703"/>
      <c r="CW41" s="703"/>
      <c r="CX41" s="703"/>
      <c r="CY41" s="704"/>
      <c r="CZ41" s="684" t="s">
        <v>130</v>
      </c>
      <c r="DA41" s="715"/>
      <c r="DB41" s="715"/>
      <c r="DC41" s="717"/>
      <c r="DD41" s="688" t="s">
        <v>233</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236057</v>
      </c>
      <c r="CS42" s="680"/>
      <c r="CT42" s="680"/>
      <c r="CU42" s="680"/>
      <c r="CV42" s="680"/>
      <c r="CW42" s="680"/>
      <c r="CX42" s="680"/>
      <c r="CY42" s="681"/>
      <c r="CZ42" s="684">
        <v>7.4</v>
      </c>
      <c r="DA42" s="685"/>
      <c r="DB42" s="685"/>
      <c r="DC42" s="780"/>
      <c r="DD42" s="688">
        <v>64427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3749</v>
      </c>
      <c r="CS43" s="703"/>
      <c r="CT43" s="703"/>
      <c r="CU43" s="703"/>
      <c r="CV43" s="703"/>
      <c r="CW43" s="703"/>
      <c r="CX43" s="703"/>
      <c r="CY43" s="704"/>
      <c r="CZ43" s="684">
        <v>0.1</v>
      </c>
      <c r="DA43" s="715"/>
      <c r="DB43" s="715"/>
      <c r="DC43" s="717"/>
      <c r="DD43" s="688">
        <v>3749</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143646</v>
      </c>
      <c r="CS44" s="680"/>
      <c r="CT44" s="680"/>
      <c r="CU44" s="680"/>
      <c r="CV44" s="680"/>
      <c r="CW44" s="680"/>
      <c r="CX44" s="680"/>
      <c r="CY44" s="681"/>
      <c r="CZ44" s="684">
        <v>4.5</v>
      </c>
      <c r="DA44" s="685"/>
      <c r="DB44" s="685"/>
      <c r="DC44" s="780"/>
      <c r="DD44" s="688">
        <v>34100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42508</v>
      </c>
      <c r="CS45" s="703"/>
      <c r="CT45" s="703"/>
      <c r="CU45" s="703"/>
      <c r="CV45" s="703"/>
      <c r="CW45" s="703"/>
      <c r="CX45" s="703"/>
      <c r="CY45" s="704"/>
      <c r="CZ45" s="684">
        <v>1.3</v>
      </c>
      <c r="DA45" s="715"/>
      <c r="DB45" s="715"/>
      <c r="DC45" s="717"/>
      <c r="DD45" s="688">
        <v>9241</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98738</v>
      </c>
      <c r="CS46" s="680"/>
      <c r="CT46" s="680"/>
      <c r="CU46" s="680"/>
      <c r="CV46" s="680"/>
      <c r="CW46" s="680"/>
      <c r="CX46" s="680"/>
      <c r="CY46" s="681"/>
      <c r="CZ46" s="684">
        <v>3.1</v>
      </c>
      <c r="DA46" s="685"/>
      <c r="DB46" s="685"/>
      <c r="DC46" s="780"/>
      <c r="DD46" s="688">
        <v>23959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92411</v>
      </c>
      <c r="CS47" s="703"/>
      <c r="CT47" s="703"/>
      <c r="CU47" s="703"/>
      <c r="CV47" s="703"/>
      <c r="CW47" s="703"/>
      <c r="CX47" s="703"/>
      <c r="CY47" s="704"/>
      <c r="CZ47" s="684">
        <v>2.9</v>
      </c>
      <c r="DA47" s="715"/>
      <c r="DB47" s="715"/>
      <c r="DC47" s="717"/>
      <c r="DD47" s="688">
        <v>30327</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130</v>
      </c>
      <c r="CS48" s="680"/>
      <c r="CT48" s="680"/>
      <c r="CU48" s="680"/>
      <c r="CV48" s="680"/>
      <c r="CW48" s="680"/>
      <c r="CX48" s="680"/>
      <c r="CY48" s="681"/>
      <c r="CZ48" s="684" t="s">
        <v>130</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3171191</v>
      </c>
      <c r="CS49" s="749"/>
      <c r="CT49" s="749"/>
      <c r="CU49" s="749"/>
      <c r="CV49" s="749"/>
      <c r="CW49" s="749"/>
      <c r="CX49" s="749"/>
      <c r="CY49" s="781"/>
      <c r="CZ49" s="764">
        <v>100</v>
      </c>
      <c r="DA49" s="782"/>
      <c r="DB49" s="782"/>
      <c r="DC49" s="783"/>
      <c r="DD49" s="784">
        <v>2319068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q95BkhTL8/Z0r6eVG83ibCeA0Ahwt28dqA4kYfTHK1tWIjp83fLBP4dFvyonSqtONffWy03FX9yXYj0TyHbqA==" saltValue="O2bA46vUDY/EXDTpyVta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8"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3270</v>
      </c>
      <c r="R7" s="815"/>
      <c r="S7" s="815"/>
      <c r="T7" s="815"/>
      <c r="U7" s="815"/>
      <c r="V7" s="815">
        <v>3171</v>
      </c>
      <c r="W7" s="815"/>
      <c r="X7" s="815"/>
      <c r="Y7" s="815"/>
      <c r="Z7" s="815"/>
      <c r="AA7" s="815">
        <v>99</v>
      </c>
      <c r="AB7" s="815"/>
      <c r="AC7" s="815"/>
      <c r="AD7" s="815"/>
      <c r="AE7" s="816"/>
      <c r="AF7" s="817">
        <v>79</v>
      </c>
      <c r="AG7" s="818"/>
      <c r="AH7" s="818"/>
      <c r="AI7" s="818"/>
      <c r="AJ7" s="819"/>
      <c r="AK7" s="854">
        <v>6</v>
      </c>
      <c r="AL7" s="855"/>
      <c r="AM7" s="855"/>
      <c r="AN7" s="855"/>
      <c r="AO7" s="855"/>
      <c r="AP7" s="855">
        <v>3758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14</v>
      </c>
      <c r="CI7" s="852"/>
      <c r="CJ7" s="852"/>
      <c r="CK7" s="852"/>
      <c r="CL7" s="853"/>
      <c r="CM7" s="851">
        <v>81</v>
      </c>
      <c r="CN7" s="852"/>
      <c r="CO7" s="852"/>
      <c r="CP7" s="852"/>
      <c r="CQ7" s="853"/>
      <c r="CR7" s="851" t="s">
        <v>595</v>
      </c>
      <c r="CS7" s="852"/>
      <c r="CT7" s="852"/>
      <c r="CU7" s="852"/>
      <c r="CV7" s="853"/>
      <c r="CW7" s="851" t="s">
        <v>586</v>
      </c>
      <c r="CX7" s="852"/>
      <c r="CY7" s="852"/>
      <c r="CZ7" s="852"/>
      <c r="DA7" s="853"/>
      <c r="DB7" s="851" t="s">
        <v>586</v>
      </c>
      <c r="DC7" s="852"/>
      <c r="DD7" s="852"/>
      <c r="DE7" s="852"/>
      <c r="DF7" s="853"/>
      <c r="DG7" s="851" t="s">
        <v>586</v>
      </c>
      <c r="DH7" s="852"/>
      <c r="DI7" s="852"/>
      <c r="DJ7" s="852"/>
      <c r="DK7" s="853"/>
      <c r="DL7" s="851">
        <v>31</v>
      </c>
      <c r="DM7" s="852"/>
      <c r="DN7" s="852"/>
      <c r="DO7" s="852"/>
      <c r="DP7" s="853"/>
      <c r="DQ7" s="851">
        <v>3</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2</v>
      </c>
      <c r="R8" s="839"/>
      <c r="S8" s="839"/>
      <c r="T8" s="839"/>
      <c r="U8" s="839"/>
      <c r="V8" s="839">
        <v>1</v>
      </c>
      <c r="W8" s="839"/>
      <c r="X8" s="839"/>
      <c r="Y8" s="839"/>
      <c r="Z8" s="839"/>
      <c r="AA8" s="839">
        <v>2</v>
      </c>
      <c r="AB8" s="839"/>
      <c r="AC8" s="839"/>
      <c r="AD8" s="839"/>
      <c r="AE8" s="840"/>
      <c r="AF8" s="841">
        <v>2</v>
      </c>
      <c r="AG8" s="842"/>
      <c r="AH8" s="842"/>
      <c r="AI8" s="842"/>
      <c r="AJ8" s="843"/>
      <c r="AK8" s="844" t="s">
        <v>582</v>
      </c>
      <c r="AL8" s="845"/>
      <c r="AM8" s="845"/>
      <c r="AN8" s="845"/>
      <c r="AO8" s="845"/>
      <c r="AP8" s="845">
        <v>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3272</v>
      </c>
      <c r="R23" s="874"/>
      <c r="S23" s="874"/>
      <c r="T23" s="874"/>
      <c r="U23" s="874"/>
      <c r="V23" s="874">
        <v>3172</v>
      </c>
      <c r="W23" s="874"/>
      <c r="X23" s="874"/>
      <c r="Y23" s="874"/>
      <c r="Z23" s="874"/>
      <c r="AA23" s="874">
        <v>100</v>
      </c>
      <c r="AB23" s="874"/>
      <c r="AC23" s="874"/>
      <c r="AD23" s="874"/>
      <c r="AE23" s="875"/>
      <c r="AF23" s="876">
        <v>81</v>
      </c>
      <c r="AG23" s="874"/>
      <c r="AH23" s="874"/>
      <c r="AI23" s="874"/>
      <c r="AJ23" s="877"/>
      <c r="AK23" s="878"/>
      <c r="AL23" s="879"/>
      <c r="AM23" s="879"/>
      <c r="AN23" s="879"/>
      <c r="AO23" s="879"/>
      <c r="AP23" s="874">
        <v>3759</v>
      </c>
      <c r="AQ23" s="874"/>
      <c r="AR23" s="874"/>
      <c r="AS23" s="874"/>
      <c r="AT23" s="874"/>
      <c r="AU23" s="880"/>
      <c r="AV23" s="880"/>
      <c r="AW23" s="880"/>
      <c r="AX23" s="880"/>
      <c r="AY23" s="881"/>
      <c r="AZ23" s="889" t="s">
        <v>130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376</v>
      </c>
      <c r="R28" s="903"/>
      <c r="S28" s="903"/>
      <c r="T28" s="903"/>
      <c r="U28" s="903"/>
      <c r="V28" s="903">
        <v>375</v>
      </c>
      <c r="W28" s="903"/>
      <c r="X28" s="903"/>
      <c r="Y28" s="903"/>
      <c r="Z28" s="903"/>
      <c r="AA28" s="903">
        <v>0</v>
      </c>
      <c r="AB28" s="903"/>
      <c r="AC28" s="903"/>
      <c r="AD28" s="903"/>
      <c r="AE28" s="904"/>
      <c r="AF28" s="905">
        <v>0</v>
      </c>
      <c r="AG28" s="903"/>
      <c r="AH28" s="903"/>
      <c r="AI28" s="903"/>
      <c r="AJ28" s="906"/>
      <c r="AK28" s="907">
        <v>40</v>
      </c>
      <c r="AL28" s="898"/>
      <c r="AM28" s="898"/>
      <c r="AN28" s="898"/>
      <c r="AO28" s="898"/>
      <c r="AP28" s="898" t="s">
        <v>582</v>
      </c>
      <c r="AQ28" s="898"/>
      <c r="AR28" s="898"/>
      <c r="AS28" s="898"/>
      <c r="AT28" s="898"/>
      <c r="AU28" s="898" t="s">
        <v>582</v>
      </c>
      <c r="AV28" s="898"/>
      <c r="AW28" s="898"/>
      <c r="AX28" s="898"/>
      <c r="AY28" s="898"/>
      <c r="AZ28" s="899" t="s">
        <v>582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233</v>
      </c>
      <c r="R29" s="839"/>
      <c r="S29" s="839"/>
      <c r="T29" s="839"/>
      <c r="U29" s="839"/>
      <c r="V29" s="839">
        <v>232</v>
      </c>
      <c r="W29" s="839"/>
      <c r="X29" s="839"/>
      <c r="Y29" s="839"/>
      <c r="Z29" s="839"/>
      <c r="AA29" s="839">
        <v>1</v>
      </c>
      <c r="AB29" s="839"/>
      <c r="AC29" s="839"/>
      <c r="AD29" s="839"/>
      <c r="AE29" s="840"/>
      <c r="AF29" s="841">
        <v>1</v>
      </c>
      <c r="AG29" s="842"/>
      <c r="AH29" s="842"/>
      <c r="AI29" s="842"/>
      <c r="AJ29" s="843"/>
      <c r="AK29" s="910">
        <v>41</v>
      </c>
      <c r="AL29" s="911"/>
      <c r="AM29" s="911"/>
      <c r="AN29" s="911"/>
      <c r="AO29" s="911"/>
      <c r="AP29" s="911">
        <v>40</v>
      </c>
      <c r="AQ29" s="911"/>
      <c r="AR29" s="911"/>
      <c r="AS29" s="911"/>
      <c r="AT29" s="911"/>
      <c r="AU29" s="911">
        <v>5</v>
      </c>
      <c r="AV29" s="911"/>
      <c r="AW29" s="911"/>
      <c r="AX29" s="911"/>
      <c r="AY29" s="911"/>
      <c r="AZ29" s="912" t="s">
        <v>583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624</v>
      </c>
      <c r="R30" s="839"/>
      <c r="S30" s="839"/>
      <c r="T30" s="839"/>
      <c r="U30" s="839"/>
      <c r="V30" s="839">
        <v>576</v>
      </c>
      <c r="W30" s="839"/>
      <c r="X30" s="839"/>
      <c r="Y30" s="839"/>
      <c r="Z30" s="839"/>
      <c r="AA30" s="839">
        <v>47</v>
      </c>
      <c r="AB30" s="839"/>
      <c r="AC30" s="839"/>
      <c r="AD30" s="839"/>
      <c r="AE30" s="840"/>
      <c r="AF30" s="841">
        <v>47</v>
      </c>
      <c r="AG30" s="842"/>
      <c r="AH30" s="842"/>
      <c r="AI30" s="842"/>
      <c r="AJ30" s="843"/>
      <c r="AK30" s="910">
        <v>86</v>
      </c>
      <c r="AL30" s="911"/>
      <c r="AM30" s="911"/>
      <c r="AN30" s="911"/>
      <c r="AO30" s="911"/>
      <c r="AP30" s="911" t="s">
        <v>582</v>
      </c>
      <c r="AQ30" s="911"/>
      <c r="AR30" s="911"/>
      <c r="AS30" s="911"/>
      <c r="AT30" s="911"/>
      <c r="AU30" s="911" t="s">
        <v>582</v>
      </c>
      <c r="AV30" s="911"/>
      <c r="AW30" s="911"/>
      <c r="AX30" s="911"/>
      <c r="AY30" s="911"/>
      <c r="AZ30" s="912" t="s">
        <v>586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2</v>
      </c>
      <c r="R31" s="839"/>
      <c r="S31" s="839"/>
      <c r="T31" s="839"/>
      <c r="U31" s="839"/>
      <c r="V31" s="839">
        <v>2</v>
      </c>
      <c r="W31" s="839"/>
      <c r="X31" s="839"/>
      <c r="Y31" s="839"/>
      <c r="Z31" s="839"/>
      <c r="AA31" s="839">
        <v>0</v>
      </c>
      <c r="AB31" s="839"/>
      <c r="AC31" s="839"/>
      <c r="AD31" s="839"/>
      <c r="AE31" s="840"/>
      <c r="AF31" s="841">
        <v>0</v>
      </c>
      <c r="AG31" s="842"/>
      <c r="AH31" s="842"/>
      <c r="AI31" s="842"/>
      <c r="AJ31" s="843"/>
      <c r="AK31" s="910" t="s">
        <v>582</v>
      </c>
      <c r="AL31" s="911"/>
      <c r="AM31" s="911"/>
      <c r="AN31" s="911"/>
      <c r="AO31" s="911"/>
      <c r="AP31" s="911" t="s">
        <v>583</v>
      </c>
      <c r="AQ31" s="911"/>
      <c r="AR31" s="911"/>
      <c r="AS31" s="911"/>
      <c r="AT31" s="911"/>
      <c r="AU31" s="911" t="s">
        <v>583</v>
      </c>
      <c r="AV31" s="911"/>
      <c r="AW31" s="911"/>
      <c r="AX31" s="911"/>
      <c r="AY31" s="911"/>
      <c r="AZ31" s="912" t="s">
        <v>582</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179</v>
      </c>
      <c r="R32" s="839"/>
      <c r="S32" s="839"/>
      <c r="T32" s="839"/>
      <c r="U32" s="839"/>
      <c r="V32" s="839">
        <v>179</v>
      </c>
      <c r="W32" s="839"/>
      <c r="X32" s="839"/>
      <c r="Y32" s="839"/>
      <c r="Z32" s="839"/>
      <c r="AA32" s="839" t="s">
        <v>582</v>
      </c>
      <c r="AB32" s="839"/>
      <c r="AC32" s="839"/>
      <c r="AD32" s="839"/>
      <c r="AE32" s="840"/>
      <c r="AF32" s="841" t="s">
        <v>130</v>
      </c>
      <c r="AG32" s="842"/>
      <c r="AH32" s="842"/>
      <c r="AI32" s="842"/>
      <c r="AJ32" s="843"/>
      <c r="AK32" s="910">
        <v>16</v>
      </c>
      <c r="AL32" s="911"/>
      <c r="AM32" s="911"/>
      <c r="AN32" s="911"/>
      <c r="AO32" s="911"/>
      <c r="AP32" s="911">
        <v>751</v>
      </c>
      <c r="AQ32" s="911"/>
      <c r="AR32" s="911"/>
      <c r="AS32" s="911"/>
      <c r="AT32" s="911"/>
      <c r="AU32" s="911">
        <v>277</v>
      </c>
      <c r="AV32" s="911"/>
      <c r="AW32" s="911"/>
      <c r="AX32" s="911"/>
      <c r="AY32" s="911"/>
      <c r="AZ32" s="912" t="s">
        <v>582</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404</v>
      </c>
      <c r="C33" s="836"/>
      <c r="D33" s="836"/>
      <c r="E33" s="836"/>
      <c r="F33" s="836"/>
      <c r="G33" s="836"/>
      <c r="H33" s="836"/>
      <c r="I33" s="836"/>
      <c r="J33" s="836"/>
      <c r="K33" s="836"/>
      <c r="L33" s="836"/>
      <c r="M33" s="836"/>
      <c r="N33" s="836"/>
      <c r="O33" s="836"/>
      <c r="P33" s="837"/>
      <c r="Q33" s="838">
        <v>50</v>
      </c>
      <c r="R33" s="839"/>
      <c r="S33" s="839"/>
      <c r="T33" s="839"/>
      <c r="U33" s="839"/>
      <c r="V33" s="839">
        <v>49</v>
      </c>
      <c r="W33" s="839"/>
      <c r="X33" s="839"/>
      <c r="Y33" s="839"/>
      <c r="Z33" s="839"/>
      <c r="AA33" s="839">
        <v>1</v>
      </c>
      <c r="AB33" s="839"/>
      <c r="AC33" s="839"/>
      <c r="AD33" s="839"/>
      <c r="AE33" s="840"/>
      <c r="AF33" s="841">
        <v>1</v>
      </c>
      <c r="AG33" s="842"/>
      <c r="AH33" s="842"/>
      <c r="AI33" s="842"/>
      <c r="AJ33" s="843"/>
      <c r="AK33" s="910">
        <v>18</v>
      </c>
      <c r="AL33" s="911"/>
      <c r="AM33" s="911"/>
      <c r="AN33" s="911"/>
      <c r="AO33" s="911"/>
      <c r="AP33" s="911" t="s">
        <v>582</v>
      </c>
      <c r="AQ33" s="911"/>
      <c r="AR33" s="911"/>
      <c r="AS33" s="911"/>
      <c r="AT33" s="911"/>
      <c r="AU33" s="911" t="s">
        <v>582</v>
      </c>
      <c r="AV33" s="911"/>
      <c r="AW33" s="911"/>
      <c r="AX33" s="911"/>
      <c r="AY33" s="911"/>
      <c r="AZ33" s="912" t="s">
        <v>583</v>
      </c>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405</v>
      </c>
      <c r="C34" s="836"/>
      <c r="D34" s="836"/>
      <c r="E34" s="836"/>
      <c r="F34" s="836"/>
      <c r="G34" s="836"/>
      <c r="H34" s="836"/>
      <c r="I34" s="836"/>
      <c r="J34" s="836"/>
      <c r="K34" s="836"/>
      <c r="L34" s="836"/>
      <c r="M34" s="836"/>
      <c r="N34" s="836"/>
      <c r="O34" s="836"/>
      <c r="P34" s="837"/>
      <c r="Q34" s="838">
        <v>17</v>
      </c>
      <c r="R34" s="839"/>
      <c r="S34" s="839"/>
      <c r="T34" s="839"/>
      <c r="U34" s="839"/>
      <c r="V34" s="839">
        <v>1</v>
      </c>
      <c r="W34" s="839"/>
      <c r="X34" s="839"/>
      <c r="Y34" s="839"/>
      <c r="Z34" s="839"/>
      <c r="AA34" s="839">
        <v>16</v>
      </c>
      <c r="AB34" s="839"/>
      <c r="AC34" s="839"/>
      <c r="AD34" s="839"/>
      <c r="AE34" s="840"/>
      <c r="AF34" s="841">
        <v>16</v>
      </c>
      <c r="AG34" s="842"/>
      <c r="AH34" s="842"/>
      <c r="AI34" s="842"/>
      <c r="AJ34" s="843"/>
      <c r="AK34" s="910">
        <v>85</v>
      </c>
      <c r="AL34" s="911"/>
      <c r="AM34" s="911"/>
      <c r="AN34" s="911"/>
      <c r="AO34" s="911"/>
      <c r="AP34" s="911">
        <v>746</v>
      </c>
      <c r="AQ34" s="911"/>
      <c r="AR34" s="911"/>
      <c r="AS34" s="911"/>
      <c r="AT34" s="911"/>
      <c r="AU34" s="911">
        <v>542</v>
      </c>
      <c r="AV34" s="911"/>
      <c r="AW34" s="911"/>
      <c r="AX34" s="911"/>
      <c r="AY34" s="911"/>
      <c r="AZ34" s="912" t="s">
        <v>582</v>
      </c>
      <c r="BA34" s="912"/>
      <c r="BB34" s="912"/>
      <c r="BC34" s="912"/>
      <c r="BD34" s="912"/>
      <c r="BE34" s="908" t="s">
        <v>406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407</v>
      </c>
      <c r="C35" s="836"/>
      <c r="D35" s="836"/>
      <c r="E35" s="836"/>
      <c r="F35" s="836"/>
      <c r="G35" s="836"/>
      <c r="H35" s="836"/>
      <c r="I35" s="836"/>
      <c r="J35" s="836"/>
      <c r="K35" s="836"/>
      <c r="L35" s="836"/>
      <c r="M35" s="836"/>
      <c r="N35" s="836"/>
      <c r="O35" s="836"/>
      <c r="P35" s="837"/>
      <c r="Q35" s="838">
        <v>42</v>
      </c>
      <c r="R35" s="839"/>
      <c r="S35" s="839"/>
      <c r="T35" s="839"/>
      <c r="U35" s="839"/>
      <c r="V35" s="839">
        <v>21</v>
      </c>
      <c r="W35" s="839"/>
      <c r="X35" s="839"/>
      <c r="Y35" s="839"/>
      <c r="Z35" s="839"/>
      <c r="AA35" s="839">
        <v>21</v>
      </c>
      <c r="AB35" s="839"/>
      <c r="AC35" s="839"/>
      <c r="AD35" s="839"/>
      <c r="AE35" s="840"/>
      <c r="AF35" s="841">
        <v>21</v>
      </c>
      <c r="AG35" s="842"/>
      <c r="AH35" s="842"/>
      <c r="AI35" s="842"/>
      <c r="AJ35" s="843"/>
      <c r="AK35" s="910">
        <v>132</v>
      </c>
      <c r="AL35" s="911"/>
      <c r="AM35" s="911"/>
      <c r="AN35" s="911"/>
      <c r="AO35" s="911"/>
      <c r="AP35" s="911">
        <v>1212</v>
      </c>
      <c r="AQ35" s="911"/>
      <c r="AR35" s="911"/>
      <c r="AS35" s="911"/>
      <c r="AT35" s="911"/>
      <c r="AU35" s="911">
        <v>1751</v>
      </c>
      <c r="AV35" s="911"/>
      <c r="AW35" s="911"/>
      <c r="AX35" s="911"/>
      <c r="AY35" s="911"/>
      <c r="AZ35" s="912" t="s">
        <v>583</v>
      </c>
      <c r="BA35" s="912"/>
      <c r="BB35" s="912"/>
      <c r="BC35" s="912"/>
      <c r="BD35" s="912"/>
      <c r="BE35" s="908" t="s">
        <v>406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408</v>
      </c>
      <c r="C36" s="836"/>
      <c r="D36" s="836"/>
      <c r="E36" s="836"/>
      <c r="F36" s="836"/>
      <c r="G36" s="836"/>
      <c r="H36" s="836"/>
      <c r="I36" s="836"/>
      <c r="J36" s="836"/>
      <c r="K36" s="836"/>
      <c r="L36" s="836"/>
      <c r="M36" s="836"/>
      <c r="N36" s="836"/>
      <c r="O36" s="836"/>
      <c r="P36" s="837"/>
      <c r="Q36" s="838">
        <v>72</v>
      </c>
      <c r="R36" s="839"/>
      <c r="S36" s="839"/>
      <c r="T36" s="839"/>
      <c r="U36" s="839"/>
      <c r="V36" s="839">
        <v>72</v>
      </c>
      <c r="W36" s="839"/>
      <c r="X36" s="839"/>
      <c r="Y36" s="839"/>
      <c r="Z36" s="839"/>
      <c r="AA36" s="839" t="s">
        <v>585</v>
      </c>
      <c r="AB36" s="839"/>
      <c r="AC36" s="839"/>
      <c r="AD36" s="839"/>
      <c r="AE36" s="840"/>
      <c r="AF36" s="841" t="s">
        <v>409</v>
      </c>
      <c r="AG36" s="842"/>
      <c r="AH36" s="842"/>
      <c r="AI36" s="842"/>
      <c r="AJ36" s="843"/>
      <c r="AK36" s="910">
        <v>13</v>
      </c>
      <c r="AL36" s="911"/>
      <c r="AM36" s="911"/>
      <c r="AN36" s="911"/>
      <c r="AO36" s="911"/>
      <c r="AP36" s="911" t="s">
        <v>584</v>
      </c>
      <c r="AQ36" s="911"/>
      <c r="AR36" s="911"/>
      <c r="AS36" s="911"/>
      <c r="AT36" s="911"/>
      <c r="AU36" s="911" t="s">
        <v>582</v>
      </c>
      <c r="AV36" s="911"/>
      <c r="AW36" s="911"/>
      <c r="AX36" s="911"/>
      <c r="AY36" s="911"/>
      <c r="AZ36" s="912" t="s">
        <v>583</v>
      </c>
      <c r="BA36" s="912"/>
      <c r="BB36" s="912"/>
      <c r="BC36" s="912"/>
      <c r="BD36" s="912"/>
      <c r="BE36" s="908" t="s">
        <v>410</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86</v>
      </c>
      <c r="AG63" s="922"/>
      <c r="AH63" s="922"/>
      <c r="AI63" s="922"/>
      <c r="AJ63" s="923"/>
      <c r="AK63" s="924"/>
      <c r="AL63" s="919"/>
      <c r="AM63" s="919"/>
      <c r="AN63" s="919"/>
      <c r="AO63" s="919"/>
      <c r="AP63" s="922">
        <v>2749</v>
      </c>
      <c r="AQ63" s="922"/>
      <c r="AR63" s="922"/>
      <c r="AS63" s="922"/>
      <c r="AT63" s="922"/>
      <c r="AU63" s="922">
        <v>2575</v>
      </c>
      <c r="AV63" s="922"/>
      <c r="AW63" s="922"/>
      <c r="AX63" s="922"/>
      <c r="AY63" s="922"/>
      <c r="AZ63" s="926"/>
      <c r="BA63" s="926"/>
      <c r="BB63" s="926"/>
      <c r="BC63" s="926"/>
      <c r="BD63" s="926"/>
      <c r="BE63" s="927"/>
      <c r="BF63" s="927"/>
      <c r="BG63" s="927"/>
      <c r="BH63" s="927"/>
      <c r="BI63" s="928"/>
      <c r="BJ63" s="929" t="s">
        <v>130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391</v>
      </c>
      <c r="R66" s="798"/>
      <c r="S66" s="798"/>
      <c r="T66" s="798"/>
      <c r="U66" s="799"/>
      <c r="V66" s="797" t="s">
        <v>415</v>
      </c>
      <c r="W66" s="798"/>
      <c r="X66" s="798"/>
      <c r="Y66" s="798"/>
      <c r="Z66" s="799"/>
      <c r="AA66" s="797" t="s">
        <v>393</v>
      </c>
      <c r="AB66" s="798"/>
      <c r="AC66" s="798"/>
      <c r="AD66" s="798"/>
      <c r="AE66" s="799"/>
      <c r="AF66" s="932" t="s">
        <v>394</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2444</v>
      </c>
      <c r="R68" s="946"/>
      <c r="S68" s="946"/>
      <c r="T68" s="946"/>
      <c r="U68" s="946"/>
      <c r="V68" s="946">
        <v>2269</v>
      </c>
      <c r="W68" s="946"/>
      <c r="X68" s="946"/>
      <c r="Y68" s="946"/>
      <c r="Z68" s="946"/>
      <c r="AA68" s="946">
        <v>175</v>
      </c>
      <c r="AB68" s="946"/>
      <c r="AC68" s="946"/>
      <c r="AD68" s="946"/>
      <c r="AE68" s="946"/>
      <c r="AF68" s="946">
        <v>175</v>
      </c>
      <c r="AG68" s="946"/>
      <c r="AH68" s="946"/>
      <c r="AI68" s="946"/>
      <c r="AJ68" s="946"/>
      <c r="AK68" s="946" t="s">
        <v>586</v>
      </c>
      <c r="AL68" s="946"/>
      <c r="AM68" s="946"/>
      <c r="AN68" s="946"/>
      <c r="AO68" s="946"/>
      <c r="AP68" s="946" t="s">
        <v>586</v>
      </c>
      <c r="AQ68" s="946"/>
      <c r="AR68" s="946"/>
      <c r="AS68" s="946"/>
      <c r="AT68" s="946"/>
      <c r="AU68" s="946" t="s">
        <v>586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156</v>
      </c>
      <c r="R69" s="911"/>
      <c r="S69" s="911"/>
      <c r="T69" s="911"/>
      <c r="U69" s="911"/>
      <c r="V69" s="911">
        <v>145</v>
      </c>
      <c r="W69" s="911"/>
      <c r="X69" s="911"/>
      <c r="Y69" s="911"/>
      <c r="Z69" s="911"/>
      <c r="AA69" s="911">
        <v>11</v>
      </c>
      <c r="AB69" s="911"/>
      <c r="AC69" s="911"/>
      <c r="AD69" s="911"/>
      <c r="AE69" s="911"/>
      <c r="AF69" s="911">
        <v>11</v>
      </c>
      <c r="AG69" s="911"/>
      <c r="AH69" s="911"/>
      <c r="AI69" s="911"/>
      <c r="AJ69" s="911"/>
      <c r="AK69" s="911" t="s">
        <v>586</v>
      </c>
      <c r="AL69" s="911"/>
      <c r="AM69" s="911"/>
      <c r="AN69" s="911"/>
      <c r="AO69" s="911"/>
      <c r="AP69" s="911">
        <v>198</v>
      </c>
      <c r="AQ69" s="911"/>
      <c r="AR69" s="911"/>
      <c r="AS69" s="911"/>
      <c r="AT69" s="911"/>
      <c r="AU69" s="911">
        <v>97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5694</v>
      </c>
      <c r="R70" s="911"/>
      <c r="S70" s="911"/>
      <c r="T70" s="911"/>
      <c r="U70" s="911"/>
      <c r="V70" s="911">
        <v>5640</v>
      </c>
      <c r="W70" s="911"/>
      <c r="X70" s="911"/>
      <c r="Y70" s="911"/>
      <c r="Z70" s="911"/>
      <c r="AA70" s="911">
        <v>54</v>
      </c>
      <c r="AB70" s="911"/>
      <c r="AC70" s="911"/>
      <c r="AD70" s="911"/>
      <c r="AE70" s="911"/>
      <c r="AF70" s="911">
        <v>2</v>
      </c>
      <c r="AG70" s="911"/>
      <c r="AH70" s="911"/>
      <c r="AI70" s="911"/>
      <c r="AJ70" s="911"/>
      <c r="AK70" s="911">
        <v>494</v>
      </c>
      <c r="AL70" s="911"/>
      <c r="AM70" s="911"/>
      <c r="AN70" s="911"/>
      <c r="AO70" s="911"/>
      <c r="AP70" s="911">
        <v>2774</v>
      </c>
      <c r="AQ70" s="911"/>
      <c r="AR70" s="911"/>
      <c r="AS70" s="911"/>
      <c r="AT70" s="911"/>
      <c r="AU70" s="911">
        <v>63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590</v>
      </c>
      <c r="C71" s="954"/>
      <c r="D71" s="954"/>
      <c r="E71" s="954"/>
      <c r="F71" s="954"/>
      <c r="G71" s="954"/>
      <c r="H71" s="954"/>
      <c r="I71" s="954"/>
      <c r="J71" s="954"/>
      <c r="K71" s="954"/>
      <c r="L71" s="954"/>
      <c r="M71" s="954"/>
      <c r="N71" s="954"/>
      <c r="O71" s="954"/>
      <c r="P71" s="955"/>
      <c r="Q71" s="956">
        <v>478</v>
      </c>
      <c r="R71" s="911"/>
      <c r="S71" s="911"/>
      <c r="T71" s="911"/>
      <c r="U71" s="911"/>
      <c r="V71" s="911">
        <v>474</v>
      </c>
      <c r="W71" s="911"/>
      <c r="X71" s="911"/>
      <c r="Y71" s="911"/>
      <c r="Z71" s="911"/>
      <c r="AA71" s="911">
        <v>5</v>
      </c>
      <c r="AB71" s="911"/>
      <c r="AC71" s="911"/>
      <c r="AD71" s="911"/>
      <c r="AE71" s="911"/>
      <c r="AF71" s="911">
        <v>5</v>
      </c>
      <c r="AG71" s="911"/>
      <c r="AH71" s="911"/>
      <c r="AI71" s="911"/>
      <c r="AJ71" s="911"/>
      <c r="AK71" s="911">
        <v>74</v>
      </c>
      <c r="AL71" s="911"/>
      <c r="AM71" s="911"/>
      <c r="AN71" s="911"/>
      <c r="AO71" s="911"/>
      <c r="AP71" s="911" t="s">
        <v>586</v>
      </c>
      <c r="AQ71" s="911"/>
      <c r="AR71" s="911"/>
      <c r="AS71" s="911"/>
      <c r="AT71" s="911"/>
      <c r="AU71" s="911" t="s">
        <v>583</v>
      </c>
      <c r="AV71" s="911"/>
      <c r="AW71" s="911"/>
      <c r="AX71" s="911"/>
      <c r="AY71" s="911"/>
      <c r="AZ71" s="957" t="s">
        <v>592</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590</v>
      </c>
      <c r="C72" s="954"/>
      <c r="D72" s="954"/>
      <c r="E72" s="954"/>
      <c r="F72" s="954"/>
      <c r="G72" s="954"/>
      <c r="H72" s="954"/>
      <c r="I72" s="954"/>
      <c r="J72" s="954"/>
      <c r="K72" s="954"/>
      <c r="L72" s="954"/>
      <c r="M72" s="954"/>
      <c r="N72" s="954"/>
      <c r="O72" s="954"/>
      <c r="P72" s="955"/>
      <c r="Q72" s="956">
        <v>82604</v>
      </c>
      <c r="R72" s="911"/>
      <c r="S72" s="911"/>
      <c r="T72" s="911"/>
      <c r="U72" s="911"/>
      <c r="V72" s="911">
        <v>80670</v>
      </c>
      <c r="W72" s="911"/>
      <c r="X72" s="911"/>
      <c r="Y72" s="911"/>
      <c r="Z72" s="911"/>
      <c r="AA72" s="911">
        <v>1934</v>
      </c>
      <c r="AB72" s="911"/>
      <c r="AC72" s="911"/>
      <c r="AD72" s="911"/>
      <c r="AE72" s="911"/>
      <c r="AF72" s="911">
        <v>1934</v>
      </c>
      <c r="AG72" s="911"/>
      <c r="AH72" s="911"/>
      <c r="AI72" s="911"/>
      <c r="AJ72" s="911"/>
      <c r="AK72" s="911">
        <v>1037</v>
      </c>
      <c r="AL72" s="911"/>
      <c r="AM72" s="911"/>
      <c r="AN72" s="911"/>
      <c r="AO72" s="911"/>
      <c r="AP72" s="911" t="s">
        <v>586</v>
      </c>
      <c r="AQ72" s="911"/>
      <c r="AR72" s="911"/>
      <c r="AS72" s="911"/>
      <c r="AT72" s="911"/>
      <c r="AU72" s="911" t="s">
        <v>583</v>
      </c>
      <c r="AV72" s="911"/>
      <c r="AW72" s="911"/>
      <c r="AX72" s="911"/>
      <c r="AY72" s="911"/>
      <c r="AZ72" s="957" t="s">
        <v>593</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591</v>
      </c>
      <c r="C73" s="954"/>
      <c r="D73" s="954"/>
      <c r="E73" s="954"/>
      <c r="F73" s="954"/>
      <c r="G73" s="954"/>
      <c r="H73" s="954"/>
      <c r="I73" s="954"/>
      <c r="J73" s="954"/>
      <c r="K73" s="954"/>
      <c r="L73" s="954"/>
      <c r="M73" s="954"/>
      <c r="N73" s="954"/>
      <c r="O73" s="954"/>
      <c r="P73" s="955"/>
      <c r="Q73" s="956">
        <v>1780</v>
      </c>
      <c r="R73" s="911"/>
      <c r="S73" s="911"/>
      <c r="T73" s="911"/>
      <c r="U73" s="911"/>
      <c r="V73" s="911">
        <v>1727</v>
      </c>
      <c r="W73" s="911"/>
      <c r="X73" s="911"/>
      <c r="Y73" s="911"/>
      <c r="Z73" s="911"/>
      <c r="AA73" s="911">
        <v>53</v>
      </c>
      <c r="AB73" s="911"/>
      <c r="AC73" s="911"/>
      <c r="AD73" s="911"/>
      <c r="AE73" s="911"/>
      <c r="AF73" s="911">
        <v>53</v>
      </c>
      <c r="AG73" s="911"/>
      <c r="AH73" s="911"/>
      <c r="AI73" s="911"/>
      <c r="AJ73" s="911"/>
      <c r="AK73" s="911">
        <v>346</v>
      </c>
      <c r="AL73" s="911"/>
      <c r="AM73" s="911"/>
      <c r="AN73" s="911"/>
      <c r="AO73" s="911"/>
      <c r="AP73" s="911">
        <v>1408</v>
      </c>
      <c r="AQ73" s="911"/>
      <c r="AR73" s="911"/>
      <c r="AS73" s="911"/>
      <c r="AT73" s="911"/>
      <c r="AU73" s="911">
        <v>94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2180</v>
      </c>
      <c r="AG88" s="922"/>
      <c r="AH88" s="922"/>
      <c r="AI88" s="922"/>
      <c r="AJ88" s="922"/>
      <c r="AK88" s="919"/>
      <c r="AL88" s="919"/>
      <c r="AM88" s="919"/>
      <c r="AN88" s="919"/>
      <c r="AO88" s="919"/>
      <c r="AP88" s="922">
        <v>4380</v>
      </c>
      <c r="AQ88" s="922"/>
      <c r="AR88" s="922"/>
      <c r="AS88" s="922"/>
      <c r="AT88" s="922"/>
      <c r="AU88" s="922">
        <v>254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t="s">
        <v>586</v>
      </c>
      <c r="CS102" s="930"/>
      <c r="CT102" s="930"/>
      <c r="CU102" s="930"/>
      <c r="CV102" s="973"/>
      <c r="CW102" s="972" t="s">
        <v>586</v>
      </c>
      <c r="CX102" s="930"/>
      <c r="CY102" s="930"/>
      <c r="CZ102" s="930"/>
      <c r="DA102" s="973"/>
      <c r="DB102" s="972" t="s">
        <v>586</v>
      </c>
      <c r="DC102" s="930"/>
      <c r="DD102" s="930"/>
      <c r="DE102" s="930"/>
      <c r="DF102" s="973"/>
      <c r="DG102" s="972" t="s">
        <v>586</v>
      </c>
      <c r="DH102" s="930"/>
      <c r="DI102" s="930"/>
      <c r="DJ102" s="930"/>
      <c r="DK102" s="973"/>
      <c r="DL102" s="972">
        <v>31</v>
      </c>
      <c r="DM102" s="930"/>
      <c r="DN102" s="930"/>
      <c r="DO102" s="930"/>
      <c r="DP102" s="973"/>
      <c r="DQ102" s="972">
        <v>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305</v>
      </c>
      <c r="AG109" s="975"/>
      <c r="AH109" s="975"/>
      <c r="AI109" s="975"/>
      <c r="AJ109" s="976"/>
      <c r="AK109" s="974" t="s">
        <v>304</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305</v>
      </c>
      <c r="BW109" s="975"/>
      <c r="BX109" s="975"/>
      <c r="BY109" s="975"/>
      <c r="BZ109" s="976"/>
      <c r="CA109" s="974" t="s">
        <v>304</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305</v>
      </c>
      <c r="DM109" s="975"/>
      <c r="DN109" s="975"/>
      <c r="DO109" s="975"/>
      <c r="DP109" s="976"/>
      <c r="DQ109" s="974" t="s">
        <v>304</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377775</v>
      </c>
      <c r="AB110" s="982"/>
      <c r="AC110" s="982"/>
      <c r="AD110" s="982"/>
      <c r="AE110" s="983"/>
      <c r="AF110" s="984">
        <v>370136</v>
      </c>
      <c r="AG110" s="982"/>
      <c r="AH110" s="982"/>
      <c r="AI110" s="982"/>
      <c r="AJ110" s="983"/>
      <c r="AK110" s="984">
        <v>405257</v>
      </c>
      <c r="AL110" s="982"/>
      <c r="AM110" s="982"/>
      <c r="AN110" s="982"/>
      <c r="AO110" s="983"/>
      <c r="AP110" s="985">
        <v>24.3</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3931215</v>
      </c>
      <c r="BR110" s="1017"/>
      <c r="BS110" s="1017"/>
      <c r="BT110" s="1017"/>
      <c r="BU110" s="1017"/>
      <c r="BV110" s="1017">
        <v>3893347</v>
      </c>
      <c r="BW110" s="1017"/>
      <c r="BX110" s="1017"/>
      <c r="BY110" s="1017"/>
      <c r="BZ110" s="1017"/>
      <c r="CA110" s="1017">
        <v>3758977</v>
      </c>
      <c r="CB110" s="1017"/>
      <c r="CC110" s="1017"/>
      <c r="CD110" s="1017"/>
      <c r="CE110" s="1017"/>
      <c r="CF110" s="1031">
        <v>225.8</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435</v>
      </c>
      <c r="DM110" s="1017"/>
      <c r="DN110" s="1017"/>
      <c r="DO110" s="1017"/>
      <c r="DP110" s="1017"/>
      <c r="DQ110" s="1017" t="s">
        <v>435</v>
      </c>
      <c r="DR110" s="1017"/>
      <c r="DS110" s="1017"/>
      <c r="DT110" s="1017"/>
      <c r="DU110" s="1017"/>
      <c r="DV110" s="1018" t="s">
        <v>435</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435</v>
      </c>
      <c r="AB111" s="1024"/>
      <c r="AC111" s="1024"/>
      <c r="AD111" s="1024"/>
      <c r="AE111" s="1025"/>
      <c r="AF111" s="1026" t="s">
        <v>130</v>
      </c>
      <c r="AG111" s="1024"/>
      <c r="AH111" s="1024"/>
      <c r="AI111" s="1024"/>
      <c r="AJ111" s="1025"/>
      <c r="AK111" s="1026" t="s">
        <v>130</v>
      </c>
      <c r="AL111" s="1024"/>
      <c r="AM111" s="1024"/>
      <c r="AN111" s="1024"/>
      <c r="AO111" s="1025"/>
      <c r="AP111" s="1027" t="s">
        <v>435</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t="s">
        <v>438</v>
      </c>
      <c r="BR111" s="1010"/>
      <c r="BS111" s="1010"/>
      <c r="BT111" s="1010"/>
      <c r="BU111" s="1010"/>
      <c r="BV111" s="1010" t="s">
        <v>130</v>
      </c>
      <c r="BW111" s="1010"/>
      <c r="BX111" s="1010"/>
      <c r="BY111" s="1010"/>
      <c r="BZ111" s="1010"/>
      <c r="CA111" s="1010" t="s">
        <v>435</v>
      </c>
      <c r="CB111" s="1010"/>
      <c r="CC111" s="1010"/>
      <c r="CD111" s="1010"/>
      <c r="CE111" s="1010"/>
      <c r="CF111" s="1004" t="s">
        <v>435</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130</v>
      </c>
      <c r="DH111" s="1010"/>
      <c r="DI111" s="1010"/>
      <c r="DJ111" s="1010"/>
      <c r="DK111" s="1010"/>
      <c r="DL111" s="1010" t="s">
        <v>130</v>
      </c>
      <c r="DM111" s="1010"/>
      <c r="DN111" s="1010"/>
      <c r="DO111" s="1010"/>
      <c r="DP111" s="1010"/>
      <c r="DQ111" s="1010" t="s">
        <v>440</v>
      </c>
      <c r="DR111" s="1010"/>
      <c r="DS111" s="1010"/>
      <c r="DT111" s="1010"/>
      <c r="DU111" s="1010"/>
      <c r="DV111" s="1011" t="s">
        <v>409</v>
      </c>
      <c r="DW111" s="1011"/>
      <c r="DX111" s="1011"/>
      <c r="DY111" s="1011"/>
      <c r="DZ111" s="1012"/>
    </row>
    <row r="112" spans="1:131" s="246" customFormat="1" ht="26.25" customHeight="1" x14ac:dyDescent="0.15">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438</v>
      </c>
      <c r="AB112" s="1049"/>
      <c r="AC112" s="1049"/>
      <c r="AD112" s="1049"/>
      <c r="AE112" s="1050"/>
      <c r="AF112" s="1051" t="s">
        <v>130</v>
      </c>
      <c r="AG112" s="1049"/>
      <c r="AH112" s="1049"/>
      <c r="AI112" s="1049"/>
      <c r="AJ112" s="1050"/>
      <c r="AK112" s="1051" t="s">
        <v>435</v>
      </c>
      <c r="AL112" s="1049"/>
      <c r="AM112" s="1049"/>
      <c r="AN112" s="1049"/>
      <c r="AO112" s="1050"/>
      <c r="AP112" s="1052" t="s">
        <v>409</v>
      </c>
      <c r="AQ112" s="1053"/>
      <c r="AR112" s="1053"/>
      <c r="AS112" s="1053"/>
      <c r="AT112" s="1054"/>
      <c r="AU112" s="990"/>
      <c r="AV112" s="991"/>
      <c r="AW112" s="991"/>
      <c r="AX112" s="991"/>
      <c r="AY112" s="991"/>
      <c r="AZ112" s="1039" t="s">
        <v>443</v>
      </c>
      <c r="BA112" s="1040"/>
      <c r="BB112" s="1040"/>
      <c r="BC112" s="1040"/>
      <c r="BD112" s="1040"/>
      <c r="BE112" s="1040"/>
      <c r="BF112" s="1040"/>
      <c r="BG112" s="1040"/>
      <c r="BH112" s="1040"/>
      <c r="BI112" s="1040"/>
      <c r="BJ112" s="1040"/>
      <c r="BK112" s="1040"/>
      <c r="BL112" s="1040"/>
      <c r="BM112" s="1040"/>
      <c r="BN112" s="1040"/>
      <c r="BO112" s="1040"/>
      <c r="BP112" s="1041"/>
      <c r="BQ112" s="1009">
        <v>2374430</v>
      </c>
      <c r="BR112" s="1010"/>
      <c r="BS112" s="1010"/>
      <c r="BT112" s="1010"/>
      <c r="BU112" s="1010"/>
      <c r="BV112" s="1010">
        <v>2512670</v>
      </c>
      <c r="BW112" s="1010"/>
      <c r="BX112" s="1010"/>
      <c r="BY112" s="1010"/>
      <c r="BZ112" s="1010"/>
      <c r="CA112" s="1010">
        <v>2670016</v>
      </c>
      <c r="CB112" s="1010"/>
      <c r="CC112" s="1010"/>
      <c r="CD112" s="1010"/>
      <c r="CE112" s="1010"/>
      <c r="CF112" s="1004">
        <v>160.4</v>
      </c>
      <c r="CG112" s="1005"/>
      <c r="CH112" s="1005"/>
      <c r="CI112" s="1005"/>
      <c r="CJ112" s="1005"/>
      <c r="CK112" s="1035"/>
      <c r="CL112" s="1036"/>
      <c r="CM112" s="1006" t="s">
        <v>444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440</v>
      </c>
      <c r="DH112" s="1010"/>
      <c r="DI112" s="1010"/>
      <c r="DJ112" s="1010"/>
      <c r="DK112" s="1010"/>
      <c r="DL112" s="1010" t="s">
        <v>440</v>
      </c>
      <c r="DM112" s="1010"/>
      <c r="DN112" s="1010"/>
      <c r="DO112" s="1010"/>
      <c r="DP112" s="1010"/>
      <c r="DQ112" s="1010" t="s">
        <v>435</v>
      </c>
      <c r="DR112" s="1010"/>
      <c r="DS112" s="1010"/>
      <c r="DT112" s="1010"/>
      <c r="DU112" s="1010"/>
      <c r="DV112" s="1011" t="s">
        <v>409</v>
      </c>
      <c r="DW112" s="1011"/>
      <c r="DX112" s="1011"/>
      <c r="DY112" s="1011"/>
      <c r="DZ112" s="1012"/>
    </row>
    <row r="113" spans="1:130" s="246" customFormat="1" ht="26.25" customHeight="1" x14ac:dyDescent="0.15">
      <c r="A113" s="1044"/>
      <c r="B113" s="1045"/>
      <c r="C113" s="1040" t="s">
        <v>445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164847</v>
      </c>
      <c r="AB113" s="1024"/>
      <c r="AC113" s="1024"/>
      <c r="AD113" s="1024"/>
      <c r="AE113" s="1025"/>
      <c r="AF113" s="1026">
        <v>157764</v>
      </c>
      <c r="AG113" s="1024"/>
      <c r="AH113" s="1024"/>
      <c r="AI113" s="1024"/>
      <c r="AJ113" s="1025"/>
      <c r="AK113" s="1026">
        <v>165689</v>
      </c>
      <c r="AL113" s="1024"/>
      <c r="AM113" s="1024"/>
      <c r="AN113" s="1024"/>
      <c r="AO113" s="1025"/>
      <c r="AP113" s="1027">
        <v>10</v>
      </c>
      <c r="AQ113" s="1028"/>
      <c r="AR113" s="1028"/>
      <c r="AS113" s="1028"/>
      <c r="AT113" s="1029"/>
      <c r="AU113" s="990"/>
      <c r="AV113" s="991"/>
      <c r="AW113" s="991"/>
      <c r="AX113" s="991"/>
      <c r="AY113" s="991"/>
      <c r="AZ113" s="1039" t="s">
        <v>446</v>
      </c>
      <c r="BA113" s="1040"/>
      <c r="BB113" s="1040"/>
      <c r="BC113" s="1040"/>
      <c r="BD113" s="1040"/>
      <c r="BE113" s="1040"/>
      <c r="BF113" s="1040"/>
      <c r="BG113" s="1040"/>
      <c r="BH113" s="1040"/>
      <c r="BI113" s="1040"/>
      <c r="BJ113" s="1040"/>
      <c r="BK113" s="1040"/>
      <c r="BL113" s="1040"/>
      <c r="BM113" s="1040"/>
      <c r="BN113" s="1040"/>
      <c r="BO113" s="1040"/>
      <c r="BP113" s="1041"/>
      <c r="BQ113" s="1009">
        <v>216615</v>
      </c>
      <c r="BR113" s="1010"/>
      <c r="BS113" s="1010"/>
      <c r="BT113" s="1010"/>
      <c r="BU113" s="1010"/>
      <c r="BV113" s="1010">
        <v>181940</v>
      </c>
      <c r="BW113" s="1010"/>
      <c r="BX113" s="1010"/>
      <c r="BY113" s="1010"/>
      <c r="BZ113" s="1010"/>
      <c r="CA113" s="1010">
        <v>159959</v>
      </c>
      <c r="CB113" s="1010"/>
      <c r="CC113" s="1010"/>
      <c r="CD113" s="1010"/>
      <c r="CE113" s="1010"/>
      <c r="CF113" s="1004">
        <v>9.6</v>
      </c>
      <c r="CG113" s="1005"/>
      <c r="CH113" s="1005"/>
      <c r="CI113" s="1005"/>
      <c r="CJ113" s="1005"/>
      <c r="CK113" s="1035"/>
      <c r="CL113" s="1036"/>
      <c r="CM113" s="1006" t="s">
        <v>447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435</v>
      </c>
      <c r="DM113" s="1049"/>
      <c r="DN113" s="1049"/>
      <c r="DO113" s="1049"/>
      <c r="DP113" s="1050"/>
      <c r="DQ113" s="1051" t="s">
        <v>435</v>
      </c>
      <c r="DR113" s="1049"/>
      <c r="DS113" s="1049"/>
      <c r="DT113" s="1049"/>
      <c r="DU113" s="1050"/>
      <c r="DV113" s="1052" t="s">
        <v>130</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42363</v>
      </c>
      <c r="AB114" s="1049"/>
      <c r="AC114" s="1049"/>
      <c r="AD114" s="1049"/>
      <c r="AE114" s="1050"/>
      <c r="AF114" s="1051">
        <v>46712</v>
      </c>
      <c r="AG114" s="1049"/>
      <c r="AH114" s="1049"/>
      <c r="AI114" s="1049"/>
      <c r="AJ114" s="1050"/>
      <c r="AK114" s="1051">
        <v>43946</v>
      </c>
      <c r="AL114" s="1049"/>
      <c r="AM114" s="1049"/>
      <c r="AN114" s="1049"/>
      <c r="AO114" s="1050"/>
      <c r="AP114" s="1052">
        <v>2.6</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21176</v>
      </c>
      <c r="BR114" s="1010"/>
      <c r="BS114" s="1010"/>
      <c r="BT114" s="1010"/>
      <c r="BU114" s="1010"/>
      <c r="BV114" s="1010">
        <v>61022</v>
      </c>
      <c r="BW114" s="1010"/>
      <c r="BX114" s="1010"/>
      <c r="BY114" s="1010"/>
      <c r="BZ114" s="1010"/>
      <c r="CA114" s="1010">
        <v>13977</v>
      </c>
      <c r="CB114" s="1010"/>
      <c r="CC114" s="1010"/>
      <c r="CD114" s="1010"/>
      <c r="CE114" s="1010"/>
      <c r="CF114" s="1004">
        <v>0.8</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130</v>
      </c>
      <c r="DM114" s="1049"/>
      <c r="DN114" s="1049"/>
      <c r="DO114" s="1049"/>
      <c r="DP114" s="1050"/>
      <c r="DQ114" s="1051" t="s">
        <v>130</v>
      </c>
      <c r="DR114" s="1049"/>
      <c r="DS114" s="1049"/>
      <c r="DT114" s="1049"/>
      <c r="DU114" s="1050"/>
      <c r="DV114" s="1052" t="s">
        <v>130</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76</v>
      </c>
      <c r="AB115" s="1024"/>
      <c r="AC115" s="1024"/>
      <c r="AD115" s="1024"/>
      <c r="AE115" s="1025"/>
      <c r="AF115" s="1026">
        <v>70</v>
      </c>
      <c r="AG115" s="1024"/>
      <c r="AH115" s="1024"/>
      <c r="AI115" s="1024"/>
      <c r="AJ115" s="1025"/>
      <c r="AK115" s="1026">
        <v>65</v>
      </c>
      <c r="AL115" s="1024"/>
      <c r="AM115" s="1024"/>
      <c r="AN115" s="1024"/>
      <c r="AO115" s="1025"/>
      <c r="AP115" s="1027">
        <v>0</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v>5066</v>
      </c>
      <c r="BR115" s="1010"/>
      <c r="BS115" s="1010"/>
      <c r="BT115" s="1010"/>
      <c r="BU115" s="1010"/>
      <c r="BV115" s="1010">
        <v>4086</v>
      </c>
      <c r="BW115" s="1010"/>
      <c r="BX115" s="1010"/>
      <c r="BY115" s="1010"/>
      <c r="BZ115" s="1010"/>
      <c r="CA115" s="1010">
        <v>3090</v>
      </c>
      <c r="CB115" s="1010"/>
      <c r="CC115" s="1010"/>
      <c r="CD115" s="1010"/>
      <c r="CE115" s="1010"/>
      <c r="CF115" s="1004">
        <v>0.2</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130</v>
      </c>
      <c r="DH115" s="1049"/>
      <c r="DI115" s="1049"/>
      <c r="DJ115" s="1049"/>
      <c r="DK115" s="1050"/>
      <c r="DL115" s="1051" t="s">
        <v>409</v>
      </c>
      <c r="DM115" s="1049"/>
      <c r="DN115" s="1049"/>
      <c r="DO115" s="1049"/>
      <c r="DP115" s="1050"/>
      <c r="DQ115" s="1051" t="s">
        <v>435</v>
      </c>
      <c r="DR115" s="1049"/>
      <c r="DS115" s="1049"/>
      <c r="DT115" s="1049"/>
      <c r="DU115" s="1050"/>
      <c r="DV115" s="1052" t="s">
        <v>435</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409</v>
      </c>
      <c r="AB116" s="1049"/>
      <c r="AC116" s="1049"/>
      <c r="AD116" s="1049"/>
      <c r="AE116" s="1050"/>
      <c r="AF116" s="1051" t="s">
        <v>435</v>
      </c>
      <c r="AG116" s="1049"/>
      <c r="AH116" s="1049"/>
      <c r="AI116" s="1049"/>
      <c r="AJ116" s="1050"/>
      <c r="AK116" s="1051" t="s">
        <v>440</v>
      </c>
      <c r="AL116" s="1049"/>
      <c r="AM116" s="1049"/>
      <c r="AN116" s="1049"/>
      <c r="AO116" s="1050"/>
      <c r="AP116" s="1052" t="s">
        <v>409</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440</v>
      </c>
      <c r="BR116" s="1010"/>
      <c r="BS116" s="1010"/>
      <c r="BT116" s="1010"/>
      <c r="BU116" s="1010"/>
      <c r="BV116" s="1010" t="s">
        <v>440</v>
      </c>
      <c r="BW116" s="1010"/>
      <c r="BX116" s="1010"/>
      <c r="BY116" s="1010"/>
      <c r="BZ116" s="1010"/>
      <c r="CA116" s="1010" t="s">
        <v>130</v>
      </c>
      <c r="CB116" s="1010"/>
      <c r="CC116" s="1010"/>
      <c r="CD116" s="1010"/>
      <c r="CE116" s="1010"/>
      <c r="CF116" s="1004" t="s">
        <v>438</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440</v>
      </c>
      <c r="DH116" s="1049"/>
      <c r="DI116" s="1049"/>
      <c r="DJ116" s="1049"/>
      <c r="DK116" s="1050"/>
      <c r="DL116" s="1051" t="s">
        <v>435</v>
      </c>
      <c r="DM116" s="1049"/>
      <c r="DN116" s="1049"/>
      <c r="DO116" s="1049"/>
      <c r="DP116" s="1050"/>
      <c r="DQ116" s="1051" t="s">
        <v>440</v>
      </c>
      <c r="DR116" s="1049"/>
      <c r="DS116" s="1049"/>
      <c r="DT116" s="1049"/>
      <c r="DU116" s="1050"/>
      <c r="DV116" s="1052" t="s">
        <v>130</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585061</v>
      </c>
      <c r="AB117" s="1067"/>
      <c r="AC117" s="1067"/>
      <c r="AD117" s="1067"/>
      <c r="AE117" s="1068"/>
      <c r="AF117" s="1069">
        <v>574682</v>
      </c>
      <c r="AG117" s="1067"/>
      <c r="AH117" s="1067"/>
      <c r="AI117" s="1067"/>
      <c r="AJ117" s="1068"/>
      <c r="AK117" s="1069">
        <v>614957</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409</v>
      </c>
      <c r="BR117" s="1010"/>
      <c r="BS117" s="1010"/>
      <c r="BT117" s="1010"/>
      <c r="BU117" s="1010"/>
      <c r="BV117" s="1010" t="s">
        <v>435</v>
      </c>
      <c r="BW117" s="1010"/>
      <c r="BX117" s="1010"/>
      <c r="BY117" s="1010"/>
      <c r="BZ117" s="1010"/>
      <c r="CA117" s="1010" t="s">
        <v>435</v>
      </c>
      <c r="CB117" s="1010"/>
      <c r="CC117" s="1010"/>
      <c r="CD117" s="1010"/>
      <c r="CE117" s="1010"/>
      <c r="CF117" s="1004" t="s">
        <v>130</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130</v>
      </c>
      <c r="DH117" s="1049"/>
      <c r="DI117" s="1049"/>
      <c r="DJ117" s="1049"/>
      <c r="DK117" s="1050"/>
      <c r="DL117" s="1051" t="s">
        <v>435</v>
      </c>
      <c r="DM117" s="1049"/>
      <c r="DN117" s="1049"/>
      <c r="DO117" s="1049"/>
      <c r="DP117" s="1050"/>
      <c r="DQ117" s="1051" t="s">
        <v>130</v>
      </c>
      <c r="DR117" s="1049"/>
      <c r="DS117" s="1049"/>
      <c r="DT117" s="1049"/>
      <c r="DU117" s="1050"/>
      <c r="DV117" s="1052" t="s">
        <v>130</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305</v>
      </c>
      <c r="AG118" s="975"/>
      <c r="AH118" s="975"/>
      <c r="AI118" s="975"/>
      <c r="AJ118" s="976"/>
      <c r="AK118" s="974" t="s">
        <v>304</v>
      </c>
      <c r="AL118" s="975"/>
      <c r="AM118" s="975"/>
      <c r="AN118" s="975"/>
      <c r="AO118" s="976"/>
      <c r="AP118" s="1061" t="s">
        <v>429</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435</v>
      </c>
      <c r="BW118" s="1088"/>
      <c r="BX118" s="1088"/>
      <c r="BY118" s="1088"/>
      <c r="BZ118" s="1088"/>
      <c r="CA118" s="1088" t="s">
        <v>435</v>
      </c>
      <c r="CB118" s="1088"/>
      <c r="CC118" s="1088"/>
      <c r="CD118" s="1088"/>
      <c r="CE118" s="1088"/>
      <c r="CF118" s="1004" t="s">
        <v>435</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435</v>
      </c>
      <c r="DH118" s="1049"/>
      <c r="DI118" s="1049"/>
      <c r="DJ118" s="1049"/>
      <c r="DK118" s="1050"/>
      <c r="DL118" s="1051" t="s">
        <v>435</v>
      </c>
      <c r="DM118" s="1049"/>
      <c r="DN118" s="1049"/>
      <c r="DO118" s="1049"/>
      <c r="DP118" s="1050"/>
      <c r="DQ118" s="1051" t="s">
        <v>435</v>
      </c>
      <c r="DR118" s="1049"/>
      <c r="DS118" s="1049"/>
      <c r="DT118" s="1049"/>
      <c r="DU118" s="1050"/>
      <c r="DV118" s="1052" t="s">
        <v>435</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130</v>
      </c>
      <c r="AB119" s="982"/>
      <c r="AC119" s="982"/>
      <c r="AD119" s="982"/>
      <c r="AE119" s="983"/>
      <c r="AF119" s="984" t="s">
        <v>435</v>
      </c>
      <c r="AG119" s="982"/>
      <c r="AH119" s="982"/>
      <c r="AI119" s="982"/>
      <c r="AJ119" s="983"/>
      <c r="AK119" s="984" t="s">
        <v>435</v>
      </c>
      <c r="AL119" s="982"/>
      <c r="AM119" s="982"/>
      <c r="AN119" s="982"/>
      <c r="AO119" s="983"/>
      <c r="AP119" s="985" t="s">
        <v>435</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462</v>
      </c>
      <c r="BP119" s="1096"/>
      <c r="BQ119" s="1087">
        <v>6548502</v>
      </c>
      <c r="BR119" s="1088"/>
      <c r="BS119" s="1088"/>
      <c r="BT119" s="1088"/>
      <c r="BU119" s="1088"/>
      <c r="BV119" s="1088">
        <v>6653065</v>
      </c>
      <c r="BW119" s="1088"/>
      <c r="BX119" s="1088"/>
      <c r="BY119" s="1088"/>
      <c r="BZ119" s="1088"/>
      <c r="CA119" s="1088">
        <v>6606019</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409</v>
      </c>
      <c r="DH119" s="1074"/>
      <c r="DI119" s="1074"/>
      <c r="DJ119" s="1074"/>
      <c r="DK119" s="1075"/>
      <c r="DL119" s="1073" t="s">
        <v>409</v>
      </c>
      <c r="DM119" s="1074"/>
      <c r="DN119" s="1074"/>
      <c r="DO119" s="1074"/>
      <c r="DP119" s="1075"/>
      <c r="DQ119" s="1073" t="s">
        <v>435</v>
      </c>
      <c r="DR119" s="1074"/>
      <c r="DS119" s="1074"/>
      <c r="DT119" s="1074"/>
      <c r="DU119" s="1075"/>
      <c r="DV119" s="1076" t="s">
        <v>409</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409</v>
      </c>
      <c r="AB120" s="1049"/>
      <c r="AC120" s="1049"/>
      <c r="AD120" s="1049"/>
      <c r="AE120" s="1050"/>
      <c r="AF120" s="1051" t="s">
        <v>409</v>
      </c>
      <c r="AG120" s="1049"/>
      <c r="AH120" s="1049"/>
      <c r="AI120" s="1049"/>
      <c r="AJ120" s="1050"/>
      <c r="AK120" s="1051" t="s">
        <v>409</v>
      </c>
      <c r="AL120" s="1049"/>
      <c r="AM120" s="1049"/>
      <c r="AN120" s="1049"/>
      <c r="AO120" s="1050"/>
      <c r="AP120" s="1052" t="s">
        <v>409</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1294940</v>
      </c>
      <c r="BR120" s="1017"/>
      <c r="BS120" s="1017"/>
      <c r="BT120" s="1017"/>
      <c r="BU120" s="1017"/>
      <c r="BV120" s="1017">
        <v>1481518</v>
      </c>
      <c r="BW120" s="1017"/>
      <c r="BX120" s="1017"/>
      <c r="BY120" s="1017"/>
      <c r="BZ120" s="1017"/>
      <c r="CA120" s="1017">
        <v>1458347</v>
      </c>
      <c r="CB120" s="1017"/>
      <c r="CC120" s="1017"/>
      <c r="CD120" s="1017"/>
      <c r="CE120" s="1017"/>
      <c r="CF120" s="1031">
        <v>87.6</v>
      </c>
      <c r="CG120" s="1032"/>
      <c r="CH120" s="1032"/>
      <c r="CI120" s="1032"/>
      <c r="CJ120" s="1032"/>
      <c r="CK120" s="1097" t="s">
        <v>466</v>
      </c>
      <c r="CL120" s="1098"/>
      <c r="CM120" s="1098"/>
      <c r="CN120" s="1098"/>
      <c r="CO120" s="1099"/>
      <c r="CP120" s="1105" t="s">
        <v>467</v>
      </c>
      <c r="CQ120" s="1106"/>
      <c r="CR120" s="1106"/>
      <c r="CS120" s="1106"/>
      <c r="CT120" s="1106"/>
      <c r="CU120" s="1106"/>
      <c r="CV120" s="1106"/>
      <c r="CW120" s="1106"/>
      <c r="CX120" s="1106"/>
      <c r="CY120" s="1106"/>
      <c r="CZ120" s="1106"/>
      <c r="DA120" s="1106"/>
      <c r="DB120" s="1106"/>
      <c r="DC120" s="1106"/>
      <c r="DD120" s="1106"/>
      <c r="DE120" s="1106"/>
      <c r="DF120" s="1107"/>
      <c r="DG120" s="1016" t="s">
        <v>409</v>
      </c>
      <c r="DH120" s="1017"/>
      <c r="DI120" s="1017"/>
      <c r="DJ120" s="1017"/>
      <c r="DK120" s="1017"/>
      <c r="DL120" s="1017" t="s">
        <v>409</v>
      </c>
      <c r="DM120" s="1017"/>
      <c r="DN120" s="1017"/>
      <c r="DO120" s="1017"/>
      <c r="DP120" s="1017"/>
      <c r="DQ120" s="1017">
        <v>1751249</v>
      </c>
      <c r="DR120" s="1017"/>
      <c r="DS120" s="1017"/>
      <c r="DT120" s="1017"/>
      <c r="DU120" s="1017"/>
      <c r="DV120" s="1018">
        <v>105.2</v>
      </c>
      <c r="DW120" s="1018"/>
      <c r="DX120" s="1018"/>
      <c r="DY120" s="1018"/>
      <c r="DZ120" s="1019"/>
    </row>
    <row r="121" spans="1:130" s="246" customFormat="1" ht="26.25" customHeight="1" x14ac:dyDescent="0.15">
      <c r="A121" s="1149"/>
      <c r="B121" s="1036"/>
      <c r="C121" s="1057" t="s">
        <v>468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409</v>
      </c>
      <c r="AB121" s="1049"/>
      <c r="AC121" s="1049"/>
      <c r="AD121" s="1049"/>
      <c r="AE121" s="1050"/>
      <c r="AF121" s="1051" t="s">
        <v>409</v>
      </c>
      <c r="AG121" s="1049"/>
      <c r="AH121" s="1049"/>
      <c r="AI121" s="1049"/>
      <c r="AJ121" s="1050"/>
      <c r="AK121" s="1051" t="s">
        <v>409</v>
      </c>
      <c r="AL121" s="1049"/>
      <c r="AM121" s="1049"/>
      <c r="AN121" s="1049"/>
      <c r="AO121" s="1050"/>
      <c r="AP121" s="1052" t="s">
        <v>409</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34400</v>
      </c>
      <c r="BR121" s="1010"/>
      <c r="BS121" s="1010"/>
      <c r="BT121" s="1010"/>
      <c r="BU121" s="1010"/>
      <c r="BV121" s="1010">
        <v>30315</v>
      </c>
      <c r="BW121" s="1010"/>
      <c r="BX121" s="1010"/>
      <c r="BY121" s="1010"/>
      <c r="BZ121" s="1010"/>
      <c r="CA121" s="1010">
        <v>20873</v>
      </c>
      <c r="CB121" s="1010"/>
      <c r="CC121" s="1010"/>
      <c r="CD121" s="1010"/>
      <c r="CE121" s="1010"/>
      <c r="CF121" s="1004">
        <v>1.3</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444059</v>
      </c>
      <c r="DH121" s="1010"/>
      <c r="DI121" s="1010"/>
      <c r="DJ121" s="1010"/>
      <c r="DK121" s="1010"/>
      <c r="DL121" s="1010">
        <v>481980</v>
      </c>
      <c r="DM121" s="1010"/>
      <c r="DN121" s="1010"/>
      <c r="DO121" s="1010"/>
      <c r="DP121" s="1010"/>
      <c r="DQ121" s="1010">
        <v>542134</v>
      </c>
      <c r="DR121" s="1010"/>
      <c r="DS121" s="1010"/>
      <c r="DT121" s="1010"/>
      <c r="DU121" s="1010"/>
      <c r="DV121" s="1011">
        <v>32.6</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409</v>
      </c>
      <c r="AB122" s="1049"/>
      <c r="AC122" s="1049"/>
      <c r="AD122" s="1049"/>
      <c r="AE122" s="1050"/>
      <c r="AF122" s="1051" t="s">
        <v>409</v>
      </c>
      <c r="AG122" s="1049"/>
      <c r="AH122" s="1049"/>
      <c r="AI122" s="1049"/>
      <c r="AJ122" s="1050"/>
      <c r="AK122" s="1051" t="s">
        <v>409</v>
      </c>
      <c r="AL122" s="1049"/>
      <c r="AM122" s="1049"/>
      <c r="AN122" s="1049"/>
      <c r="AO122" s="1050"/>
      <c r="AP122" s="1052" t="s">
        <v>409</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4129233</v>
      </c>
      <c r="BR122" s="1088"/>
      <c r="BS122" s="1088"/>
      <c r="BT122" s="1088"/>
      <c r="BU122" s="1088"/>
      <c r="BV122" s="1088">
        <v>3977713</v>
      </c>
      <c r="BW122" s="1088"/>
      <c r="BX122" s="1088"/>
      <c r="BY122" s="1088"/>
      <c r="BZ122" s="1088"/>
      <c r="CA122" s="1088">
        <v>3939453</v>
      </c>
      <c r="CB122" s="1088"/>
      <c r="CC122" s="1088"/>
      <c r="CD122" s="1088"/>
      <c r="CE122" s="1088"/>
      <c r="CF122" s="1108">
        <v>236.6</v>
      </c>
      <c r="CG122" s="1109"/>
      <c r="CH122" s="1109"/>
      <c r="CI122" s="1109"/>
      <c r="CJ122" s="1109"/>
      <c r="CK122" s="1100"/>
      <c r="CL122" s="1101"/>
      <c r="CM122" s="1101"/>
      <c r="CN122" s="1101"/>
      <c r="CO122" s="1102"/>
      <c r="CP122" s="1110" t="s">
        <v>472</v>
      </c>
      <c r="CQ122" s="1111"/>
      <c r="CR122" s="1111"/>
      <c r="CS122" s="1111"/>
      <c r="CT122" s="1111"/>
      <c r="CU122" s="1111"/>
      <c r="CV122" s="1111"/>
      <c r="CW122" s="1111"/>
      <c r="CX122" s="1111"/>
      <c r="CY122" s="1111"/>
      <c r="CZ122" s="1111"/>
      <c r="DA122" s="1111"/>
      <c r="DB122" s="1111"/>
      <c r="DC122" s="1111"/>
      <c r="DD122" s="1111"/>
      <c r="DE122" s="1111"/>
      <c r="DF122" s="1112"/>
      <c r="DG122" s="1009">
        <v>266672</v>
      </c>
      <c r="DH122" s="1010"/>
      <c r="DI122" s="1010"/>
      <c r="DJ122" s="1010"/>
      <c r="DK122" s="1010"/>
      <c r="DL122" s="1010">
        <v>250036</v>
      </c>
      <c r="DM122" s="1010"/>
      <c r="DN122" s="1010"/>
      <c r="DO122" s="1010"/>
      <c r="DP122" s="1010"/>
      <c r="DQ122" s="1010">
        <v>277162</v>
      </c>
      <c r="DR122" s="1010"/>
      <c r="DS122" s="1010"/>
      <c r="DT122" s="1010"/>
      <c r="DU122" s="1010"/>
      <c r="DV122" s="1011">
        <v>16.600000000000001</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130</v>
      </c>
      <c r="AB123" s="1049"/>
      <c r="AC123" s="1049"/>
      <c r="AD123" s="1049"/>
      <c r="AE123" s="1050"/>
      <c r="AF123" s="1051" t="s">
        <v>130</v>
      </c>
      <c r="AG123" s="1049"/>
      <c r="AH123" s="1049"/>
      <c r="AI123" s="1049"/>
      <c r="AJ123" s="1050"/>
      <c r="AK123" s="1051" t="s">
        <v>130</v>
      </c>
      <c r="AL123" s="1049"/>
      <c r="AM123" s="1049"/>
      <c r="AN123" s="1049"/>
      <c r="AO123" s="1050"/>
      <c r="AP123" s="1052" t="s">
        <v>130</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473</v>
      </c>
      <c r="BP123" s="1096"/>
      <c r="BQ123" s="1155">
        <v>5458573</v>
      </c>
      <c r="BR123" s="1156"/>
      <c r="BS123" s="1156"/>
      <c r="BT123" s="1156"/>
      <c r="BU123" s="1156"/>
      <c r="BV123" s="1156">
        <v>5489546</v>
      </c>
      <c r="BW123" s="1156"/>
      <c r="BX123" s="1156"/>
      <c r="BY123" s="1156"/>
      <c r="BZ123" s="1156"/>
      <c r="CA123" s="1156">
        <v>5418673</v>
      </c>
      <c r="CB123" s="1156"/>
      <c r="CC123" s="1156"/>
      <c r="CD123" s="1156"/>
      <c r="CE123" s="1156"/>
      <c r="CF123" s="1089"/>
      <c r="CG123" s="1090"/>
      <c r="CH123" s="1090"/>
      <c r="CI123" s="1090"/>
      <c r="CJ123" s="1091"/>
      <c r="CK123" s="1100"/>
      <c r="CL123" s="1101"/>
      <c r="CM123" s="1101"/>
      <c r="CN123" s="1101"/>
      <c r="CO123" s="1102"/>
      <c r="CP123" s="1110" t="s">
        <v>400</v>
      </c>
      <c r="CQ123" s="1111"/>
      <c r="CR123" s="1111"/>
      <c r="CS123" s="1111"/>
      <c r="CT123" s="1111"/>
      <c r="CU123" s="1111"/>
      <c r="CV123" s="1111"/>
      <c r="CW123" s="1111"/>
      <c r="CX123" s="1111"/>
      <c r="CY123" s="1111"/>
      <c r="CZ123" s="1111"/>
      <c r="DA123" s="1111"/>
      <c r="DB123" s="1111"/>
      <c r="DC123" s="1111"/>
      <c r="DD123" s="1111"/>
      <c r="DE123" s="1111"/>
      <c r="DF123" s="1112"/>
      <c r="DG123" s="1048">
        <v>3830</v>
      </c>
      <c r="DH123" s="1049"/>
      <c r="DI123" s="1049"/>
      <c r="DJ123" s="1049"/>
      <c r="DK123" s="1050"/>
      <c r="DL123" s="1051">
        <v>3891</v>
      </c>
      <c r="DM123" s="1049"/>
      <c r="DN123" s="1049"/>
      <c r="DO123" s="1049"/>
      <c r="DP123" s="1050"/>
      <c r="DQ123" s="1051">
        <v>5144</v>
      </c>
      <c r="DR123" s="1049"/>
      <c r="DS123" s="1049"/>
      <c r="DT123" s="1049"/>
      <c r="DU123" s="1050"/>
      <c r="DV123" s="1052">
        <v>0.3</v>
      </c>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130</v>
      </c>
      <c r="AB124" s="1049"/>
      <c r="AC124" s="1049"/>
      <c r="AD124" s="1049"/>
      <c r="AE124" s="1050"/>
      <c r="AF124" s="1051" t="s">
        <v>440</v>
      </c>
      <c r="AG124" s="1049"/>
      <c r="AH124" s="1049"/>
      <c r="AI124" s="1049"/>
      <c r="AJ124" s="1050"/>
      <c r="AK124" s="1051" t="s">
        <v>130</v>
      </c>
      <c r="AL124" s="1049"/>
      <c r="AM124" s="1049"/>
      <c r="AN124" s="1049"/>
      <c r="AO124" s="1050"/>
      <c r="AP124" s="1052" t="s">
        <v>474</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65.099999999999994</v>
      </c>
      <c r="BR124" s="1118"/>
      <c r="BS124" s="1118"/>
      <c r="BT124" s="1118"/>
      <c r="BU124" s="1118"/>
      <c r="BV124" s="1118">
        <v>69.599999999999994</v>
      </c>
      <c r="BW124" s="1118"/>
      <c r="BX124" s="1118"/>
      <c r="BY124" s="1118"/>
      <c r="BZ124" s="1118"/>
      <c r="CA124" s="1118">
        <v>71.3</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v>1562928</v>
      </c>
      <c r="DH124" s="1074"/>
      <c r="DI124" s="1074"/>
      <c r="DJ124" s="1074"/>
      <c r="DK124" s="1075"/>
      <c r="DL124" s="1073">
        <v>1687097</v>
      </c>
      <c r="DM124" s="1074"/>
      <c r="DN124" s="1074"/>
      <c r="DO124" s="1074"/>
      <c r="DP124" s="1075"/>
      <c r="DQ124" s="1073" t="s">
        <v>409</v>
      </c>
      <c r="DR124" s="1074"/>
      <c r="DS124" s="1074"/>
      <c r="DT124" s="1074"/>
      <c r="DU124" s="1075"/>
      <c r="DV124" s="1076" t="s">
        <v>130</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130</v>
      </c>
      <c r="AB125" s="1049"/>
      <c r="AC125" s="1049"/>
      <c r="AD125" s="1049"/>
      <c r="AE125" s="1050"/>
      <c r="AF125" s="1051" t="s">
        <v>477</v>
      </c>
      <c r="AG125" s="1049"/>
      <c r="AH125" s="1049"/>
      <c r="AI125" s="1049"/>
      <c r="AJ125" s="1050"/>
      <c r="AK125" s="1051" t="s">
        <v>130</v>
      </c>
      <c r="AL125" s="1049"/>
      <c r="AM125" s="1049"/>
      <c r="AN125" s="1049"/>
      <c r="AO125" s="1050"/>
      <c r="AP125" s="1052" t="s">
        <v>130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480</v>
      </c>
      <c r="DH125" s="1017"/>
      <c r="DI125" s="1017"/>
      <c r="DJ125" s="1017"/>
      <c r="DK125" s="1017"/>
      <c r="DL125" s="1017" t="s">
        <v>481</v>
      </c>
      <c r="DM125" s="1017"/>
      <c r="DN125" s="1017"/>
      <c r="DO125" s="1017"/>
      <c r="DP125" s="1017"/>
      <c r="DQ125" s="1017" t="s">
        <v>474</v>
      </c>
      <c r="DR125" s="1017"/>
      <c r="DS125" s="1017"/>
      <c r="DT125" s="1017"/>
      <c r="DU125" s="1017"/>
      <c r="DV125" s="1018" t="s">
        <v>130</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130</v>
      </c>
      <c r="AB126" s="1049"/>
      <c r="AC126" s="1049"/>
      <c r="AD126" s="1049"/>
      <c r="AE126" s="1050"/>
      <c r="AF126" s="1051" t="s">
        <v>130</v>
      </c>
      <c r="AG126" s="1049"/>
      <c r="AH126" s="1049"/>
      <c r="AI126" s="1049"/>
      <c r="AJ126" s="1050"/>
      <c r="AK126" s="1051" t="s">
        <v>130</v>
      </c>
      <c r="AL126" s="1049"/>
      <c r="AM126" s="1049"/>
      <c r="AN126" s="1049"/>
      <c r="AO126" s="1050"/>
      <c r="AP126" s="1052" t="s">
        <v>130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482</v>
      </c>
      <c r="CQ126" s="1040"/>
      <c r="CR126" s="1040"/>
      <c r="CS126" s="1040"/>
      <c r="CT126" s="1040"/>
      <c r="CU126" s="1040"/>
      <c r="CV126" s="1040"/>
      <c r="CW126" s="1040"/>
      <c r="CX126" s="1040"/>
      <c r="CY126" s="1040"/>
      <c r="CZ126" s="1040"/>
      <c r="DA126" s="1040"/>
      <c r="DB126" s="1040"/>
      <c r="DC126" s="1040"/>
      <c r="DD126" s="1040"/>
      <c r="DE126" s="1040"/>
      <c r="DF126" s="1041"/>
      <c r="DG126" s="1009" t="s">
        <v>474</v>
      </c>
      <c r="DH126" s="1010"/>
      <c r="DI126" s="1010"/>
      <c r="DJ126" s="1010"/>
      <c r="DK126" s="1010"/>
      <c r="DL126" s="1010" t="s">
        <v>480</v>
      </c>
      <c r="DM126" s="1010"/>
      <c r="DN126" s="1010"/>
      <c r="DO126" s="1010"/>
      <c r="DP126" s="1010"/>
      <c r="DQ126" s="1010" t="s">
        <v>130</v>
      </c>
      <c r="DR126" s="1010"/>
      <c r="DS126" s="1010"/>
      <c r="DT126" s="1010"/>
      <c r="DU126" s="1010"/>
      <c r="DV126" s="1011" t="s">
        <v>130</v>
      </c>
      <c r="DW126" s="1011"/>
      <c r="DX126" s="1011"/>
      <c r="DY126" s="1011"/>
      <c r="DZ126" s="1012"/>
    </row>
    <row r="127" spans="1:130" s="246" customFormat="1" ht="26.25" customHeight="1" x14ac:dyDescent="0.15">
      <c r="A127" s="1150"/>
      <c r="B127" s="1038"/>
      <c r="C127" s="1092" t="s">
        <v>483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76</v>
      </c>
      <c r="AB127" s="1049"/>
      <c r="AC127" s="1049"/>
      <c r="AD127" s="1049"/>
      <c r="AE127" s="1050"/>
      <c r="AF127" s="1051">
        <v>70</v>
      </c>
      <c r="AG127" s="1049"/>
      <c r="AH127" s="1049"/>
      <c r="AI127" s="1049"/>
      <c r="AJ127" s="1050"/>
      <c r="AK127" s="1051">
        <v>65</v>
      </c>
      <c r="AL127" s="1049"/>
      <c r="AM127" s="1049"/>
      <c r="AN127" s="1049"/>
      <c r="AO127" s="1050"/>
      <c r="AP127" s="1052">
        <v>0</v>
      </c>
      <c r="AQ127" s="1053"/>
      <c r="AR127" s="1053"/>
      <c r="AS127" s="1053"/>
      <c r="AT127" s="1054"/>
      <c r="AU127" s="282"/>
      <c r="AV127" s="282"/>
      <c r="AW127" s="282"/>
      <c r="AX127" s="1122" t="s">
        <v>484</v>
      </c>
      <c r="AY127" s="1123"/>
      <c r="AZ127" s="1123"/>
      <c r="BA127" s="1123"/>
      <c r="BB127" s="1123"/>
      <c r="BC127" s="1123"/>
      <c r="BD127" s="1123"/>
      <c r="BE127" s="1124"/>
      <c r="BF127" s="1125" t="s">
        <v>485</v>
      </c>
      <c r="BG127" s="1123"/>
      <c r="BH127" s="1123"/>
      <c r="BI127" s="1123"/>
      <c r="BJ127" s="1123"/>
      <c r="BK127" s="1123"/>
      <c r="BL127" s="1124"/>
      <c r="BM127" s="1125" t="s">
        <v>486</v>
      </c>
      <c r="BN127" s="1123"/>
      <c r="BO127" s="1123"/>
      <c r="BP127" s="1123"/>
      <c r="BQ127" s="1123"/>
      <c r="BR127" s="1123"/>
      <c r="BS127" s="1124"/>
      <c r="BT127" s="1125" t="s">
        <v>487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488</v>
      </c>
      <c r="CQ127" s="1040"/>
      <c r="CR127" s="1040"/>
      <c r="CS127" s="1040"/>
      <c r="CT127" s="1040"/>
      <c r="CU127" s="1040"/>
      <c r="CV127" s="1040"/>
      <c r="CW127" s="1040"/>
      <c r="CX127" s="1040"/>
      <c r="CY127" s="1040"/>
      <c r="CZ127" s="1040"/>
      <c r="DA127" s="1040"/>
      <c r="DB127" s="1040"/>
      <c r="DC127" s="1040"/>
      <c r="DD127" s="1040"/>
      <c r="DE127" s="1040"/>
      <c r="DF127" s="1041"/>
      <c r="DG127" s="1009" t="s">
        <v>477</v>
      </c>
      <c r="DH127" s="1010"/>
      <c r="DI127" s="1010"/>
      <c r="DJ127" s="1010"/>
      <c r="DK127" s="1010"/>
      <c r="DL127" s="1010" t="s">
        <v>130</v>
      </c>
      <c r="DM127" s="1010"/>
      <c r="DN127" s="1010"/>
      <c r="DO127" s="1010"/>
      <c r="DP127" s="1010"/>
      <c r="DQ127" s="1010" t="s">
        <v>477</v>
      </c>
      <c r="DR127" s="1010"/>
      <c r="DS127" s="1010"/>
      <c r="DT127" s="1010"/>
      <c r="DU127" s="1010"/>
      <c r="DV127" s="1011" t="s">
        <v>130</v>
      </c>
      <c r="DW127" s="1011"/>
      <c r="DX127" s="1011"/>
      <c r="DY127" s="1011"/>
      <c r="DZ127" s="1012"/>
    </row>
    <row r="128" spans="1:130" s="246" customFormat="1" ht="26.25" customHeight="1" thickBot="1" x14ac:dyDescent="0.2">
      <c r="A128" s="1133" t="s">
        <v>489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490</v>
      </c>
      <c r="X128" s="1135"/>
      <c r="Y128" s="1135"/>
      <c r="Z128" s="1136"/>
      <c r="AA128" s="1137">
        <v>9393</v>
      </c>
      <c r="AB128" s="1138"/>
      <c r="AC128" s="1138"/>
      <c r="AD128" s="1138"/>
      <c r="AE128" s="1139"/>
      <c r="AF128" s="1140">
        <v>9156</v>
      </c>
      <c r="AG128" s="1138"/>
      <c r="AH128" s="1138"/>
      <c r="AI128" s="1138"/>
      <c r="AJ128" s="1139"/>
      <c r="AK128" s="1140">
        <v>8254</v>
      </c>
      <c r="AL128" s="1138"/>
      <c r="AM128" s="1138"/>
      <c r="AN128" s="1138"/>
      <c r="AO128" s="1139"/>
      <c r="AP128" s="1141"/>
      <c r="AQ128" s="1142"/>
      <c r="AR128" s="1142"/>
      <c r="AS128" s="1142"/>
      <c r="AT128" s="1143"/>
      <c r="AU128" s="282"/>
      <c r="AV128" s="282"/>
      <c r="AW128" s="282"/>
      <c r="AX128" s="978" t="s">
        <v>491</v>
      </c>
      <c r="AY128" s="979"/>
      <c r="AZ128" s="979"/>
      <c r="BA128" s="979"/>
      <c r="BB128" s="979"/>
      <c r="BC128" s="979"/>
      <c r="BD128" s="979"/>
      <c r="BE128" s="980"/>
      <c r="BF128" s="1144" t="s">
        <v>130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492</v>
      </c>
      <c r="CQ128" s="1127"/>
      <c r="CR128" s="1127"/>
      <c r="CS128" s="1127"/>
      <c r="CT128" s="1127"/>
      <c r="CU128" s="1127"/>
      <c r="CV128" s="1127"/>
      <c r="CW128" s="1127"/>
      <c r="CX128" s="1127"/>
      <c r="CY128" s="1127"/>
      <c r="CZ128" s="1127"/>
      <c r="DA128" s="1127"/>
      <c r="DB128" s="1127"/>
      <c r="DC128" s="1127"/>
      <c r="DD128" s="1127"/>
      <c r="DE128" s="1127"/>
      <c r="DF128" s="1128"/>
      <c r="DG128" s="1129">
        <v>5066</v>
      </c>
      <c r="DH128" s="1130"/>
      <c r="DI128" s="1130"/>
      <c r="DJ128" s="1130"/>
      <c r="DK128" s="1130"/>
      <c r="DL128" s="1130">
        <v>4086</v>
      </c>
      <c r="DM128" s="1130"/>
      <c r="DN128" s="1130"/>
      <c r="DO128" s="1130"/>
      <c r="DP128" s="1130"/>
      <c r="DQ128" s="1130">
        <v>3090</v>
      </c>
      <c r="DR128" s="1130"/>
      <c r="DS128" s="1130"/>
      <c r="DT128" s="1130"/>
      <c r="DU128" s="1130"/>
      <c r="DV128" s="1131">
        <v>0.2</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2054962</v>
      </c>
      <c r="AB129" s="1049"/>
      <c r="AC129" s="1049"/>
      <c r="AD129" s="1049"/>
      <c r="AE129" s="1050"/>
      <c r="AF129" s="1051">
        <v>2032921</v>
      </c>
      <c r="AG129" s="1049"/>
      <c r="AH129" s="1049"/>
      <c r="AI129" s="1049"/>
      <c r="AJ129" s="1050"/>
      <c r="AK129" s="1051">
        <v>2034934</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130</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381107</v>
      </c>
      <c r="AB130" s="1049"/>
      <c r="AC130" s="1049"/>
      <c r="AD130" s="1049"/>
      <c r="AE130" s="1050"/>
      <c r="AF130" s="1051">
        <v>362435</v>
      </c>
      <c r="AG130" s="1049"/>
      <c r="AH130" s="1049"/>
      <c r="AI130" s="1049"/>
      <c r="AJ130" s="1050"/>
      <c r="AK130" s="1051">
        <v>369935</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12.6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1673855</v>
      </c>
      <c r="AB131" s="1074"/>
      <c r="AC131" s="1074"/>
      <c r="AD131" s="1074"/>
      <c r="AE131" s="1075"/>
      <c r="AF131" s="1073">
        <v>1670486</v>
      </c>
      <c r="AG131" s="1074"/>
      <c r="AH131" s="1074"/>
      <c r="AI131" s="1074"/>
      <c r="AJ131" s="1075"/>
      <c r="AK131" s="1073">
        <v>1664999</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v>71.3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11.62352772</v>
      </c>
      <c r="AB132" s="1190"/>
      <c r="AC132" s="1190"/>
      <c r="AD132" s="1190"/>
      <c r="AE132" s="1191"/>
      <c r="AF132" s="1192">
        <v>12.157599640000001</v>
      </c>
      <c r="AG132" s="1190"/>
      <c r="AH132" s="1190"/>
      <c r="AI132" s="1190"/>
      <c r="AJ132" s="1191"/>
      <c r="AK132" s="1192">
        <v>14.22030884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10</v>
      </c>
      <c r="AB133" s="1173"/>
      <c r="AC133" s="1173"/>
      <c r="AD133" s="1173"/>
      <c r="AE133" s="1174"/>
      <c r="AF133" s="1172">
        <v>10.7</v>
      </c>
      <c r="AG133" s="1173"/>
      <c r="AH133" s="1173"/>
      <c r="AI133" s="1173"/>
      <c r="AJ133" s="1174"/>
      <c r="AK133" s="1172">
        <v>12.6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w/Th/b0dBIE68c90DngnnD5w4nJe0uD+ScHBQMbIedk+rVPp2TSSfzFvt04rEs1cyZlSx0HeQqAPTE5iMLALw==" saltValue="W0xjho/ySkhCX/2L4zzC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7"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3xk/dmLGJrk45USJmEFkNa8XUDKlnNGJE+1gOYetgG4dq/GqZoYlluFRTaMzo5bCcgFCHdgZEtwDjd5/ESkYA==" saltValue="Wosb9e887nS3MiCJMV9qr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5"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zB4b0/MZI1OYvyITrJuXPtN7QTsEhygwKydZsy9278Wo4dQAXwMtAqMn4hOQzKan2EAjRJsmQvnO62e8cMHlA==" saltValue="PqpzGcDomQ8HgHcKPILb2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559242</v>
      </c>
      <c r="AP9" s="312">
        <v>190154</v>
      </c>
      <c r="AQ9" s="313">
        <v>190701</v>
      </c>
      <c r="AR9" s="314">
        <v>-0.3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72595</v>
      </c>
      <c r="AP10" s="315">
        <v>24684</v>
      </c>
      <c r="AQ10" s="316">
        <v>22807</v>
      </c>
      <c r="AR10" s="317">
        <v>8.1999999999999993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60372</v>
      </c>
      <c r="AP11" s="315">
        <v>20528</v>
      </c>
      <c r="AQ11" s="316">
        <v>29822</v>
      </c>
      <c r="AR11" s="317">
        <v>-31.2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v>49060</v>
      </c>
      <c r="AP12" s="315">
        <v>16681</v>
      </c>
      <c r="AQ12" s="316">
        <v>3258</v>
      </c>
      <c r="AR12" s="317">
        <v>412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516</v>
      </c>
      <c r="AP13" s="315" t="s">
        <v>516</v>
      </c>
      <c r="AQ13" s="316">
        <v>24</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30508</v>
      </c>
      <c r="AP14" s="315">
        <v>10373</v>
      </c>
      <c r="AQ14" s="316">
        <v>10094</v>
      </c>
      <c r="AR14" s="317">
        <v>2.8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3749</v>
      </c>
      <c r="AP15" s="315">
        <v>1275</v>
      </c>
      <c r="AQ15" s="316">
        <v>4017</v>
      </c>
      <c r="AR15" s="317">
        <v>-68.3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-64987</v>
      </c>
      <c r="AP16" s="315">
        <v>-22097</v>
      </c>
      <c r="AQ16" s="316">
        <v>-17771</v>
      </c>
      <c r="AR16" s="317">
        <v>24.3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710539</v>
      </c>
      <c r="AP17" s="315">
        <v>241598</v>
      </c>
      <c r="AQ17" s="316">
        <v>242952</v>
      </c>
      <c r="AR17" s="317">
        <v>-0.6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21.08</v>
      </c>
      <c r="AP21" s="328">
        <v>21.84</v>
      </c>
      <c r="AQ21" s="329">
        <v>-0.76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95.4</v>
      </c>
      <c r="AP22" s="333">
        <v>95.6</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405257</v>
      </c>
      <c r="AP32" s="342">
        <v>137796</v>
      </c>
      <c r="AQ32" s="343">
        <v>136235</v>
      </c>
      <c r="AR32" s="344">
        <v>1.1000000000000001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516</v>
      </c>
      <c r="AP34" s="342" t="s">
        <v>516</v>
      </c>
      <c r="AQ34" s="343">
        <v>5</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165689</v>
      </c>
      <c r="AP35" s="342">
        <v>56338</v>
      </c>
      <c r="AQ35" s="343">
        <v>32688</v>
      </c>
      <c r="AR35" s="344">
        <v>72.400000000000006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43946</v>
      </c>
      <c r="AP36" s="342">
        <v>14943</v>
      </c>
      <c r="AQ36" s="343">
        <v>4188</v>
      </c>
      <c r="AR36" s="344">
        <v>256.8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65</v>
      </c>
      <c r="AP37" s="342">
        <v>22</v>
      </c>
      <c r="AQ37" s="343">
        <v>1212</v>
      </c>
      <c r="AR37" s="344">
        <v>-98.2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t="s">
        <v>516</v>
      </c>
      <c r="AP38" s="345" t="s">
        <v>516</v>
      </c>
      <c r="AQ38" s="346">
        <v>25</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-8254</v>
      </c>
      <c r="AP39" s="342">
        <v>-2807</v>
      </c>
      <c r="AQ39" s="343">
        <v>-7598</v>
      </c>
      <c r="AR39" s="344">
        <v>-63.1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-369935</v>
      </c>
      <c r="AP40" s="342">
        <v>-125785</v>
      </c>
      <c r="AQ40" s="343">
        <v>-123844</v>
      </c>
      <c r="AR40" s="344">
        <v>1.6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236768</v>
      </c>
      <c r="AP41" s="342">
        <v>80506</v>
      </c>
      <c r="AQ41" s="343">
        <v>42911</v>
      </c>
      <c r="AR41" s="344">
        <v>87.6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837803</v>
      </c>
      <c r="AN51" s="364">
        <v>260835</v>
      </c>
      <c r="AO51" s="365">
        <v>-43.8</v>
      </c>
      <c r="AP51" s="366">
        <v>333013</v>
      </c>
      <c r="AQ51" s="367">
        <v>5.3</v>
      </c>
      <c r="AR51" s="368">
        <v>-49.1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652401</v>
      </c>
      <c r="AN52" s="372">
        <v>203114</v>
      </c>
      <c r="AO52" s="373">
        <v>62.6</v>
      </c>
      <c r="AP52" s="374">
        <v>126732</v>
      </c>
      <c r="AQ52" s="375">
        <v>19.100000000000001</v>
      </c>
      <c r="AR52" s="376">
        <v>43.5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303626</v>
      </c>
      <c r="AN53" s="364">
        <v>96481</v>
      </c>
      <c r="AO53" s="365">
        <v>-63</v>
      </c>
      <c r="AP53" s="366">
        <v>280458</v>
      </c>
      <c r="AQ53" s="367">
        <v>-15.8</v>
      </c>
      <c r="AR53" s="368">
        <v>-47.2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185678</v>
      </c>
      <c r="AN54" s="372">
        <v>59002</v>
      </c>
      <c r="AO54" s="373">
        <v>-71</v>
      </c>
      <c r="AP54" s="374">
        <v>127286</v>
      </c>
      <c r="AQ54" s="375">
        <v>0.4</v>
      </c>
      <c r="AR54" s="376">
        <v>-71.400000000000006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158101</v>
      </c>
      <c r="AN55" s="364">
        <v>50967</v>
      </c>
      <c r="AO55" s="365">
        <v>-47.2</v>
      </c>
      <c r="AP55" s="366">
        <v>291945</v>
      </c>
      <c r="AQ55" s="367">
        <v>4.0999999999999996</v>
      </c>
      <c r="AR55" s="368">
        <v>-51.3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92457</v>
      </c>
      <c r="AN56" s="372">
        <v>29806</v>
      </c>
      <c r="AO56" s="373">
        <v>-49.5</v>
      </c>
      <c r="AP56" s="374">
        <v>127651</v>
      </c>
      <c r="AQ56" s="375">
        <v>0.3</v>
      </c>
      <c r="AR56" s="376">
        <v>-49.8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137389</v>
      </c>
      <c r="AN57" s="364">
        <v>45433</v>
      </c>
      <c r="AO57" s="365">
        <v>-10.9</v>
      </c>
      <c r="AP57" s="366">
        <v>291173</v>
      </c>
      <c r="AQ57" s="367">
        <v>-0.3</v>
      </c>
      <c r="AR57" s="368">
        <v>-10.6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60710</v>
      </c>
      <c r="AN58" s="372">
        <v>20076</v>
      </c>
      <c r="AO58" s="373">
        <v>-32.6</v>
      </c>
      <c r="AP58" s="374">
        <v>119071</v>
      </c>
      <c r="AQ58" s="375">
        <v>-6.7</v>
      </c>
      <c r="AR58" s="376">
        <v>-25.9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143646</v>
      </c>
      <c r="AN59" s="364">
        <v>48843</v>
      </c>
      <c r="AO59" s="365">
        <v>7.5</v>
      </c>
      <c r="AP59" s="366">
        <v>271581</v>
      </c>
      <c r="AQ59" s="367">
        <v>-6.7</v>
      </c>
      <c r="AR59" s="368">
        <v>14.2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98738</v>
      </c>
      <c r="AN60" s="372">
        <v>33573</v>
      </c>
      <c r="AO60" s="373">
        <v>67.2</v>
      </c>
      <c r="AP60" s="374">
        <v>117844</v>
      </c>
      <c r="AQ60" s="375">
        <v>-1</v>
      </c>
      <c r="AR60" s="376">
        <v>68.2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316113</v>
      </c>
      <c r="AN61" s="379">
        <v>100512</v>
      </c>
      <c r="AO61" s="380">
        <v>-31.5</v>
      </c>
      <c r="AP61" s="381">
        <v>293634</v>
      </c>
      <c r="AQ61" s="382">
        <v>-2.7</v>
      </c>
      <c r="AR61" s="368">
        <v>-28.8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217997</v>
      </c>
      <c r="AN62" s="372">
        <v>69114</v>
      </c>
      <c r="AO62" s="373">
        <v>-4.7</v>
      </c>
      <c r="AP62" s="374">
        <v>123717</v>
      </c>
      <c r="AQ62" s="375">
        <v>2.4</v>
      </c>
      <c r="AR62" s="376">
        <v>-7.1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GO93TOnxgHxQi8n08k9LZi70jtau7knr19A4nxP1YYPzC+/z6/gIg7zD0d9V1qPSnrCNEIfBYSMio/MF5jx3g==" saltValue="09Gh5dr+XObIzhmTD2WO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LMV5IKjuBNiWBWrO4SRANqta7p0BhXh/Hksd8/tSP4eDY3UiwqNPh554FZM/E9RBCKPfiEgNk6N6jhPUCuEJQ==" saltValue="gXS9qbo6kkcij0myGTgP0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NdRHkVTVTPffYb9wrZFTa7FBXGgFmNJ2mm69P+owpvGayvu3wdW+owHWI6MmC6l4Y+DUd8AJV9KWJA2Mn461w==" saltValue="QCZv4LGU5hhCyGXW1m7s3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38.880000000000003</v>
      </c>
      <c r="G47" s="12">
        <v>40.28</v>
      </c>
      <c r="H47" s="12">
        <v>41.28</v>
      </c>
      <c r="I47" s="12">
        <v>44.21</v>
      </c>
      <c r="J47" s="13">
        <v>44.18</v>
      </c>
    </row>
    <row r="48" spans="2:10" ht="57.75" customHeight="1" x14ac:dyDescent="0.15">
      <c r="B48" s="14"/>
      <c r="C48" s="1234" t="s">
        <v>4</v>
      </c>
      <c r="D48" s="1234"/>
      <c r="E48" s="1235"/>
      <c r="F48" s="15">
        <v>8.57</v>
      </c>
      <c r="G48" s="16">
        <v>10.46</v>
      </c>
      <c r="H48" s="16">
        <v>11.47</v>
      </c>
      <c r="I48" s="16">
        <v>7.43</v>
      </c>
      <c r="J48" s="17">
        <v>3.98</v>
      </c>
    </row>
    <row r="49" spans="2:10" ht="57.75" customHeight="1" thickBot="1" x14ac:dyDescent="0.2">
      <c r="B49" s="18"/>
      <c r="C49" s="1236" t="s">
        <v>5</v>
      </c>
      <c r="D49" s="1236"/>
      <c r="E49" s="1237"/>
      <c r="F49" s="19" t="s">
        <v>562</v>
      </c>
      <c r="G49" s="20">
        <v>4.43</v>
      </c>
      <c r="H49" s="20">
        <v>0.77</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jsiXJVjnIkv/roXXtBQSzqScwLkvI6iUf+MLFZvX1VN4i/x4Yc7nK3bZq37LRyPiY8MTxOLVIvGM2G9kjzrTQ==" saltValue="0a3aycpu75DljsWVMMwLv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2020-09-15T04:16:46Z</cp:lastPrinted>
  <dcterms:created xsi:type="dcterms:W3CDTF">2020-08-18T04:50:00Z</dcterms:created>
  <dcterms:modified xsi:type="dcterms:W3CDTF">2020-09-15T04:21:18Z</dcterms:modified>
</cp:coreProperties>
</file>