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30決算\03市町村回答\"/>
    </mc:Choice>
  </mc:AlternateContent>
  <bookViews>
    <workbookView xWindow="0" yWindow="0" windowWidth="20490" windowHeight="7755"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CO37" i="10"/>
  <c r="CO38" i="10" s="1"/>
  <c r="CO39" i="10" s="1"/>
  <c r="CO40" i="10" s="1"/>
  <c r="BE37" i="10"/>
  <c r="AM37" i="10"/>
  <c r="U37" i="10"/>
  <c r="C37" i="10"/>
  <c r="AM36" i="10"/>
  <c r="C36" i="10"/>
  <c r="AM35" i="10"/>
  <c r="C35" i="10"/>
  <c r="BW34" i="10"/>
  <c r="AM34" i="10"/>
  <c r="C34" i="10"/>
  <c r="BW35" i="10" l="1"/>
  <c r="BW36" i="10" s="1"/>
  <c r="BW37" i="10" s="1"/>
  <c r="BW38" i="10" s="1"/>
  <c r="BW39" i="10" s="1"/>
  <c r="BW40" i="10" s="1"/>
  <c r="BW41" i="10" s="1"/>
  <c r="BW42" i="10" s="1"/>
  <c r="BW43"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BE34" i="10"/>
  <c r="BE35" i="10" s="1"/>
  <c r="BE36" i="10" s="1"/>
</calcChain>
</file>

<file path=xl/sharedStrings.xml><?xml version="1.0" encoding="utf-8"?>
<sst xmlns="http://schemas.openxmlformats.org/spreadsheetml/2006/main" count="1144" uniqueCount="603">
  <si>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</si>
  <si>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</si>
  <si>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</si>
  <si>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</si>
  <si>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</si>
  <si>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</si>
  <si>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</si>
  <si>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</si>
  <si>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</si>
  <si>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</si>
  <si>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</si>
  <si>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</si>
  <si>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</si>
  <si>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</si>
  <si>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</si>
  <si>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</si>
  <si>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</si>
  <si>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</si>
  <si>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</si>
  <si>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</si>
  <si>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</si>
  <si>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</si>
  <si>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</si>
  <si>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</si>
  <si>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</si>
  <si>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</si>
  <si>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</si>
  <si>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</si>
  <si>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</si>
  <si>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</si>
  <si>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</si>
  <si>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</si>
  <si>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</si>
  <si>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</si>
  <si>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</si>
  <si>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</si>
  <si>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</si>
  <si>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</si>
  <si>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</si>
  <si>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</si>
  <si>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</si>
  <si>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</si>
  <si>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</si>
  <si>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</si>
  <si>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</si>
  <si>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</si>
  <si>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</si>
  <si>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</si>
  <si>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</si>
  <si>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</si>
  <si>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</si>
  <si>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</si>
  <si>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</si>
  <si>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</si>
  <si>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</si>
  <si>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</si>
  <si>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</si>
  <si>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</si>
  <si>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</si>
  <si>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</si>
  <si>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</si>
  <si>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</si>
  <si>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</si>
  <si>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</si>
  <si>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</si>
  <si>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</si>
  <si>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</si>
  <si>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</si>
  <si>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</si>
  <si>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</si>
  <si>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</si>
  <si>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</si>
  <si>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</si>
  <si>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</si>
  <si>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</si>
  <si>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</si>
  <si>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</si>
  <si>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</si>
  <si>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</si>
  <si>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</si>
  <si>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</si>
  <si>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</si>
  <si>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</si>
  <si>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</si>
  <si>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</si>
  <si>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</si>
  <si>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</si>
  <si>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</si>
  <si>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</si>
  <si>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</si>
  <si>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</si>
  <si>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</si>
  <si>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</si>
  <si>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</si>
  <si>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</si>
  <si>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</si>
  <si>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</si>
  <si>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</si>
  <si>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</si>
  <si>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</si>
  <si>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</si>
  <si>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</si>
  <si>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</si>
  <si>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</si>
  <si>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</si>
  <si>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</si>
  <si>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</si>
  <si>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</si>
  <si>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</si>
  <si>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</si>
  <si>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</si>
  <si>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</si>
  <si>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</si>
  <si>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</si>
  <si>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</si>
  <si>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</si>
  <si>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</si>
  <si>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</si>
  <si>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</si>
  <si>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</si>
  <si>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</si>
  <si>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</si>
  <si>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</si>
  <si>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</si>
  <si>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</si>
  <si>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</si>
  <si>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</si>
  <si>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</si>
  <si>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</si>
  <si>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</si>
  <si>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</si>
  <si>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</si>
  <si>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</si>
  <si>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</si>
  <si>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</si>
  <si>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</si>
  <si>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</si>
  <si>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</si>
  <si>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</si>
  <si>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</si>
  <si>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</si>
  <si>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</si>
  <si>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</si>
  <si>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</si>
  <si>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</si>
  <si>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</si>
  <si>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</si>
  <si>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</si>
  <si>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</si>
  <si>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</si>
  <si>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</si>
  <si>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</si>
  <si>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</si>
  <si>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-3.4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</si>
  <si>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</si>
  <si>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</si>
  <si>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</si>
  <si>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</si>
  <si>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</si>
  <si>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</si>
  <si>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</si>
  <si>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</si>
  <si>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</si>
  <si>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</si>
  <si>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</si>
  <si>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</si>
  <si>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</si>
  <si>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</si>
  <si>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</si>
  <si>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</si>
  <si>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</si>
  <si>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</si>
  <si>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</si>
  <si>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</si>
  <si>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</si>
  <si>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</si>
  <si>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</si>
  <si>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</si>
  <si>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</si>
  <si>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</si>
  <si>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</si>
  <si>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</si>
  <si>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</si>
  <si>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</si>
  <si>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</si>
  <si>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</si>
  <si>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</si>
  <si>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</si>
  <si>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</si>
  <si>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</si>
  <si>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</si>
  <si>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</si>
  <si>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</si>
  <si>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</si>
  <si>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</si>
  <si>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</si>
  <si>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</si>
  <si>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</si>
  <si>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</si>
  <si>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</si>
  <si>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</si>
  <si>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</si>
  <si>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</si>
  <si>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</si>
  <si>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</si>
  <si>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</si>
  <si>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</si>
  <si>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</si>
  <si>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</si>
  <si>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</si>
  <si>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</si>
  <si>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</si>
  <si>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</si>
  <si>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</si>
  <si>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</si>
  <si>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鳥取県日野町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</si>
  <si>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</si>
  <si>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</si>
  <si>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</si>
  <si>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</si>
  <si>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</si>
  <si>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</si>
  <si>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</si>
  <si>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</si>
  <si>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</si>
  <si>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</si>
  <si>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</si>
  <si>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</si>
  <si>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</si>
  <si>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</si>
  <si>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</si>
  <si>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</si>
  <si>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</si>
  <si>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</si>
  <si>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</si>
  <si>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</si>
  <si>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</si>
  <si>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</si>
  <si>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</si>
  <si>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</si>
  <si>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</si>
  <si>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</si>
  <si>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</si>
  <si>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</si>
  <si>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</si>
  <si>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</si>
  <si>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</si>
  <si>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</si>
  <si>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</si>
  <si>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</si>
  <si>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</si>
  <si>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</si>
  <si>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</si>
  <si>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</si>
  <si>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</si>
  <si>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</si>
  <si>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</si>
  <si>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</si>
  <si>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</si>
  <si>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</si>
  <si>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</si>
  <si>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</si>
  <si>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</si>
  <si>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</si>
  <si>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</si>
  <si>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</si>
  <si>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</si>
  <si>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</si>
  <si>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</si>
  <si>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</si>
  <si>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</si>
  <si>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</si>
  <si>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</si>
  <si>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</si>
  <si>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</si>
  <si>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</si>
  <si>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</si>
  <si>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</si>
  <si>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</si>
  <si>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</si>
  <si>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</si>
  <si>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</si>
  <si>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</si>
  <si>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</si>
  <si>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</si>
  <si>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</si>
  <si>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</si>
  <si>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</si>
  <si>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</si>
  <si>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</si>
  <si>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</si>
  <si>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</si>
  <si>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</si>
  <si>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</si>
  <si>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</si>
  <si>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</si>
  <si>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</si>
  <si>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</si>
  <si>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</si>
  <si>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</si>
  <si>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</si>
  <si>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</si>
  <si>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</si>
  <si>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</si>
  <si>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</si>
  <si>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</si>
  <si>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</si>
  <si>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</si>
  <si>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</si>
  <si>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</si>
  <si>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</si>
  <si>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</si>
  <si>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</si>
  <si>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</si>
  <si>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</si>
  <si>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</si>
  <si>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</si>
  <si>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</si>
  <si>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</si>
  <si>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</si>
  <si>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</si>
  <si>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</si>
  <si>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</si>
  <si>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</si>
  <si>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</si>
  <si>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</si>
  <si>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</si>
  <si>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</si>
  <si>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</si>
  <si>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</si>
  <si>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</si>
  <si>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</si>
  <si>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</si>
  <si>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</si>
  <si>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</si>
  <si>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</si>
  <si>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</si>
  <si>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</si>
  <si>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</si>
  <si>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</si>
  <si>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</si>
  <si>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</si>
  <si>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</si>
  <si>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</si>
  <si>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</si>
  <si>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</si>
  <si>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</si>
  <si>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</si>
  <si>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</si>
  <si>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</si>
  <si>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</si>
  <si>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</si>
  <si>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</si>
  <si>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</si>
  <si>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</si>
  <si>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</si>
  <si>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</si>
  <si>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</si>
  <si>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</si>
  <si>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</si>
  <si>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</si>
  <si>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</si>
  <si>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</si>
  <si>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</si>
  <si>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鳥取県日野町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</si>
  <si>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</si>
  <si>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</si>
  <si>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</si>
  <si>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</si>
  <si>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</si>
  <si>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</si>
  <si>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</si>
  <si>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</si>
  <si>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</si>
  <si>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</si>
  <si>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</si>
  <si>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</si>
  <si>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</si>
  <si>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</si>
  <si>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</si>
  <si>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</si>
  <si>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</si>
  <si>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</si>
  <si>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</si>
  <si>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</si>
  <si>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</si>
  <si>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</si>
  <si>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</si>
  <si>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</si>
  <si>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</si>
  <si>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</si>
  <si>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</si>
  <si>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</si>
  <si>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</si>
  <si>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</si>
  <si>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</si>
  <si>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</si>
  <si>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</si>
  <si>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</si>
  <si>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</si>
  <si>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</si>
  <si>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</si>
  <si>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簡易水道特別会計</t>
    <phoneticPr fontId="5"/>
  </si>
  <si>
    <t>-</t>
    <phoneticPr fontId="5"/>
  </si>
  <si>
    <t>法非適用企業</t>
    <phoneticPr fontId="5"/>
  </si>
  <si>
    <t>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</si>
  <si>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</si>
  <si>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</si>
  <si>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</si>
  <si>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</si>
  <si>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</si>
  <si>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</si>
  <si>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</si>
  <si>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</si>
  <si>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</si>
  <si>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</si>
  <si>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</si>
  <si>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</si>
  <si>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</si>
  <si>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</si>
  <si>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</si>
  <si>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</si>
  <si>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</si>
  <si>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</si>
  <si>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</si>
  <si>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</si>
  <si>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</si>
  <si>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</si>
  <si>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</si>
  <si>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</si>
  <si>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</si>
  <si>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</si>
  <si>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</si>
  <si>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</si>
  <si>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</si>
  <si>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</si>
  <si>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</si>
  <si>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</si>
  <si>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</si>
  <si>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</si>
  <si>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</si>
  <si>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</si>
  <si>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</si>
  <si>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</si>
  <si>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</si>
  <si>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</si>
  <si>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</si>
  <si>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</si>
  <si>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</si>
  <si>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</si>
  <si>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</si>
  <si>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</si>
  <si>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</si>
  <si>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</si>
  <si>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</si>
  <si>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</si>
  <si>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</si>
  <si>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</si>
  <si>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</si>
  <si>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</si>
  <si>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</si>
  <si>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</si>
  <si>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</si>
  <si>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</si>
  <si>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</si>
  <si>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</si>
  <si>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</si>
  <si>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</si>
  <si>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</si>
  <si>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</si>
  <si>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</si>
  <si>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</si>
  <si>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</si>
  <si>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</si>
  <si>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</si>
  <si>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</si>
  <si>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</si>
  <si>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</si>
  <si>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</si>
  <si>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</si>
  <si>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</si>
  <si>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</si>
  <si>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</si>
  <si>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</si>
  <si>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</si>
  <si>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</si>
  <si>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</si>
  <si>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</si>
  <si>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</si>
  <si>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</si>
  <si>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</si>
  <si>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</si>
  <si>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</si>
  <si>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</si>
  <si>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</si>
  <si>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</si>
  <si>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</si>
  <si>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</si>
  <si>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</si>
  <si>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</si>
  <si>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</si>
  <si>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</si>
  <si>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</si>
  <si>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</si>
  <si>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</si>
  <si>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</si>
  <si>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</si>
  <si>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</si>
  <si>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</si>
  <si>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</si>
  <si>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</si>
  <si>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</si>
  <si>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</si>
  <si>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</si>
  <si>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</si>
  <si>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</si>
  <si>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</si>
  <si>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</si>
  <si>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</si>
  <si>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</si>
  <si>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</si>
  <si>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</si>
  <si>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</si>
  <si>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</si>
  <si>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</si>
  <si>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</si>
  <si>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</si>
  <si>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</si>
  <si>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</si>
  <si>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</si>
  <si>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</si>
  <si>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</si>
  <si>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</si>
  <si>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</si>
  <si>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</si>
  <si>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</si>
  <si>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</si>
  <si>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</si>
  <si>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</si>
  <si>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</si>
  <si>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</si>
  <si>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</si>
  <si>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</si>
  <si>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</si>
  <si>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</si>
  <si>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</si>
  <si>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</si>
  <si>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</si>
  <si>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</si>
  <si>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</si>
  <si>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</si>
  <si>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</si>
  <si>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</si>
  <si>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</si>
  <si>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</si>
  <si>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</si>
  <si>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</si>
  <si>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</si>
  <si>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</si>
  <si>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</si>
  <si>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</si>
  <si>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</si>
  <si>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</si>
  <si>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</si>
  <si>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</si>
  <si>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</si>
  <si>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</si>
  <si>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</si>
  <si>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</si>
  <si>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</si>
  <si>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</si>
  <si>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0.94</t>
  </si>
  <si>
    <t>▲ 1.61</t>
  </si>
  <si>
    <t>一般会計</t>
  </si>
  <si>
    <t>介護保険特別会計</t>
  </si>
  <si>
    <t>国民健康保険特別会計</t>
  </si>
  <si>
    <t>後期高齢者医療保険特別会計</t>
  </si>
  <si>
    <t>簡易水道特別会計</t>
  </si>
  <si>
    <t>公共下水道事業特別会計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</si>
  <si>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</si>
  <si>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</si>
  <si>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</si>
  <si>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</si>
  <si>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</si>
  <si>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</si>
  <si>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</si>
  <si>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</si>
  <si>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</si>
  <si>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鳥取県西部広域行政管理組合</t>
  </si>
  <si>
    <t>日野町江府町日南町衛生施設組合</t>
  </si>
  <si>
    <t>鳥取県町村総合事務組合</t>
  </si>
  <si>
    <t>鳥取県後期高齢者医療広域連合</t>
  </si>
  <si>
    <t>日野病院組合</t>
  </si>
  <si>
    <t>後期高齢者医療特別会計</t>
  </si>
  <si>
    <t>日野町農林振興公社</t>
  </si>
  <si>
    <t>まちづくり日野</t>
    <rPh sb="5" eb="7">
      <t>ヒノ</t>
    </rPh>
    <phoneticPr fontId="1"/>
  </si>
  <si>
    <t>奥日野土地開発公社</t>
  </si>
  <si>
    <t>公共施設等長寿命化基金</t>
    <phoneticPr fontId="2"/>
  </si>
  <si>
    <t>町営バス購入等基金</t>
    <phoneticPr fontId="2"/>
  </si>
  <si>
    <t>観光振興基金</t>
    <phoneticPr fontId="2"/>
  </si>
  <si>
    <t>造林基金</t>
    <phoneticPr fontId="2"/>
  </si>
  <si>
    <t>愛と元気の日野町ふるさと基金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</si>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</sst>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5"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B8E6-4F78-B5AD-F6A10A41E7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30452</c:v>
                </c:pt>
                <c:pt idx="1">
                  <c:v>55456</c:v>
                </c:pt>
                <c:pt idx="2">
                  <c:v>80490</c:v>
                </c:pt>
                <c:pt idx="3">
                  <c:v>194811</c:v>
                </c:pt>
                <c:pt idx="4">
                  <c:v>140670</c:v>
                </c:pt>
              </c:numCache>
            </c:numRef>
          </c:val>
          <c:smooth val="0"/>
          <c:extLst xmlns:c16r2="http://schemas.microsoft.com/office/drawing/2015/06/chart">
            <c:ext xmlns:c16="http://schemas.microsoft.com/office/drawing/2014/chart" uri="{C3380CC4-5D6E-409C-BE32-E72D297353CC}">
              <c16:uniqueId val="{00000001-B8E6-4F78-B5AD-F6A10A41E74E}"/>
            </c:ext>
          </c:extLst>
        </c:ser>
        <c:dLbls>
          <c:showLegendKey val="0"/>
          <c:showVal val="0"/>
          <c:showCatName val="0"/>
          <c:showSerName val="0"/>
          <c:showPercent val="0"/>
          <c:showBubbleSize val="0"/>
        </c:dLbls>
        <c:marker val="1"/>
        <c:smooth val="0"/>
        <c:axId val="364248440"/>
        <c:axId val="366400520"/>
      </c:lineChart>
      <c:catAx>
        <c:axId val="364248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400520"/>
        <c:crosses val="autoZero"/>
        <c:auto val="1"/>
        <c:lblAlgn val="ctr"/>
        <c:lblOffset val="100"/>
        <c:tickLblSkip val="1"/>
        <c:tickMarkSkip val="1"/>
        <c:noMultiLvlLbl val="0"/>
      </c:catAx>
      <c:valAx>
        <c:axId val="3664005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248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9.5500000000000007</c:v>
                </c:pt>
                <c:pt idx="1">
                  <c:v>6.76</c:v>
                </c:pt>
                <c:pt idx="2">
                  <c:v>10.41</c:v>
                </c:pt>
                <c:pt idx="3">
                  <c:v>12.11</c:v>
                </c:pt>
                <c:pt idx="4">
                  <c:v>11.14</c:v>
                </c:pt>
              </c:numCache>
            </c:numRef>
          </c:val>
          <c:extLst xmlns:c16r2="http://schemas.microsoft.com/office/drawing/2015/06/chart">
            <c:ext xmlns:c16="http://schemas.microsoft.com/office/drawing/2014/chart" uri="{C3380CC4-5D6E-409C-BE32-E72D297353CC}">
              <c16:uniqueId val="{00000000-2CB0-4A49-8B93-2763B3B23A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64.819999999999993</c:v>
                </c:pt>
                <c:pt idx="1">
                  <c:v>68.38</c:v>
                </c:pt>
                <c:pt idx="2">
                  <c:v>74.83</c:v>
                </c:pt>
                <c:pt idx="3">
                  <c:v>73.510000000000005</c:v>
                </c:pt>
                <c:pt idx="4">
                  <c:v>75.44</c:v>
                </c:pt>
              </c:numCache>
            </c:numRef>
          </c:val>
          <c:extLst xmlns:c16r2="http://schemas.microsoft.com/office/drawing/2015/06/chart">
            <c:ext xmlns:c16="http://schemas.microsoft.com/office/drawing/2014/chart" uri="{C3380CC4-5D6E-409C-BE32-E72D297353CC}">
              <c16:uniqueId val="{00000001-2CB0-4A49-8B93-2763B3B23A9C}"/>
            </c:ext>
          </c:extLst>
        </c:ser>
        <c:dLbls>
          <c:showLegendKey val="0"/>
          <c:showVal val="0"/>
          <c:showCatName val="0"/>
          <c:showSerName val="0"/>
          <c:showPercent val="0"/>
          <c:showBubbleSize val="0"/>
        </c:dLbls>
        <c:gapWidth val="250"/>
        <c:overlap val="100"/>
        <c:axId val="366400128"/>
        <c:axId val="36640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1.92</c:v>
                </c:pt>
                <c:pt idx="1">
                  <c:v>8.19</c:v>
                </c:pt>
                <c:pt idx="2">
                  <c:v>8.15</c:v>
                </c:pt>
                <c:pt idx="3">
                  <c:v>-0.94</c:v>
                </c:pt>
                <c:pt idx="4">
                  <c:v>-1.61</c:v>
                </c:pt>
              </c:numCache>
            </c:numRef>
          </c:val>
          <c:smooth val="0"/>
          <c:extLst xmlns:c16r2="http://schemas.microsoft.com/office/drawing/2015/06/chart">
            <c:ext xmlns:c16="http://schemas.microsoft.com/office/drawing/2014/chart" uri="{C3380CC4-5D6E-409C-BE32-E72D297353CC}">
              <c16:uniqueId val="{00000002-2CB0-4A49-8B93-2763B3B23A9C}"/>
            </c:ext>
          </c:extLst>
        </c:ser>
        <c:dLbls>
          <c:showLegendKey val="0"/>
          <c:showVal val="0"/>
          <c:showCatName val="0"/>
          <c:showSerName val="0"/>
          <c:showPercent val="0"/>
          <c:showBubbleSize val="0"/>
        </c:dLbls>
        <c:marker val="1"/>
        <c:smooth val="0"/>
        <c:axId val="366400128"/>
        <c:axId val="366400912"/>
      </c:lineChart>
      <c:catAx>
        <c:axId val="36640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6400912"/>
        <c:crosses val="autoZero"/>
        <c:auto val="1"/>
        <c:lblAlgn val="ctr"/>
        <c:lblOffset val="100"/>
        <c:tickLblSkip val="1"/>
        <c:tickMarkSkip val="1"/>
        <c:noMultiLvlLbl val="0"/>
      </c:catAx>
      <c:valAx>
        <c:axId val="36640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40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FFA-4591-92FC-E83D0C6F0C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FA-4591-92FC-E83D0C6F0C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FFA-4591-92FC-E83D0C6F0CC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FFA-4591-92FC-E83D0C6F0CC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FFA-4591-92FC-E83D0C6F0CC4}"/>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5FFA-4591-92FC-E83D0C6F0CC4}"/>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5FFA-4591-92FC-E83D0C6F0CC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1.03</c:v>
                </c:pt>
                <c:pt idx="2">
                  <c:v>#N/A</c:v>
                </c:pt>
                <c:pt idx="3">
                  <c:v>0.45</c:v>
                </c:pt>
                <c:pt idx="4">
                  <c:v>#N/A</c:v>
                </c:pt>
                <c:pt idx="5">
                  <c:v>1.65</c:v>
                </c:pt>
                <c:pt idx="6">
                  <c:v>#N/A</c:v>
                </c:pt>
                <c:pt idx="7">
                  <c:v>2.1800000000000002</c:v>
                </c:pt>
                <c:pt idx="8">
                  <c:v>#N/A</c:v>
                </c:pt>
                <c:pt idx="9">
                  <c:v>0.37</c:v>
                </c:pt>
              </c:numCache>
            </c:numRef>
          </c:val>
          <c:extLst xmlns:c16r2="http://schemas.microsoft.com/office/drawing/2015/06/chart">
            <c:ext xmlns:c16="http://schemas.microsoft.com/office/drawing/2014/chart" uri="{C3380CC4-5D6E-409C-BE32-E72D297353CC}">
              <c16:uniqueId val="{00000007-5FFA-4591-92FC-E83D0C6F0CC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0.24</c:v>
                </c:pt>
                <c:pt idx="2">
                  <c:v>#N/A</c:v>
                </c:pt>
                <c:pt idx="3">
                  <c:v>0.01</c:v>
                </c:pt>
                <c:pt idx="4">
                  <c:v>#N/A</c:v>
                </c:pt>
                <c:pt idx="5">
                  <c:v>0.34</c:v>
                </c:pt>
                <c:pt idx="6">
                  <c:v>#N/A</c:v>
                </c:pt>
                <c:pt idx="7">
                  <c:v>0.41</c:v>
                </c:pt>
                <c:pt idx="8">
                  <c:v>#N/A</c:v>
                </c:pt>
                <c:pt idx="9">
                  <c:v>1.35</c:v>
                </c:pt>
              </c:numCache>
            </c:numRef>
          </c:val>
          <c:extLst xmlns:c16r2="http://schemas.microsoft.com/office/drawing/2015/06/chart">
            <c:ext xmlns:c16="http://schemas.microsoft.com/office/drawing/2014/chart" uri="{C3380CC4-5D6E-409C-BE32-E72D297353CC}">
              <c16:uniqueId val="{00000008-5FFA-4591-92FC-E83D0C6F0C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9.5399999999999991</c:v>
                </c:pt>
                <c:pt idx="2">
                  <c:v>#N/A</c:v>
                </c:pt>
                <c:pt idx="3">
                  <c:v>6.75</c:v>
                </c:pt>
                <c:pt idx="4">
                  <c:v>#N/A</c:v>
                </c:pt>
                <c:pt idx="5">
                  <c:v>10.41</c:v>
                </c:pt>
                <c:pt idx="6">
                  <c:v>#N/A</c:v>
                </c:pt>
                <c:pt idx="7">
                  <c:v>12.1</c:v>
                </c:pt>
                <c:pt idx="8">
                  <c:v>#N/A</c:v>
                </c:pt>
                <c:pt idx="9">
                  <c:v>11.13</c:v>
                </c:pt>
              </c:numCache>
            </c:numRef>
          </c:val>
          <c:extLst xmlns:c16r2="http://schemas.microsoft.com/office/drawing/2015/06/chart">
            <c:ext xmlns:c16="http://schemas.microsoft.com/office/drawing/2014/chart" uri="{C3380CC4-5D6E-409C-BE32-E72D297353CC}">
              <c16:uniqueId val="{00000009-5FFA-4591-92FC-E83D0C6F0CC4}"/>
            </c:ext>
          </c:extLst>
        </c:ser>
        <c:dLbls>
          <c:showLegendKey val="0"/>
          <c:showVal val="0"/>
          <c:showCatName val="0"/>
          <c:showSerName val="0"/>
          <c:showPercent val="0"/>
          <c:showBubbleSize val="0"/>
        </c:dLbls>
        <c:gapWidth val="150"/>
        <c:overlap val="100"/>
        <c:axId val="366405616"/>
        <c:axId val="366403656"/>
      </c:barChart>
      <c:catAx>
        <c:axId val="36640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403656"/>
        <c:crosses val="autoZero"/>
        <c:auto val="1"/>
        <c:lblAlgn val="ctr"/>
        <c:lblOffset val="100"/>
        <c:tickLblSkip val="1"/>
        <c:tickMarkSkip val="1"/>
        <c:noMultiLvlLbl val="0"/>
      </c:catAx>
      <c:valAx>
        <c:axId val="366403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405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400</c:v>
                </c:pt>
                <c:pt idx="5">
                  <c:v>375</c:v>
                </c:pt>
                <c:pt idx="8">
                  <c:v>350</c:v>
                </c:pt>
                <c:pt idx="11">
                  <c:v>319</c:v>
                </c:pt>
                <c:pt idx="14">
                  <c:v>296</c:v>
                </c:pt>
              </c:numCache>
            </c:numRef>
          </c:val>
          <c:extLst xmlns:c16r2="http://schemas.microsoft.com/office/drawing/2015/06/chart">
            <c:ext xmlns:c16="http://schemas.microsoft.com/office/drawing/2014/chart" uri="{C3380CC4-5D6E-409C-BE32-E72D297353CC}">
              <c16:uniqueId val="{00000000-8094-40C2-B8D2-6AB4EF3994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094-40C2-B8D2-6AB4EF3994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094-40C2-B8D2-6AB4EF3994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117</c:v>
                </c:pt>
                <c:pt idx="3">
                  <c:v>120</c:v>
                </c:pt>
                <c:pt idx="6">
                  <c:v>136</c:v>
                </c:pt>
                <c:pt idx="9">
                  <c:v>139</c:v>
                </c:pt>
                <c:pt idx="12">
                  <c:v>127</c:v>
                </c:pt>
              </c:numCache>
            </c:numRef>
          </c:val>
          <c:extLst xmlns:c16r2="http://schemas.microsoft.com/office/drawing/2015/06/chart">
            <c:ext xmlns:c16="http://schemas.microsoft.com/office/drawing/2014/chart" uri="{C3380CC4-5D6E-409C-BE32-E72D297353CC}">
              <c16:uniqueId val="{00000003-8094-40C2-B8D2-6AB4EF3994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138</c:v>
                </c:pt>
                <c:pt idx="3">
                  <c:v>125</c:v>
                </c:pt>
                <c:pt idx="6">
                  <c:v>121</c:v>
                </c:pt>
                <c:pt idx="9">
                  <c:v>109</c:v>
                </c:pt>
                <c:pt idx="12">
                  <c:v>99</c:v>
                </c:pt>
              </c:numCache>
            </c:numRef>
          </c:val>
          <c:extLst xmlns:c16r2="http://schemas.microsoft.com/office/drawing/2015/06/chart">
            <c:ext xmlns:c16="http://schemas.microsoft.com/office/drawing/2014/chart" uri="{C3380CC4-5D6E-409C-BE32-E72D297353CC}">
              <c16:uniqueId val="{00000004-8094-40C2-B8D2-6AB4EF3994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094-40C2-B8D2-6AB4EF3994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094-40C2-B8D2-6AB4EF3994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477</c:v>
                </c:pt>
                <c:pt idx="3">
                  <c:v>419</c:v>
                </c:pt>
                <c:pt idx="6">
                  <c:v>283</c:v>
                </c:pt>
                <c:pt idx="9">
                  <c:v>236</c:v>
                </c:pt>
                <c:pt idx="12">
                  <c:v>181</c:v>
                </c:pt>
              </c:numCache>
            </c:numRef>
          </c:val>
          <c:extLst xmlns:c16r2="http://schemas.microsoft.com/office/drawing/2015/06/chart">
            <c:ext xmlns:c16="http://schemas.microsoft.com/office/drawing/2014/chart" uri="{C3380CC4-5D6E-409C-BE32-E72D297353CC}">
              <c16:uniqueId val="{00000007-8094-40C2-B8D2-6AB4EF39947A}"/>
            </c:ext>
          </c:extLst>
        </c:ser>
        <c:dLbls>
          <c:showLegendKey val="0"/>
          <c:showVal val="0"/>
          <c:showCatName val="0"/>
          <c:showSerName val="0"/>
          <c:showPercent val="0"/>
          <c:showBubbleSize val="0"/>
        </c:dLbls>
        <c:gapWidth val="100"/>
        <c:overlap val="100"/>
        <c:axId val="366404832"/>
        <c:axId val="366402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332</c:v>
                </c:pt>
                <c:pt idx="2">
                  <c:v>#N/A</c:v>
                </c:pt>
                <c:pt idx="3">
                  <c:v>#N/A</c:v>
                </c:pt>
                <c:pt idx="4">
                  <c:v>289</c:v>
                </c:pt>
                <c:pt idx="5">
                  <c:v>#N/A</c:v>
                </c:pt>
                <c:pt idx="6">
                  <c:v>#N/A</c:v>
                </c:pt>
                <c:pt idx="7">
                  <c:v>190</c:v>
                </c:pt>
                <c:pt idx="8">
                  <c:v>#N/A</c:v>
                </c:pt>
                <c:pt idx="9">
                  <c:v>#N/A</c:v>
                </c:pt>
                <c:pt idx="10">
                  <c:v>165</c:v>
                </c:pt>
                <c:pt idx="11">
                  <c:v>#N/A</c:v>
                </c:pt>
                <c:pt idx="12">
                  <c:v>#N/A</c:v>
                </c:pt>
                <c:pt idx="13">
                  <c:v>111</c:v>
                </c:pt>
                <c:pt idx="14">
                  <c:v>#N/A</c:v>
                </c:pt>
              </c:numCache>
            </c:numRef>
          </c:val>
          <c:smooth val="0"/>
          <c:extLst xmlns:c16r2="http://schemas.microsoft.com/office/drawing/2015/06/chart">
            <c:ext xmlns:c16="http://schemas.microsoft.com/office/drawing/2014/chart" uri="{C3380CC4-5D6E-409C-BE32-E72D297353CC}">
              <c16:uniqueId val="{00000008-8094-40C2-B8D2-6AB4EF39947A}"/>
            </c:ext>
          </c:extLst>
        </c:ser>
        <c:dLbls>
          <c:showLegendKey val="0"/>
          <c:showVal val="0"/>
          <c:showCatName val="0"/>
          <c:showSerName val="0"/>
          <c:showPercent val="0"/>
          <c:showBubbleSize val="0"/>
        </c:dLbls>
        <c:marker val="1"/>
        <c:smooth val="0"/>
        <c:axId val="366404832"/>
        <c:axId val="366402480"/>
      </c:lineChart>
      <c:catAx>
        <c:axId val="36640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402480"/>
        <c:crosses val="autoZero"/>
        <c:auto val="1"/>
        <c:lblAlgn val="ctr"/>
        <c:lblOffset val="100"/>
        <c:tickLblSkip val="1"/>
        <c:tickMarkSkip val="1"/>
        <c:noMultiLvlLbl val="0"/>
      </c:catAx>
      <c:valAx>
        <c:axId val="36640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40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3336</c:v>
                </c:pt>
                <c:pt idx="5">
                  <c:v>3315</c:v>
                </c:pt>
                <c:pt idx="8">
                  <c:v>3404</c:v>
                </c:pt>
                <c:pt idx="11">
                  <c:v>3638</c:v>
                </c:pt>
                <c:pt idx="14">
                  <c:v>3702</c:v>
                </c:pt>
              </c:numCache>
            </c:numRef>
          </c:val>
          <c:extLst xmlns:c16r2="http://schemas.microsoft.com/office/drawing/2015/06/chart">
            <c:ext xmlns:c16="http://schemas.microsoft.com/office/drawing/2014/chart" uri="{C3380CC4-5D6E-409C-BE32-E72D297353CC}">
              <c16:uniqueId val="{00000000-78AF-4098-9CAC-2FFDB0D304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69</c:v>
                </c:pt>
                <c:pt idx="5">
                  <c:v>66</c:v>
                </c:pt>
                <c:pt idx="8">
                  <c:v>52</c:v>
                </c:pt>
                <c:pt idx="11">
                  <c:v>38</c:v>
                </c:pt>
                <c:pt idx="14">
                  <c:v>28</c:v>
                </c:pt>
              </c:numCache>
            </c:numRef>
          </c:val>
          <c:extLst xmlns:c16r2="http://schemas.microsoft.com/office/drawing/2015/06/chart">
            <c:ext xmlns:c16="http://schemas.microsoft.com/office/drawing/2014/chart" uri="{C3380CC4-5D6E-409C-BE32-E72D297353CC}">
              <c16:uniqueId val="{00000001-78AF-4098-9CAC-2FFDB0D304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1759</c:v>
                </c:pt>
                <c:pt idx="5">
                  <c:v>1583</c:v>
                </c:pt>
                <c:pt idx="8">
                  <c:v>1771</c:v>
                </c:pt>
                <c:pt idx="11">
                  <c:v>2253</c:v>
                </c:pt>
                <c:pt idx="14">
                  <c:v>2414</c:v>
                </c:pt>
              </c:numCache>
            </c:numRef>
          </c:val>
          <c:extLst xmlns:c16r2="http://schemas.microsoft.com/office/drawing/2015/06/chart">
            <c:ext xmlns:c16="http://schemas.microsoft.com/office/drawing/2014/chart" uri="{C3380CC4-5D6E-409C-BE32-E72D297353CC}">
              <c16:uniqueId val="{00000002-78AF-4098-9CAC-2FFDB0D304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8AF-4098-9CAC-2FFDB0D304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8AF-4098-9CAC-2FFDB0D304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8AF-4098-9CAC-2FFDB0D304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378</c:v>
                </c:pt>
                <c:pt idx="3">
                  <c:v>337</c:v>
                </c:pt>
                <c:pt idx="6">
                  <c:v>302</c:v>
                </c:pt>
                <c:pt idx="9">
                  <c:v>319</c:v>
                </c:pt>
                <c:pt idx="12">
                  <c:v>287</c:v>
                </c:pt>
              </c:numCache>
            </c:numRef>
          </c:val>
          <c:extLst xmlns:c16r2="http://schemas.microsoft.com/office/drawing/2015/06/chart">
            <c:ext xmlns:c16="http://schemas.microsoft.com/office/drawing/2014/chart" uri="{C3380CC4-5D6E-409C-BE32-E72D297353CC}">
              <c16:uniqueId val="{00000006-78AF-4098-9CAC-2FFDB0D304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261</c:v>
                </c:pt>
                <c:pt idx="3">
                  <c:v>252</c:v>
                </c:pt>
                <c:pt idx="6">
                  <c:v>217</c:v>
                </c:pt>
                <c:pt idx="9">
                  <c:v>187</c:v>
                </c:pt>
                <c:pt idx="12">
                  <c:v>159</c:v>
                </c:pt>
              </c:numCache>
            </c:numRef>
          </c:val>
          <c:extLst xmlns:c16r2="http://schemas.microsoft.com/office/drawing/2015/06/chart">
            <c:ext xmlns:c16="http://schemas.microsoft.com/office/drawing/2014/chart" uri="{C3380CC4-5D6E-409C-BE32-E72D297353CC}">
              <c16:uniqueId val="{00000007-78AF-4098-9CAC-2FFDB0D304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2153</c:v>
                </c:pt>
                <c:pt idx="3">
                  <c:v>1974</c:v>
                </c:pt>
                <c:pt idx="6">
                  <c:v>1831</c:v>
                </c:pt>
                <c:pt idx="9">
                  <c:v>1857</c:v>
                </c:pt>
                <c:pt idx="12">
                  <c:v>1877</c:v>
                </c:pt>
              </c:numCache>
            </c:numRef>
          </c:val>
          <c:extLst xmlns:c16r2="http://schemas.microsoft.com/office/drawing/2015/06/chart">
            <c:ext xmlns:c16="http://schemas.microsoft.com/office/drawing/2014/chart" uri="{C3380CC4-5D6E-409C-BE32-E72D297353CC}">
              <c16:uniqueId val="{00000008-78AF-4098-9CAC-2FFDB0D304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8AF-4098-9CAC-2FFDB0D304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2239</c:v>
                </c:pt>
                <c:pt idx="3">
                  <c:v>1982</c:v>
                </c:pt>
                <c:pt idx="6">
                  <c:v>2145</c:v>
                </c:pt>
                <c:pt idx="9">
                  <c:v>2525</c:v>
                </c:pt>
                <c:pt idx="12">
                  <c:v>2853</c:v>
                </c:pt>
              </c:numCache>
            </c:numRef>
          </c:val>
          <c:extLst xmlns:c16r2="http://schemas.microsoft.com/office/drawing/2015/06/chart">
            <c:ext xmlns:c16="http://schemas.microsoft.com/office/drawing/2014/chart" uri="{C3380CC4-5D6E-409C-BE32-E72D297353CC}">
              <c16:uniqueId val="{0000000A-78AF-4098-9CAC-2FFDB0D304BB}"/>
            </c:ext>
          </c:extLst>
        </c:ser>
        <c:dLbls>
          <c:showLegendKey val="0"/>
          <c:showVal val="0"/>
          <c:showCatName val="0"/>
          <c:showSerName val="0"/>
          <c:showPercent val="0"/>
          <c:showBubbleSize val="0"/>
        </c:dLbls>
        <c:gapWidth val="100"/>
        <c:overlap val="100"/>
        <c:axId val="366406008"/>
        <c:axId val="366402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8AF-4098-9CAC-2FFDB0D304BB}"/>
            </c:ext>
          </c:extLst>
        </c:ser>
        <c:dLbls>
          <c:showLegendKey val="0"/>
          <c:showVal val="0"/>
          <c:showCatName val="0"/>
          <c:showSerName val="0"/>
          <c:showPercent val="0"/>
          <c:showBubbleSize val="0"/>
        </c:dLbls>
        <c:marker val="1"/>
        <c:smooth val="0"/>
        <c:axId val="366406008"/>
        <c:axId val="366402872"/>
      </c:lineChart>
      <c:catAx>
        <c:axId val="366406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6402872"/>
        <c:crosses val="autoZero"/>
        <c:auto val="1"/>
        <c:lblAlgn val="ctr"/>
        <c:lblOffset val="100"/>
        <c:tickLblSkip val="1"/>
        <c:tickMarkSkip val="1"/>
        <c:noMultiLvlLbl val="0"/>
      </c:catAx>
      <c:valAx>
        <c:axId val="366402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406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1625</c:v>
                </c:pt>
                <c:pt idx="1">
                  <c:v>1572</c:v>
                </c:pt>
                <c:pt idx="2">
                  <c:v>1566</c:v>
                </c:pt>
              </c:numCache>
            </c:numRef>
          </c:val>
          <c:extLst xmlns:c16r2="http://schemas.microsoft.com/office/drawing/2015/06/chart">
            <c:ext xmlns:c16="http://schemas.microsoft.com/office/drawing/2014/chart" uri="{C3380CC4-5D6E-409C-BE32-E72D297353CC}">
              <c16:uniqueId val="{00000000-A58F-4CA2-855E-CE57AF3961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236</c:v>
                </c:pt>
                <c:pt idx="1">
                  <c:v>236</c:v>
                </c:pt>
                <c:pt idx="2">
                  <c:v>236</c:v>
                </c:pt>
              </c:numCache>
            </c:numRef>
          </c:val>
          <c:extLst xmlns:c16r2="http://schemas.microsoft.com/office/drawing/2015/06/chart">
            <c:ext xmlns:c16="http://schemas.microsoft.com/office/drawing/2014/chart" uri="{C3380CC4-5D6E-409C-BE32-E72D297353CC}">
              <c16:uniqueId val="{00000001-A58F-4CA2-855E-CE57AF3961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87</c:v>
                </c:pt>
                <c:pt idx="1">
                  <c:v>303</c:v>
                </c:pt>
                <c:pt idx="2">
                  <c:v>445</c:v>
                </c:pt>
              </c:numCache>
            </c:numRef>
          </c:val>
          <c:extLst xmlns:c16r2="http://schemas.microsoft.com/office/drawing/2015/06/chart">
            <c:ext xmlns:c16="http://schemas.microsoft.com/office/drawing/2014/chart" uri="{C3380CC4-5D6E-409C-BE32-E72D297353CC}">
              <c16:uniqueId val="{00000002-A58F-4CA2-855E-CE57AF396157}"/>
            </c:ext>
          </c:extLst>
        </c:ser>
        <c:dLbls>
          <c:showLegendKey val="0"/>
          <c:showVal val="0"/>
          <c:showCatName val="0"/>
          <c:showSerName val="0"/>
          <c:showPercent val="0"/>
          <c:showBubbleSize val="0"/>
        </c:dLbls>
        <c:gapWidth val="120"/>
        <c:overlap val="100"/>
        <c:axId val="366406792"/>
        <c:axId val="460795192"/>
      </c:barChart>
      <c:catAx>
        <c:axId val="36640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0795192"/>
        <c:crosses val="autoZero"/>
        <c:auto val="1"/>
        <c:lblAlgn val="ctr"/>
        <c:lblOffset val="100"/>
        <c:tickLblSkip val="1"/>
        <c:tickMarkSkip val="1"/>
        <c:noMultiLvlLbl val="0"/>
      </c:catAx>
      <c:valAx>
        <c:axId val="460795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6406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初頭から積極的に起債事業を実施したこと及び鳥取県西部地震による貸付金の借り入れなどの結果、財政規模に比べて多額の公債費となっていたが、現在は公債費の償還ピークが過ぎ、行財政改革以降の地方債抑制や繰上償還、震災に対する貸付金の借換えなどにより実質公債費比率は年々減少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年度決算以降も実質公債費比率の分子は減少していく見込みである。今後も計画的な地方債の発行に努め、財政健全化を図る。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日野町は満期一括型の償還方法を採用していないため、近年の基金残高はない。今後も新規積立を行う予定はない。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初頭から積極的に起債事業を実施したこと及び鳥取県西部地震による貸付金の借り入れなどの結果、財政規模に比べて多い地方債残高となっていた。現在は、行財政改革以降の地方債抑制により地方債残高が減少し、将来負担額は下がってきている。また、充当可能財源等については、財政調整基金等への積み増しの結果、全体で将来負担額より多くなっている。今まで財政再建の為に公共投資を抑制してきたことから、今後は遅れている公共投資を積極的に行うことと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将来負担額は増加する見込みではあるが計画的な地方債の発行に努め、今後も財政健全化に努める。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基金全体としては年々増加傾向にある。これは、今後公共施設の更新・維持管理に費用がかかることが見込まれるため、</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度に「公共施設等長寿命化基金」を設置し、基金への積み立てを行ったことによる増加が大きな要因である。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今後は、日野町公共施設等長寿命化計画に基づき、将来の設備更新に充てる財源として、基金積立を行っていく。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・公共施設等長寿命化基金：公共施設等の長寿命化を図るための修繕、改修等及び除却に要する経費に充てる。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・町営バス購入等基金：町営バスの購入資金等に充てる。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・観光振興基金：町観光振興のための経費に充てる。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その他特定目的基金全体としては、</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年度にかけて</a:t>
          </a:r>
          <a:r>
            <a:rPr kumimoji="1" lang="ja-JP" altLang="ja-JP" sz="1100">
              <a:solidFill>
                <a:sysClr val="windowText" lastClr="000000"/>
              </a:solidFill>
              <a:effectLst/>
              <a:latin typeface="+mn-lt"/>
              <a:ea typeface="+mn-ea"/>
              <a:cs typeface="+mn-cs"/>
            </a:rPr>
            <a:t>大幅に増額している。これは、</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年度に設置した公共施設等長寿命化基金への積立金が大部分を占める。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町財政推計に基づいて見込まれる事業の財源として充てていく。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年度に約</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億円を積み立てたものの、近年は残高約</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億円で推移している。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今後は、残高</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億円を基準に基金の安定的な運営に努める。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から残高は変わっていない</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今後、増加見込みの公債費の財源として充てることとしている。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3,156
3,131
133.98
3,617,563
3,363,858
231,160
2,075,698
2,852,998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ysClr val="windowText" lastClr="000000"/>
              </a:solidFill>
              <a:effectLst/>
              <a:latin typeface="+mn-lt"/>
              <a:ea typeface="+mn-ea"/>
              <a:cs typeface="+mn-cs"/>
            </a:rPr>
            <a:t>人口の減少や全国平均を上回る高齢化率に加え、町内に中心となる産業がないこと等により、財政基盤が弱</a:t>
          </a:r>
          <a:r>
            <a:rPr kumimoji="1" lang="ja-JP" altLang="en-US" sz="1100" b="0">
              <a:solidFill>
                <a:sysClr val="windowText" lastClr="000000"/>
              </a:solidFill>
              <a:effectLst/>
              <a:latin typeface="+mn-lt"/>
              <a:ea typeface="+mn-ea"/>
              <a:cs typeface="+mn-cs"/>
            </a:rPr>
            <a:t>い。財政力指数は、</a:t>
          </a:r>
          <a:r>
            <a:rPr kumimoji="1" lang="ja-JP" altLang="ja-JP" sz="1100" b="0">
              <a:solidFill>
                <a:sysClr val="windowText" lastClr="000000"/>
              </a:solidFill>
              <a:effectLst/>
              <a:latin typeface="+mn-lt"/>
              <a:ea typeface="+mn-ea"/>
              <a:cs typeface="+mn-cs"/>
            </a:rPr>
            <a:t>類似団体平均</a:t>
          </a:r>
          <a:r>
            <a:rPr kumimoji="1" lang="ja-JP" altLang="en-US" sz="1100" b="0">
              <a:solidFill>
                <a:sysClr val="windowText" lastClr="000000"/>
              </a:solidFill>
              <a:effectLst/>
              <a:latin typeface="+mn-lt"/>
              <a:ea typeface="+mn-ea"/>
              <a:cs typeface="+mn-cs"/>
            </a:rPr>
            <a:t>とほぼ同等となる</a:t>
          </a:r>
          <a:r>
            <a:rPr kumimoji="1" lang="ja-JP" altLang="ja-JP" sz="1100" b="0">
              <a:solidFill>
                <a:sysClr val="windowText" lastClr="000000"/>
              </a:solidFill>
              <a:effectLst/>
              <a:latin typeface="+mn-lt"/>
              <a:ea typeface="+mn-ea"/>
              <a:cs typeface="+mn-cs"/>
            </a:rPr>
            <a:t>状態が続いている。平成</a:t>
          </a:r>
          <a:r>
            <a:rPr kumimoji="1" lang="en-US" altLang="ja-JP" sz="1100" b="0">
              <a:solidFill>
                <a:sysClr val="windowText" lastClr="000000"/>
              </a:solidFill>
              <a:effectLst/>
              <a:latin typeface="+mn-lt"/>
              <a:ea typeface="+mn-ea"/>
              <a:cs typeface="+mn-cs"/>
            </a:rPr>
            <a:t>17</a:t>
          </a:r>
          <a:r>
            <a:rPr kumimoji="1" lang="ja-JP" altLang="ja-JP" sz="1100" b="0">
              <a:solidFill>
                <a:sysClr val="windowText" lastClr="000000"/>
              </a:solidFill>
              <a:effectLst/>
              <a:latin typeface="+mn-lt"/>
              <a:ea typeface="+mn-ea"/>
              <a:cs typeface="+mn-cs"/>
            </a:rPr>
            <a:t>年度から行財政改革に取り組んでおり、歳入の確保、定数管理・給与の適正化をはじめ、徹底した歳出削減を実施している。今後も更なる行財政改革に取り組み、歳入確保に努める。</a:t>
          </a:r>
          <a:endParaRPr lang="ja-JP" altLang="ja-JP" sz="1400" b="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43</xdr:row>
      <xdr:rowOff>162814</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114800" y="753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162814</xdr:rowOff>
    </xdr:from>
    <xdr:to>
      <xdr:col>19</xdr:col>
      <xdr:colOff>133350</xdr:colOff>
      <xdr:row>43</xdr:row>
      <xdr:rowOff>162814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162814</xdr:rowOff>
    </xdr:from>
    <xdr:to>
      <xdr:col>15</xdr:col>
      <xdr:colOff>82550</xdr:colOff>
      <xdr:row>43</xdr:row>
      <xdr:rowOff>162814</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162814</xdr:rowOff>
    </xdr:from>
    <xdr:to>
      <xdr:col>11</xdr:col>
      <xdr:colOff>31750</xdr:colOff>
      <xdr:row>44</xdr:row>
      <xdr:rowOff>1016</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1447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52341</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26941</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36593</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17</a:t>
          </a:r>
          <a:r>
            <a:rPr kumimoji="1" lang="ja-JP" altLang="ja-JP" sz="1000">
              <a:solidFill>
                <a:sysClr val="windowText" lastClr="000000"/>
              </a:solidFill>
              <a:effectLst/>
              <a:latin typeface="+mn-lt"/>
              <a:ea typeface="+mn-ea"/>
              <a:cs typeface="+mn-cs"/>
            </a:rPr>
            <a:t>年度から行財政改革に取り組んでおり、歳入の確保、定数管理・給与の適正化をはじめ、徹底した歳出削減を実施することにより、義務的経費の削減に努めているが類似団体平均に比べ高い数値</a:t>
          </a:r>
          <a:r>
            <a:rPr kumimoji="1" lang="ja-JP" altLang="en-US" sz="1000">
              <a:solidFill>
                <a:sysClr val="windowText" lastClr="000000"/>
              </a:solidFill>
              <a:effectLst/>
              <a:latin typeface="+mn-lt"/>
              <a:ea typeface="+mn-ea"/>
              <a:cs typeface="+mn-cs"/>
            </a:rPr>
            <a:t>で推移している</a:t>
          </a:r>
          <a:r>
            <a:rPr kumimoji="1" lang="ja-JP" altLang="ja-JP" sz="1000">
              <a:solidFill>
                <a:sysClr val="windowText" lastClr="000000"/>
              </a:solidFill>
              <a:effectLst/>
              <a:latin typeface="+mn-lt"/>
              <a:ea typeface="+mn-ea"/>
              <a:cs typeface="+mn-cs"/>
            </a:rPr>
            <a:t>。大きな要因としては、公債費があげられるが、繰り上げ償還等を実施してもすぐに下げられるものではないため、今後も事務事業の見直しを行いながら経常経費の削減を図る。また、平成</a:t>
          </a:r>
          <a:r>
            <a:rPr kumimoji="1" lang="en-US" altLang="ja-JP" sz="1000">
              <a:solidFill>
                <a:sysClr val="windowText" lastClr="000000"/>
              </a:solidFill>
              <a:effectLst/>
              <a:latin typeface="+mn-lt"/>
              <a:ea typeface="+mn-ea"/>
              <a:cs typeface="+mn-cs"/>
            </a:rPr>
            <a:t>24</a:t>
          </a:r>
          <a:r>
            <a:rPr kumimoji="1" lang="ja-JP" altLang="ja-JP" sz="1000">
              <a:solidFill>
                <a:sysClr val="windowText" lastClr="000000"/>
              </a:solidFill>
              <a:effectLst/>
              <a:latin typeface="+mn-lt"/>
              <a:ea typeface="+mn-ea"/>
              <a:cs typeface="+mn-cs"/>
            </a:rPr>
            <a:t>年度から福祉事務所を設置したことから、扶助費が大幅に増加していることや臨時財政対策債の借り入れを抑制した影響もあ</a:t>
          </a:r>
          <a:r>
            <a:rPr kumimoji="1" lang="ja-JP" altLang="en-US" sz="1000">
              <a:solidFill>
                <a:sysClr val="windowText" lastClr="000000"/>
              </a:solidFill>
              <a:effectLst/>
              <a:latin typeface="+mn-lt"/>
              <a:ea typeface="+mn-ea"/>
              <a:cs typeface="+mn-cs"/>
            </a:rPr>
            <a:t>り、</a:t>
          </a:r>
          <a:r>
            <a:rPr kumimoji="1" lang="ja-JP" altLang="ja-JP" sz="1000">
              <a:solidFill>
                <a:sysClr val="windowText" lastClr="000000"/>
              </a:solidFill>
              <a:effectLst/>
              <a:latin typeface="+mn-lt"/>
              <a:ea typeface="+mn-ea"/>
              <a:cs typeface="+mn-cs"/>
            </a:rPr>
            <a:t>昨年度と比較すると比率は</a:t>
          </a:r>
          <a:r>
            <a:rPr kumimoji="1" lang="ja-JP" altLang="en-US" sz="1000">
              <a:solidFill>
                <a:sysClr val="windowText" lastClr="000000"/>
              </a:solidFill>
              <a:effectLst/>
              <a:latin typeface="+mn-lt"/>
              <a:ea typeface="+mn-ea"/>
              <a:cs typeface="+mn-cs"/>
            </a:rPr>
            <a:t>悪化している</a:t>
          </a:r>
          <a:r>
            <a:rPr kumimoji="1" lang="ja-JP" altLang="ja-JP" sz="10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68051</xdr:rowOff>
    </xdr:from>
    <xdr:to>
      <xdr:col>23</xdr:col>
      <xdr:colOff>133350</xdr:colOff>
      <xdr:row>63</xdr:row>
      <xdr:rowOff>142452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0869401"/>
          <a:ext cx="8382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68051</xdr:rowOff>
    </xdr:from>
    <xdr:to>
      <xdr:col>19</xdr:col>
      <xdr:colOff>133350</xdr:colOff>
      <xdr:row>63</xdr:row>
      <xdr:rowOff>122344</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3225800" y="10869401"/>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64</xdr:row>
      <xdr:rowOff>43392</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2336800" y="1092369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168593</xdr:rowOff>
    </xdr:from>
    <xdr:to>
      <xdr:col>11</xdr:col>
      <xdr:colOff>31750</xdr:colOff>
      <xdr:row>64</xdr:row>
      <xdr:rowOff>43392</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1447800" y="10969943"/>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56638</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63729</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17251</xdr:rowOff>
    </xdr:from>
    <xdr:to>
      <xdr:col>19</xdr:col>
      <xdr:colOff>184150</xdr:colOff>
      <xdr:row>63</xdr:row>
      <xdr:rowOff>118851</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103628</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90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164042</xdr:rowOff>
    </xdr:from>
    <xdr:to>
      <xdr:col>11</xdr:col>
      <xdr:colOff>82550</xdr:colOff>
      <xdr:row>64</xdr:row>
      <xdr:rowOff>94192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類似団体に比べ人口１人当たり人件費・物件費等決算額は低くなっている。これは平成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年度から行財政改革に取り組んでおり、職員給与のカットや退職者不補充等による職員数の削減をはじめ、事業の見直しによる徹底した歳出削減を実施したことによるものである。平成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年度は前年度と比較し</a:t>
          </a:r>
          <a:r>
            <a:rPr kumimoji="1" lang="en-US" altLang="ja-JP" sz="1100">
              <a:solidFill>
                <a:sysClr val="windowText" lastClr="000000"/>
              </a:solidFill>
              <a:effectLst/>
              <a:latin typeface="+mn-lt"/>
              <a:ea typeface="+mn-ea"/>
              <a:cs typeface="+mn-cs"/>
            </a:rPr>
            <a:t>40,000</a:t>
          </a:r>
          <a:r>
            <a:rPr kumimoji="1" lang="ja-JP" altLang="en-US" sz="1100">
              <a:solidFill>
                <a:sysClr val="windowText" lastClr="000000"/>
              </a:solidFill>
              <a:effectLst/>
              <a:latin typeface="+mn-lt"/>
              <a:ea typeface="+mn-ea"/>
              <a:cs typeface="+mn-cs"/>
            </a:rPr>
            <a:t>千円増の</a:t>
          </a:r>
          <a:r>
            <a:rPr kumimoji="1" lang="ja-JP" altLang="ja-JP" sz="1100">
              <a:solidFill>
                <a:sysClr val="windowText" lastClr="000000"/>
              </a:solidFill>
              <a:effectLst/>
              <a:latin typeface="+mn-lt"/>
              <a:ea typeface="+mn-ea"/>
              <a:cs typeface="+mn-cs"/>
            </a:rPr>
            <a:t>決算</a:t>
          </a:r>
          <a:r>
            <a:rPr kumimoji="1" lang="ja-JP" altLang="en-US" sz="1100">
              <a:solidFill>
                <a:sysClr val="windowText" lastClr="000000"/>
              </a:solidFill>
              <a:effectLst/>
              <a:latin typeface="+mn-lt"/>
              <a:ea typeface="+mn-ea"/>
              <a:cs typeface="+mn-cs"/>
            </a:rPr>
            <a:t>額</a:t>
          </a:r>
          <a:r>
            <a:rPr kumimoji="1" lang="ja-JP" altLang="ja-JP" sz="1100">
              <a:solidFill>
                <a:sysClr val="windowText" lastClr="000000"/>
              </a:solidFill>
              <a:effectLst/>
              <a:latin typeface="+mn-lt"/>
              <a:ea typeface="+mn-ea"/>
              <a:cs typeface="+mn-cs"/>
            </a:rPr>
            <a:t>となった。今後、</a:t>
          </a:r>
          <a:r>
            <a:rPr kumimoji="1" lang="ja-JP" altLang="en-US" sz="1100">
              <a:solidFill>
                <a:sysClr val="windowText" lastClr="000000"/>
              </a:solidFill>
              <a:effectLst/>
              <a:latin typeface="+mn-lt"/>
              <a:ea typeface="+mn-ea"/>
              <a:cs typeface="+mn-cs"/>
            </a:rPr>
            <a:t>地方</a:t>
          </a:r>
          <a:r>
            <a:rPr kumimoji="1" lang="ja-JP" altLang="ja-JP" sz="1100">
              <a:solidFill>
                <a:sysClr val="windowText" lastClr="000000"/>
              </a:solidFill>
              <a:effectLst/>
              <a:latin typeface="+mn-lt"/>
              <a:ea typeface="+mn-ea"/>
              <a:cs typeface="+mn-cs"/>
            </a:rPr>
            <a:t>創生による事業展開やマイナンバーシステムの運用やセキュリティ対策などにより、物件費は上昇傾向となる見込みであるので、更なる事務事業の見直しによる徹底した歳出削減に努める必要がある。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34201</xdr:rowOff>
    </xdr:from>
    <xdr:to>
      <xdr:col>23</xdr:col>
      <xdr:colOff>133350</xdr:colOff>
      <xdr:row>82</xdr:row>
      <xdr:rowOff>81632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093101"/>
          <a:ext cx="838200" cy="4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34201</xdr:rowOff>
    </xdr:from>
    <xdr:to>
      <xdr:col>19</xdr:col>
      <xdr:colOff>133350</xdr:colOff>
      <xdr:row>82</xdr:row>
      <xdr:rowOff>36995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3225800" y="1409310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16762</xdr:rowOff>
    </xdr:from>
    <xdr:to>
      <xdr:col>15</xdr:col>
      <xdr:colOff>82550</xdr:colOff>
      <xdr:row>82</xdr:row>
      <xdr:rowOff>36995</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075662"/>
          <a:ext cx="889000" cy="2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150592</xdr:rowOff>
    </xdr:from>
    <xdr:to>
      <xdr:col>11</xdr:col>
      <xdr:colOff>31750</xdr:colOff>
      <xdr:row>82</xdr:row>
      <xdr:rowOff>16762</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038042"/>
          <a:ext cx="889000" cy="3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30832</xdr:rowOff>
    </xdr:from>
    <xdr:to>
      <xdr:col>23</xdr:col>
      <xdr:colOff>184150</xdr:colOff>
      <xdr:row>82</xdr:row>
      <xdr:rowOff>132432</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0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47359</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93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154851</xdr:rowOff>
    </xdr:from>
    <xdr:to>
      <xdr:col>19</xdr:col>
      <xdr:colOff>184150</xdr:colOff>
      <xdr:row>82</xdr:row>
      <xdr:rowOff>85001</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04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95178</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811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157645</xdr:rowOff>
    </xdr:from>
    <xdr:to>
      <xdr:col>15</xdr:col>
      <xdr:colOff>133350</xdr:colOff>
      <xdr:row>82</xdr:row>
      <xdr:rowOff>87795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0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97972</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81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137412</xdr:rowOff>
    </xdr:from>
    <xdr:to>
      <xdr:col>11</xdr:col>
      <xdr:colOff>82550</xdr:colOff>
      <xdr:row>82</xdr:row>
      <xdr:rowOff>67562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77739</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7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99792</xdr:rowOff>
    </xdr:from>
    <xdr:to>
      <xdr:col>7</xdr:col>
      <xdr:colOff>31750</xdr:colOff>
      <xdr:row>82</xdr:row>
      <xdr:rowOff>29942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9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40119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75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年度まで職員の給与カットを実施してきたことにより類似団体より低い数字になっているが、今後も職員の定数管理・給与の適正化に努めていく。平成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91.6</a:t>
          </a:r>
          <a:r>
            <a:rPr kumimoji="1" lang="ja-JP" altLang="ja-JP" sz="1100">
              <a:solidFill>
                <a:sysClr val="windowText" lastClr="000000"/>
              </a:solidFill>
              <a:effectLst/>
              <a:latin typeface="+mn-lt"/>
              <a:ea typeface="+mn-ea"/>
              <a:cs typeface="+mn-cs"/>
            </a:rPr>
            <a:t>％となっており、前年度</a:t>
          </a:r>
          <a:r>
            <a:rPr kumimoji="1" lang="ja-JP" altLang="en-US" sz="1100">
              <a:solidFill>
                <a:sysClr val="windowText" lastClr="000000"/>
              </a:solidFill>
              <a:effectLst/>
              <a:latin typeface="+mn-lt"/>
              <a:ea typeface="+mn-ea"/>
              <a:cs typeface="+mn-cs"/>
            </a:rPr>
            <a:t>より上昇した。</a:t>
          </a:r>
          <a:r>
            <a:rPr kumimoji="1" lang="ja-JP" altLang="ja-JP" sz="1100">
              <a:solidFill>
                <a:sysClr val="windowText" lastClr="000000"/>
              </a:solidFill>
              <a:effectLst/>
              <a:latin typeface="+mn-lt"/>
              <a:ea typeface="+mn-ea"/>
              <a:cs typeface="+mn-cs"/>
            </a:rPr>
            <a:t>類似団体と比較すると</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％下回っている。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25718</xdr:rowOff>
    </xdr:from>
    <xdr:to>
      <xdr:col>81</xdr:col>
      <xdr:colOff>44450</xdr:colOff>
      <xdr:row>85</xdr:row>
      <xdr:rowOff>128270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179800" y="14598968"/>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25718</xdr:rowOff>
    </xdr:from>
    <xdr:to>
      <xdr:col>77</xdr:col>
      <xdr:colOff>44450</xdr:colOff>
      <xdr:row>85</xdr:row>
      <xdr:rowOff>86043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5290800" y="1459896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86043</xdr:rowOff>
    </xdr:from>
    <xdr:to>
      <xdr:col>72</xdr:col>
      <xdr:colOff>203200</xdr:colOff>
      <xdr:row>85</xdr:row>
      <xdr:rowOff>152400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4401800" y="1465929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43814</xdr:rowOff>
    </xdr:from>
    <xdr:to>
      <xdr:col>68</xdr:col>
      <xdr:colOff>152400</xdr:colOff>
      <xdr:row>85</xdr:row>
      <xdr:rowOff>152400</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4617064"/>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93997</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146368</xdr:rowOff>
    </xdr:from>
    <xdr:to>
      <xdr:col>77</xdr:col>
      <xdr:colOff>95250</xdr:colOff>
      <xdr:row>85</xdr:row>
      <xdr:rowOff>76518</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86695</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431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35243</xdr:rowOff>
    </xdr:from>
    <xdr:to>
      <xdr:col>73</xdr:col>
      <xdr:colOff>44450</xdr:colOff>
      <xdr:row>85</xdr:row>
      <xdr:rowOff>136843</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147020</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437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164464</xdr:rowOff>
    </xdr:from>
    <xdr:to>
      <xdr:col>64</xdr:col>
      <xdr:colOff>152400</xdr:colOff>
      <xdr:row>85</xdr:row>
      <xdr:rowOff>94614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104791</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退職者不補充等による職員数の削減などの行財政改革への取り組みを行っており、類似団体に比べ人口千人当たりの職員数は低くなっている。過疎地域に位置する本町では、全国平均を大きく上回る少子高齢化に加え、町内に中心となる産業がないこと等により、今後も人口が減少すると見込まれる。今後は更なる事務事業の見直しなどにより、適切な職員の定数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108603</xdr:rowOff>
    </xdr:from>
    <xdr:to>
      <xdr:col>81</xdr:col>
      <xdr:colOff>44450</xdr:colOff>
      <xdr:row>59</xdr:row>
      <xdr:rowOff>139283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224153"/>
          <a:ext cx="8382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59999</xdr:rowOff>
    </xdr:from>
    <xdr:to>
      <xdr:col>77</xdr:col>
      <xdr:colOff>44450</xdr:colOff>
      <xdr:row>59</xdr:row>
      <xdr:rowOff>108603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175549"/>
          <a:ext cx="8890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59999</xdr:rowOff>
    </xdr:from>
    <xdr:to>
      <xdr:col>72</xdr:col>
      <xdr:colOff>203200</xdr:colOff>
      <xdr:row>59</xdr:row>
      <xdr:rowOff>68616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4401800" y="10175549"/>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57586</xdr:rowOff>
    </xdr:from>
    <xdr:to>
      <xdr:col>68</xdr:col>
      <xdr:colOff>152400</xdr:colOff>
      <xdr:row>59</xdr:row>
      <xdr:rowOff>68616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3512800" y="10173136"/>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171341</xdr:rowOff>
    </xdr:from>
    <xdr:to>
      <xdr:col>68</xdr:col>
      <xdr:colOff>203200</xdr:colOff>
      <xdr:row>59</xdr:row>
      <xdr:rowOff>101491</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111668</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xdr:rowOff>
    </xdr:from>
    <xdr:to>
      <xdr:col>64</xdr:col>
      <xdr:colOff>152400</xdr:colOff>
      <xdr:row>60</xdr:row>
      <xdr:rowOff>113085</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97862</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88483</xdr:rowOff>
    </xdr:from>
    <xdr:to>
      <xdr:col>81</xdr:col>
      <xdr:colOff>95250</xdr:colOff>
      <xdr:row>60</xdr:row>
      <xdr:rowOff>18633</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2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105010</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04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57803</xdr:rowOff>
    </xdr:from>
    <xdr:to>
      <xdr:col>77</xdr:col>
      <xdr:colOff>95250</xdr:colOff>
      <xdr:row>59</xdr:row>
      <xdr:rowOff>159403</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1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169580</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9942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9199</xdr:rowOff>
    </xdr:from>
    <xdr:to>
      <xdr:col>73</xdr:col>
      <xdr:colOff>44450</xdr:colOff>
      <xdr:row>59</xdr:row>
      <xdr:rowOff>110799</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1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120976</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989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17816</xdr:rowOff>
    </xdr:from>
    <xdr:to>
      <xdr:col>68</xdr:col>
      <xdr:colOff>203200</xdr:colOff>
      <xdr:row>59</xdr:row>
      <xdr:rowOff>119416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13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104193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21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6786</xdr:rowOff>
    </xdr:from>
    <xdr:to>
      <xdr:col>64</xdr:col>
      <xdr:colOff>152400</xdr:colOff>
      <xdr:row>59</xdr:row>
      <xdr:rowOff>108386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1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118563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98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初頭から積極的に起債事業を実施したこと及び鳥取県西部地震による貸付金の借り入れなどの結果、財政規模に比べ多額の公債費となり、類似団体に比べかなり高い数値となった時期もあった。現在は、公債費の償還ピークが過ぎ、行財政改革以降の地方債抑制や繰上償還、震災に対する貸付金の借換えなどにより実質公債費比率は年々減少傾向にある。元利償還が進んたことにより公債費が減少、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年度の単年では</a:t>
          </a:r>
          <a:r>
            <a:rPr kumimoji="1" lang="en-US" altLang="ja-JP" sz="1100">
              <a:solidFill>
                <a:sysClr val="windowText" lastClr="000000"/>
              </a:solidFill>
              <a:effectLst/>
              <a:latin typeface="+mn-lt"/>
              <a:ea typeface="+mn-ea"/>
              <a:cs typeface="+mn-cs"/>
            </a:rPr>
            <a:t>6.2</a:t>
          </a:r>
          <a:r>
            <a:rPr kumimoji="1" lang="ja-JP" altLang="ja-JP" sz="1100">
              <a:solidFill>
                <a:sysClr val="windowText" lastClr="000000"/>
              </a:solidFill>
              <a:effectLst/>
              <a:latin typeface="+mn-lt"/>
              <a:ea typeface="+mn-ea"/>
              <a:cs typeface="+mn-cs"/>
            </a:rPr>
            <a:t>％になり、</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ヵ年平均での比率は</a:t>
          </a:r>
          <a:r>
            <a:rPr kumimoji="1" lang="en-US" altLang="ja-JP" sz="1100">
              <a:solidFill>
                <a:sysClr val="windowText" lastClr="000000"/>
              </a:solidFill>
              <a:effectLst/>
              <a:latin typeface="+mn-lt"/>
              <a:ea typeface="+mn-ea"/>
              <a:cs typeface="+mn-cs"/>
            </a:rPr>
            <a:t>8.5</a:t>
          </a:r>
          <a:r>
            <a:rPr kumimoji="1" lang="ja-JP" altLang="ja-JP" sz="1100">
              <a:solidFill>
                <a:sysClr val="windowText" lastClr="000000"/>
              </a:solidFill>
              <a:effectLst/>
              <a:latin typeface="+mn-lt"/>
              <a:ea typeface="+mn-ea"/>
              <a:cs typeface="+mn-cs"/>
            </a:rPr>
            <a:t>％となった。今後も引き続き適正な地方債の発行に努め、財政健全化を図る。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102616</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6179800" y="715391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xmlns=""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102616</xdr:rowOff>
    </xdr:from>
    <xdr:to>
      <xdr:col>77</xdr:col>
      <xdr:colOff>44450</xdr:colOff>
      <xdr:row>43</xdr:row>
      <xdr:rowOff>90424</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5290800" y="730351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90424</xdr:rowOff>
    </xdr:from>
    <xdr:to>
      <xdr:col>72</xdr:col>
      <xdr:colOff>203200</xdr:colOff>
      <xdr:row>44</xdr:row>
      <xdr:rowOff>54102</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4401800" y="746277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54102</xdr:rowOff>
    </xdr:from>
    <xdr:to>
      <xdr:col>68</xdr:col>
      <xdr:colOff>152400</xdr:colOff>
      <xdr:row>44</xdr:row>
      <xdr:rowOff>140970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3512800" y="75979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5" name="公債費負担の状況該当値テキスト">
          <a:extLst>
            <a:ext uri="{FF2B5EF4-FFF2-40B4-BE49-F238E27FC236}">
              <a16:creationId xmlns:a16="http://schemas.microsoft.com/office/drawing/2014/main" xmlns="" id="{00000000-0008-0000-0300-00008B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39624</xdr:rowOff>
    </xdr:from>
    <xdr:to>
      <xdr:col>73</xdr:col>
      <xdr:colOff>44450</xdr:colOff>
      <xdr:row>43</xdr:row>
      <xdr:rowOff>141224</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5240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126001</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3302</xdr:rowOff>
    </xdr:from>
    <xdr:to>
      <xdr:col>68</xdr:col>
      <xdr:colOff>203200</xdr:colOff>
      <xdr:row>44</xdr:row>
      <xdr:rowOff>104902</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4351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89679</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地方債残高は増加したものの財政調整基金などの充当可能基金の増額により、</a:t>
          </a:r>
          <a:r>
            <a:rPr kumimoji="1" lang="ja-JP" altLang="en-US" sz="1100">
              <a:solidFill>
                <a:sysClr val="windowText" lastClr="000000"/>
              </a:solidFill>
              <a:effectLst/>
              <a:latin typeface="+mn-lt"/>
              <a:ea typeface="+mn-ea"/>
              <a:cs typeface="+mn-cs"/>
            </a:rPr>
            <a:t>長年</a:t>
          </a:r>
          <a:r>
            <a:rPr kumimoji="1" lang="ja-JP" altLang="ja-JP" sz="1100">
              <a:solidFill>
                <a:sysClr val="windowText" lastClr="000000"/>
              </a:solidFill>
              <a:effectLst/>
              <a:latin typeface="+mn-lt"/>
              <a:ea typeface="+mn-ea"/>
              <a:cs typeface="+mn-cs"/>
            </a:rPr>
            <a:t>将来負担比率は</a:t>
          </a:r>
          <a:r>
            <a:rPr kumimoji="1" lang="en-US" altLang="ja-JP" sz="1100">
              <a:solidFill>
                <a:sysClr val="windowText" lastClr="000000"/>
              </a:solidFill>
              <a:effectLst/>
              <a:latin typeface="+mn-lt"/>
              <a:ea typeface="+mn-ea"/>
              <a:cs typeface="+mn-cs"/>
            </a:rPr>
            <a:t>0.0</a:t>
          </a:r>
          <a:r>
            <a:rPr kumimoji="1" lang="ja-JP" altLang="en-US" sz="1100">
              <a:solidFill>
                <a:sysClr val="windowText" lastClr="000000"/>
              </a:solidFill>
              <a:effectLst/>
              <a:latin typeface="+mn-lt"/>
              <a:ea typeface="+mn-ea"/>
              <a:cs typeface="+mn-cs"/>
            </a:rPr>
            <a:t>である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年度決算でも昨年と同様に比率がマイナスとなり類似団体と同じ平均値となった。</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に大型</a:t>
          </a:r>
          <a:r>
            <a:rPr kumimoji="1" lang="ja-JP" altLang="ja-JP" sz="1100">
              <a:solidFill>
                <a:sysClr val="windowText" lastClr="000000"/>
              </a:solidFill>
              <a:effectLst/>
              <a:latin typeface="+mn-lt"/>
              <a:ea typeface="+mn-ea"/>
              <a:cs typeface="+mn-cs"/>
            </a:rPr>
            <a:t>事業を</a:t>
          </a:r>
          <a:r>
            <a:rPr kumimoji="1" lang="ja-JP" altLang="en-US" sz="1100">
              <a:solidFill>
                <a:sysClr val="windowText" lastClr="000000"/>
              </a:solidFill>
              <a:effectLst/>
              <a:latin typeface="+mn-lt"/>
              <a:ea typeface="+mn-ea"/>
              <a:cs typeface="+mn-cs"/>
            </a:rPr>
            <a:t>行う予定</a:t>
          </a:r>
          <a:r>
            <a:rPr kumimoji="1" lang="ja-JP" altLang="ja-JP" sz="1100">
              <a:solidFill>
                <a:sysClr val="windowText" lastClr="000000"/>
              </a:solidFill>
              <a:effectLst/>
              <a:latin typeface="+mn-lt"/>
              <a:ea typeface="+mn-ea"/>
              <a:cs typeface="+mn-cs"/>
            </a:rPr>
            <a:t>もあり地方債残高は増えるが、適正な地方債の発行に努め、財政健全化を図る。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3,156
3,131
133.98
3,617,563
3,363,858
231,160
2,075,698
2,852,998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年度から行財政改革に取り組んでいるが、類似団体と比べ人件費の経常収支比率は若干高くなっている。平成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年度からは職員の給与カットを行っていないことにより、比率は徐々に高くなっているが、今後も</a:t>
          </a:r>
          <a:r>
            <a:rPr kumimoji="1" lang="ja-JP" altLang="en-US" sz="1100">
              <a:solidFill>
                <a:sysClr val="windowText" lastClr="000000"/>
              </a:solidFill>
              <a:effectLst/>
              <a:latin typeface="+mn-lt"/>
              <a:ea typeface="+mn-ea"/>
              <a:cs typeface="+mn-cs"/>
            </a:rPr>
            <a:t>退職補充を基本として</a:t>
          </a:r>
          <a:r>
            <a:rPr kumimoji="1" lang="ja-JP" altLang="ja-JP" sz="1100">
              <a:solidFill>
                <a:sysClr val="windowText" lastClr="000000"/>
              </a:solidFill>
              <a:effectLst/>
              <a:latin typeface="+mn-lt"/>
              <a:ea typeface="+mn-ea"/>
              <a:cs typeface="+mn-cs"/>
            </a:rPr>
            <a:t>職員の定数管理・給与の適正化に努める。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37846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31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年度から行財政改革に取り組んでおり、類似団体と比べ物件費の経常収支比率は低くなっている。今後も事務事業の見直しを行いながら経常経費の削減に努める。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104140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27650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21844</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2719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15</xdr:row>
      <xdr:rowOff>147574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719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15</xdr:row>
      <xdr:rowOff>147574</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004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9415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92202</xdr:rowOff>
    </xdr:from>
    <xdr:to>
      <xdr:col>65</xdr:col>
      <xdr:colOff>53975</xdr:colOff>
      <xdr:row>16</xdr:row>
      <xdr:rowOff>22352</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32529</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年度から行財政改革に取り組んでおり、類似団体と比べ扶助費の経常収支比率は低くなっていたが、障害者自立支援費などの制度的な扶助費の増加により数値が伸びてきていることと、平成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年度からは福祉事務所が設置されたことから類似団体と比較し扶助費の比率は高くなる傾向にある。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107950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3987800" y="952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107950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098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133350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2209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133350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1320800" y="9474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165100</xdr:rowOff>
    </xdr:from>
    <xdr:to>
      <xdr:col>11</xdr:col>
      <xdr:colOff>60325</xdr:colOff>
      <xdr:row>55</xdr:row>
      <xdr:rowOff>95250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については、類似団体と比べ経常収支比率は高くなっている。その他の主なものは特別会計への繰出金となっている。公営企業会計ではすでに起債償還のピークは過ぎたものの依然として公債費が高い状況にある。公共下水道事業では平成</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年度に使用料の値上げを実施（約</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％増）したものの、人口の減少により使用料収入は伸び悩んでおり、赤字補填的な繰出を強いられている。今後も特別会計の更なる経費節減を行い、一般会計からの繰出が少しでも減らせるよう努める。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57</xdr:row>
      <xdr:rowOff>101854</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5671800" y="9869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97282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4782800" y="9865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92710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3893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83566</xdr:rowOff>
    </xdr:from>
    <xdr:to>
      <xdr:col>69</xdr:col>
      <xdr:colOff>92075</xdr:colOff>
      <xdr:row>57</xdr:row>
      <xdr:rowOff>92710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3004800" y="9856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133113</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51054</xdr:rowOff>
    </xdr:from>
    <xdr:to>
      <xdr:col>82</xdr:col>
      <xdr:colOff>158750</xdr:colOff>
      <xdr:row>57</xdr:row>
      <xdr:rowOff>152654</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23131</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46482</xdr:rowOff>
    </xdr:from>
    <xdr:to>
      <xdr:col>78</xdr:col>
      <xdr:colOff>120650</xdr:colOff>
      <xdr:row>57</xdr:row>
      <xdr:rowOff>148082</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132859</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32766</xdr:rowOff>
    </xdr:from>
    <xdr:to>
      <xdr:col>65</xdr:col>
      <xdr:colOff>53975</xdr:colOff>
      <xdr:row>57</xdr:row>
      <xdr:rowOff>134366</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119143</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行財政改革に取り組んでいるものの、類似団体と比べ補助費等の経常収支比率は高くなっている。これは一部事務組合である病院事業への負担金が主なものとなっている。その他補助費等については、既に補助金の見直しは実施しており、更なる精査は必要であるが今後も同じような数値で推移すると見込んで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39</xdr:row>
      <xdr:rowOff>65278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5671800" y="659180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38</xdr:row>
      <xdr:rowOff>136144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4782800" y="65918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136144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65872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72136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004800" y="64637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14478</xdr:rowOff>
    </xdr:from>
    <xdr:to>
      <xdr:col>82</xdr:col>
      <xdr:colOff>158750</xdr:colOff>
      <xdr:row>39</xdr:row>
      <xdr:rowOff>116078</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158005</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85344</xdr:rowOff>
    </xdr:from>
    <xdr:to>
      <xdr:col>74</xdr:col>
      <xdr:colOff>31750</xdr:colOff>
      <xdr:row>39</xdr:row>
      <xdr:rowOff>15494</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271</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初頭から積極的に起債事業を実施したこと及び鳥取県西部地震による貸付金の借り入れなどの結果、財政規模を大きく超える公債費となっていたが、地方債の繰上償還や震災に対する貸付金の借換などにより数値は改善してきており、類似団体平均値より低い数値となっている。現在は、公債費の償還のピークが過ぎたことにより、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年度の公債費の比率は前年度と比較し減少している。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77470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3987800" y="128485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161289</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098800" y="12936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77</xdr:row>
      <xdr:rowOff>46989</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2209800" y="130200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142239</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2486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91439</xdr:rowOff>
    </xdr:from>
    <xdr:to>
      <xdr:col>6</xdr:col>
      <xdr:colOff>171450</xdr:colOff>
      <xdr:row>78</xdr:row>
      <xdr:rowOff>21589</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6366</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公債費以外については、</a:t>
          </a:r>
          <a:r>
            <a:rPr kumimoji="1" lang="ja-JP" altLang="en-US" sz="1100">
              <a:solidFill>
                <a:sysClr val="windowText" lastClr="000000"/>
              </a:solidFill>
              <a:effectLst/>
              <a:latin typeface="+mn-lt"/>
              <a:ea typeface="+mn-ea"/>
              <a:cs typeface="+mn-cs"/>
            </a:rPr>
            <a:t>ここ近年増加傾向にある。平成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類似団体と比較すれば、高い数値となっている。平成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行財政改革に取り組んでおり、歳入の確保、定数管理・給与の適正化をはじめ、徹底した歳出削減を実施することにより、義務的経費の削減に努めているが、福祉事務所を設置したことによる扶助費の増加が一因となっている。今後も事務事業の見直しを行いながら経常経費の削減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78</xdr:row>
      <xdr:rowOff>92711</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5671800" y="1332865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77</xdr:row>
      <xdr:rowOff>138430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4782800" y="13328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138430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33080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106426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004800" y="131983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46245</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290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76200</xdr:rowOff>
    </xdr:from>
    <xdr:to>
      <xdr:col>78</xdr:col>
      <xdr:colOff>120650</xdr:colOff>
      <xdr:row>78</xdr:row>
      <xdr:rowOff>6350</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99496</xdr:rowOff>
    </xdr:from>
    <xdr:to>
      <xdr:col>29</xdr:col>
      <xdr:colOff>127000</xdr:colOff>
      <xdr:row>17</xdr:row>
      <xdr:rowOff>123861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061771"/>
          <a:ext cx="647700" cy="24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84273</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3046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123861</xdr:rowOff>
    </xdr:from>
    <xdr:to>
      <xdr:col>26</xdr:col>
      <xdr:colOff>50800</xdr:colOff>
      <xdr:row>17</xdr:row>
      <xdr:rowOff>146332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086136"/>
          <a:ext cx="698500" cy="2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146332</xdr:rowOff>
    </xdr:from>
    <xdr:to>
      <xdr:col>22</xdr:col>
      <xdr:colOff>114300</xdr:colOff>
      <xdr:row>17</xdr:row>
      <xdr:rowOff>169424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108607"/>
          <a:ext cx="698500" cy="23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165752</xdr:rowOff>
    </xdr:from>
    <xdr:to>
      <xdr:col>18</xdr:col>
      <xdr:colOff>177800</xdr:colOff>
      <xdr:row>17</xdr:row>
      <xdr:rowOff>169424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2908300" y="3128027"/>
          <a:ext cx="698500" cy="3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10497</xdr:rowOff>
    </xdr:from>
    <xdr:to>
      <xdr:col>19</xdr:col>
      <xdr:colOff>38100</xdr:colOff>
      <xdr:row>18</xdr:row>
      <xdr:rowOff>112097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96874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81227</xdr:rowOff>
    </xdr:from>
    <xdr:to>
      <xdr:col>15</xdr:col>
      <xdr:colOff>101600</xdr:colOff>
      <xdr:row>18</xdr:row>
      <xdr:rowOff>11377</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21554</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48696</xdr:rowOff>
    </xdr:from>
    <xdr:to>
      <xdr:col>29</xdr:col>
      <xdr:colOff>177800</xdr:colOff>
      <xdr:row>17</xdr:row>
      <xdr:rowOff>150296</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01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65223</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85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73061</xdr:rowOff>
    </xdr:from>
    <xdr:to>
      <xdr:col>26</xdr:col>
      <xdr:colOff>101600</xdr:colOff>
      <xdr:row>18</xdr:row>
      <xdr:rowOff>3211</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03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13388</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28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95532</xdr:rowOff>
    </xdr:from>
    <xdr:to>
      <xdr:col>22</xdr:col>
      <xdr:colOff>165100</xdr:colOff>
      <xdr:row>18</xdr:row>
      <xdr:rowOff>25682</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057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10459</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14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118624</xdr:rowOff>
    </xdr:from>
    <xdr:to>
      <xdr:col>19</xdr:col>
      <xdr:colOff>38100</xdr:colOff>
      <xdr:row>18</xdr:row>
      <xdr:rowOff>48774</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08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58951</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84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114952</xdr:rowOff>
    </xdr:from>
    <xdr:to>
      <xdr:col>15</xdr:col>
      <xdr:colOff>101600</xdr:colOff>
      <xdr:row>18</xdr:row>
      <xdr:rowOff>45102</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077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29879</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16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181288</xdr:rowOff>
    </xdr:from>
    <xdr:to>
      <xdr:col>29</xdr:col>
      <xdr:colOff>127000</xdr:colOff>
      <xdr:row>35</xdr:row>
      <xdr:rowOff>251898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791638"/>
          <a:ext cx="647700" cy="70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153444</xdr:rowOff>
    </xdr:from>
    <xdr:to>
      <xdr:col>26</xdr:col>
      <xdr:colOff>50800</xdr:colOff>
      <xdr:row>35</xdr:row>
      <xdr:rowOff>181288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763794"/>
          <a:ext cx="698500" cy="27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26077</xdr:rowOff>
    </xdr:from>
    <xdr:to>
      <xdr:col>22</xdr:col>
      <xdr:colOff>114300</xdr:colOff>
      <xdr:row>35</xdr:row>
      <xdr:rowOff>153444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636427"/>
          <a:ext cx="698500" cy="127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319449</xdr:rowOff>
    </xdr:from>
    <xdr:to>
      <xdr:col>18</xdr:col>
      <xdr:colOff>177800</xdr:colOff>
      <xdr:row>35</xdr:row>
      <xdr:rowOff>26077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586899"/>
          <a:ext cx="698500" cy="49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267486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201098</xdr:rowOff>
    </xdr:from>
    <xdr:to>
      <xdr:col>29</xdr:col>
      <xdr:colOff>177800</xdr:colOff>
      <xdr:row>35</xdr:row>
      <xdr:rowOff>302698</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11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173175</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7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130488</xdr:rowOff>
    </xdr:from>
    <xdr:to>
      <xdr:col>26</xdr:col>
      <xdr:colOff>101600</xdr:colOff>
      <xdr:row>35</xdr:row>
      <xdr:rowOff>232088</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740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242265</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50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102644</xdr:rowOff>
    </xdr:from>
    <xdr:to>
      <xdr:col>22</xdr:col>
      <xdr:colOff>165100</xdr:colOff>
      <xdr:row>35</xdr:row>
      <xdr:rowOff>204244</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71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214421</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48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318177</xdr:rowOff>
    </xdr:from>
    <xdr:to>
      <xdr:col>19</xdr:col>
      <xdr:colOff>38100</xdr:colOff>
      <xdr:row>35</xdr:row>
      <xdr:rowOff>76877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58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87055</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35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268649</xdr:rowOff>
    </xdr:from>
    <xdr:to>
      <xdr:col>15</xdr:col>
      <xdr:colOff>101600</xdr:colOff>
      <xdr:row>35</xdr:row>
      <xdr:rowOff>27349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53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37526</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30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3,156
3,131
133.98
3,617,563
3,363,858
231,160
2,075,698
2,852,998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63931</xdr:rowOff>
    </xdr:from>
    <xdr:to>
      <xdr:col>24</xdr:col>
      <xdr:colOff>63500</xdr:colOff>
      <xdr:row>36</xdr:row>
      <xdr:rowOff>74839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236131"/>
          <a:ext cx="8382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74839</xdr:rowOff>
    </xdr:from>
    <xdr:to>
      <xdr:col>19</xdr:col>
      <xdr:colOff>177800</xdr:colOff>
      <xdr:row>36</xdr:row>
      <xdr:rowOff>81686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247039"/>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81686</xdr:rowOff>
    </xdr:from>
    <xdr:to>
      <xdr:col>15</xdr:col>
      <xdr:colOff>50800</xdr:colOff>
      <xdr:row>36</xdr:row>
      <xdr:rowOff>86914</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253886"/>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86914</xdr:rowOff>
    </xdr:from>
    <xdr:to>
      <xdr:col>10</xdr:col>
      <xdr:colOff>114300</xdr:colOff>
      <xdr:row>36</xdr:row>
      <xdr:rowOff>105380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259114"/>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90930</xdr:rowOff>
    </xdr:from>
    <xdr:to>
      <xdr:col>10</xdr:col>
      <xdr:colOff>165100</xdr:colOff>
      <xdr:row>37</xdr:row>
      <xdr:rowOff>21080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12207</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149111</xdr:rowOff>
    </xdr:from>
    <xdr:to>
      <xdr:col>6</xdr:col>
      <xdr:colOff>38100</xdr:colOff>
      <xdr:row>36</xdr:row>
      <xdr:rowOff>79261</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95788</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592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13131</xdr:rowOff>
    </xdr:from>
    <xdr:to>
      <xdr:col>24</xdr:col>
      <xdr:colOff>114300</xdr:colOff>
      <xdr:row>36</xdr:row>
      <xdr:rowOff>114731</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1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163008</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16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24039</xdr:rowOff>
    </xdr:from>
    <xdr:to>
      <xdr:col>20</xdr:col>
      <xdr:colOff>38100</xdr:colOff>
      <xdr:row>36</xdr:row>
      <xdr:rowOff>125639</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1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116766</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28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30886</xdr:rowOff>
    </xdr:from>
    <xdr:to>
      <xdr:col>15</xdr:col>
      <xdr:colOff>101600</xdr:colOff>
      <xdr:row>36</xdr:row>
      <xdr:rowOff>132486</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123613</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29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36114</xdr:rowOff>
    </xdr:from>
    <xdr:to>
      <xdr:col>10</xdr:col>
      <xdr:colOff>165100</xdr:colOff>
      <xdr:row>36</xdr:row>
      <xdr:rowOff>137714</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154241</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598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54580</xdr:rowOff>
    </xdr:from>
    <xdr:to>
      <xdr:col>6</xdr:col>
      <xdr:colOff>38100</xdr:colOff>
      <xdr:row>36</xdr:row>
      <xdr:rowOff>156180</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2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147307</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31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6545</xdr:rowOff>
    </xdr:from>
    <xdr:to>
      <xdr:col>24</xdr:col>
      <xdr:colOff>63500</xdr:colOff>
      <xdr:row>58</xdr:row>
      <xdr:rowOff>65838</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950645"/>
          <a:ext cx="838200" cy="5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51465</xdr:rowOff>
    </xdr:from>
    <xdr:to>
      <xdr:col>19</xdr:col>
      <xdr:colOff>177800</xdr:colOff>
      <xdr:row>58</xdr:row>
      <xdr:rowOff>65838</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2908300" y="9995565"/>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51465</xdr:rowOff>
    </xdr:from>
    <xdr:to>
      <xdr:col>15</xdr:col>
      <xdr:colOff>50800</xdr:colOff>
      <xdr:row>58</xdr:row>
      <xdr:rowOff>71561</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995565"/>
          <a:ext cx="889000" cy="2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71561</xdr:rowOff>
    </xdr:from>
    <xdr:to>
      <xdr:col>10</xdr:col>
      <xdr:colOff>114300</xdr:colOff>
      <xdr:row>58</xdr:row>
      <xdr:rowOff>109832</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10015661"/>
          <a:ext cx="8890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127195</xdr:rowOff>
    </xdr:from>
    <xdr:to>
      <xdr:col>24</xdr:col>
      <xdr:colOff>114300</xdr:colOff>
      <xdr:row>58</xdr:row>
      <xdr:rowOff>57345</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105622</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7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15038</xdr:rowOff>
    </xdr:from>
    <xdr:to>
      <xdr:col>20</xdr:col>
      <xdr:colOff>38100</xdr:colOff>
      <xdr:row>58</xdr:row>
      <xdr:rowOff>116638</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9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107765</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1005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665</xdr:rowOff>
    </xdr:from>
    <xdr:to>
      <xdr:col>15</xdr:col>
      <xdr:colOff>101600</xdr:colOff>
      <xdr:row>58</xdr:row>
      <xdr:rowOff>102265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9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93392</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1003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20761</xdr:rowOff>
    </xdr:from>
    <xdr:to>
      <xdr:col>10</xdr:col>
      <xdr:colOff>165100</xdr:colOff>
      <xdr:row>58</xdr:row>
      <xdr:rowOff>122361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9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113488</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1005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59032</xdr:rowOff>
    </xdr:from>
    <xdr:to>
      <xdr:col>6</xdr:col>
      <xdr:colOff>38100</xdr:colOff>
      <xdr:row>58</xdr:row>
      <xdr:rowOff>160632</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100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151759</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63111" y="1009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106865</xdr:rowOff>
    </xdr:from>
    <xdr:to>
      <xdr:col>24</xdr:col>
      <xdr:colOff>63500</xdr:colOff>
      <xdr:row>78</xdr:row>
      <xdr:rowOff>107559</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479965"/>
          <a:ext cx="8382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107559</xdr:rowOff>
    </xdr:from>
    <xdr:to>
      <xdr:col>19</xdr:col>
      <xdr:colOff>177800</xdr:colOff>
      <xdr:row>78</xdr:row>
      <xdr:rowOff>114829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480659"/>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114829</xdr:rowOff>
    </xdr:from>
    <xdr:to>
      <xdr:col>15</xdr:col>
      <xdr:colOff>50800</xdr:colOff>
      <xdr:row>78</xdr:row>
      <xdr:rowOff>130769</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487929"/>
          <a:ext cx="8890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130594</xdr:rowOff>
    </xdr:from>
    <xdr:to>
      <xdr:col>10</xdr:col>
      <xdr:colOff>114300</xdr:colOff>
      <xdr:row>78</xdr:row>
      <xdr:rowOff>130769</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503694"/>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45648</xdr:rowOff>
    </xdr:from>
    <xdr:to>
      <xdr:col>10</xdr:col>
      <xdr:colOff>165100</xdr:colOff>
      <xdr:row>78</xdr:row>
      <xdr:rowOff>147248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4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163775</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1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20518</xdr:rowOff>
    </xdr:from>
    <xdr:to>
      <xdr:col>6</xdr:col>
      <xdr:colOff>38100</xdr:colOff>
      <xdr:row>78</xdr:row>
      <xdr:rowOff>122118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138645</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56065</xdr:rowOff>
    </xdr:from>
    <xdr:to>
      <xdr:col>24</xdr:col>
      <xdr:colOff>114300</xdr:colOff>
      <xdr:row>78</xdr:row>
      <xdr:rowOff>157665</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4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142442</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56759</xdr:rowOff>
    </xdr:from>
    <xdr:to>
      <xdr:col>20</xdr:col>
      <xdr:colOff>38100</xdr:colOff>
      <xdr:row>78</xdr:row>
      <xdr:rowOff>158359</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4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149486</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352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64029</xdr:rowOff>
    </xdr:from>
    <xdr:to>
      <xdr:col>15</xdr:col>
      <xdr:colOff>101600</xdr:colOff>
      <xdr:row>78</xdr:row>
      <xdr:rowOff>165629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4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156756</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35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79969</xdr:rowOff>
    </xdr:from>
    <xdr:to>
      <xdr:col>10</xdr:col>
      <xdr:colOff>165100</xdr:colOff>
      <xdr:row>79</xdr:row>
      <xdr:rowOff>10119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4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1246</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5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79794</xdr:rowOff>
    </xdr:from>
    <xdr:to>
      <xdr:col>6</xdr:col>
      <xdr:colOff>38100</xdr:colOff>
      <xdr:row>79</xdr:row>
      <xdr:rowOff>9944</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1071</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5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136052</xdr:rowOff>
    </xdr:from>
    <xdr:to>
      <xdr:col>24</xdr:col>
      <xdr:colOff>63500</xdr:colOff>
      <xdr:row>96</xdr:row>
      <xdr:rowOff>37573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423802"/>
          <a:ext cx="838200" cy="7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113764</xdr:rowOff>
    </xdr:from>
    <xdr:to>
      <xdr:col>19</xdr:col>
      <xdr:colOff>177800</xdr:colOff>
      <xdr:row>95</xdr:row>
      <xdr:rowOff>136052</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6401514"/>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113764</xdr:rowOff>
    </xdr:from>
    <xdr:to>
      <xdr:col>15</xdr:col>
      <xdr:colOff>50800</xdr:colOff>
      <xdr:row>95</xdr:row>
      <xdr:rowOff>128584</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401514"/>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128584</xdr:rowOff>
    </xdr:from>
    <xdr:to>
      <xdr:col>10</xdr:col>
      <xdr:colOff>114300</xdr:colOff>
      <xdr:row>95</xdr:row>
      <xdr:rowOff>143633</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416334"/>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35331</xdr:rowOff>
    </xdr:from>
    <xdr:to>
      <xdr:col>10</xdr:col>
      <xdr:colOff>165100</xdr:colOff>
      <xdr:row>96</xdr:row>
      <xdr:rowOff>136931</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128058</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5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9824</xdr:rowOff>
    </xdr:from>
    <xdr:to>
      <xdr:col>6</xdr:col>
      <xdr:colOff>38100</xdr:colOff>
      <xdr:row>96</xdr:row>
      <xdr:rowOff>111424</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102551</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158223</xdr:rowOff>
    </xdr:from>
    <xdr:to>
      <xdr:col>24</xdr:col>
      <xdr:colOff>114300</xdr:colOff>
      <xdr:row>96</xdr:row>
      <xdr:rowOff>88373</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4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136650</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4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85252</xdr:rowOff>
    </xdr:from>
    <xdr:to>
      <xdr:col>20</xdr:col>
      <xdr:colOff>38100</xdr:colOff>
      <xdr:row>96</xdr:row>
      <xdr:rowOff>15402</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3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31929</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14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62964</xdr:rowOff>
    </xdr:from>
    <xdr:to>
      <xdr:col>15</xdr:col>
      <xdr:colOff>101600</xdr:colOff>
      <xdr:row>95</xdr:row>
      <xdr:rowOff>164564</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3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9641</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12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77784</xdr:rowOff>
    </xdr:from>
    <xdr:to>
      <xdr:col>10</xdr:col>
      <xdr:colOff>165100</xdr:colOff>
      <xdr:row>96</xdr:row>
      <xdr:rowOff>7934</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3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24461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1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92833</xdr:rowOff>
    </xdr:from>
    <xdr:to>
      <xdr:col>6</xdr:col>
      <xdr:colOff>38100</xdr:colOff>
      <xdr:row>96</xdr:row>
      <xdr:rowOff>22983</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3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39510</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1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56027</xdr:rowOff>
    </xdr:from>
    <xdr:to>
      <xdr:col>55</xdr:col>
      <xdr:colOff>0</xdr:colOff>
      <xdr:row>36</xdr:row>
      <xdr:rowOff>66531</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9639300" y="6228227"/>
          <a:ext cx="8382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15658</xdr:rowOff>
    </xdr:from>
    <xdr:to>
      <xdr:col>50</xdr:col>
      <xdr:colOff>114300</xdr:colOff>
      <xdr:row>36</xdr:row>
      <xdr:rowOff>56027</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8750300" y="6187858"/>
          <a:ext cx="889000" cy="4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15658</xdr:rowOff>
    </xdr:from>
    <xdr:to>
      <xdr:col>45</xdr:col>
      <xdr:colOff>177800</xdr:colOff>
      <xdr:row>36</xdr:row>
      <xdr:rowOff>115030</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6187858"/>
          <a:ext cx="889000" cy="9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115030</xdr:rowOff>
    </xdr:from>
    <xdr:to>
      <xdr:col>41</xdr:col>
      <xdr:colOff>50800</xdr:colOff>
      <xdr:row>37</xdr:row>
      <xdr:rowOff>17563</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6287230"/>
          <a:ext cx="889000" cy="7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15731</xdr:rowOff>
    </xdr:from>
    <xdr:to>
      <xdr:col>55</xdr:col>
      <xdr:colOff>50800</xdr:colOff>
      <xdr:row>36</xdr:row>
      <xdr:rowOff>117331</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1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38608</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03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5227</xdr:rowOff>
    </xdr:from>
    <xdr:to>
      <xdr:col>50</xdr:col>
      <xdr:colOff>165100</xdr:colOff>
      <xdr:row>36</xdr:row>
      <xdr:rowOff>106827</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1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123354</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5" y="595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136308</xdr:rowOff>
    </xdr:from>
    <xdr:to>
      <xdr:col>46</xdr:col>
      <xdr:colOff>38100</xdr:colOff>
      <xdr:row>36</xdr:row>
      <xdr:rowOff>66458</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1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82985</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591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64230</xdr:rowOff>
    </xdr:from>
    <xdr:to>
      <xdr:col>41</xdr:col>
      <xdr:colOff>101600</xdr:colOff>
      <xdr:row>36</xdr:row>
      <xdr:rowOff>165830</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2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10907</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61795" y="601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138213</xdr:rowOff>
    </xdr:from>
    <xdr:to>
      <xdr:col>36</xdr:col>
      <xdr:colOff>165100</xdr:colOff>
      <xdr:row>37</xdr:row>
      <xdr:rowOff>68363</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31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84890</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672795" y="608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50633</xdr:rowOff>
    </xdr:from>
    <xdr:to>
      <xdr:col>55</xdr:col>
      <xdr:colOff>0</xdr:colOff>
      <xdr:row>58</xdr:row>
      <xdr:rowOff>75385</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9994733"/>
          <a:ext cx="8382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50633</xdr:rowOff>
    </xdr:from>
    <xdr:to>
      <xdr:col>50</xdr:col>
      <xdr:colOff>114300</xdr:colOff>
      <xdr:row>58</xdr:row>
      <xdr:rowOff>102900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994733"/>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102900</xdr:rowOff>
    </xdr:from>
    <xdr:to>
      <xdr:col>45</xdr:col>
      <xdr:colOff>177800</xdr:colOff>
      <xdr:row>58</xdr:row>
      <xdr:rowOff>114346</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10047000"/>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114346</xdr:rowOff>
    </xdr:from>
    <xdr:to>
      <xdr:col>41</xdr:col>
      <xdr:colOff>50800</xdr:colOff>
      <xdr:row>58</xdr:row>
      <xdr:rowOff>125778</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10058446"/>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94995</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128425</xdr:rowOff>
    </xdr:from>
    <xdr:to>
      <xdr:col>36</xdr:col>
      <xdr:colOff>165100</xdr:colOff>
      <xdr:row>58</xdr:row>
      <xdr:rowOff>58575</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75102</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24585</xdr:rowOff>
    </xdr:from>
    <xdr:to>
      <xdr:col>55</xdr:col>
      <xdr:colOff>50800</xdr:colOff>
      <xdr:row>58</xdr:row>
      <xdr:rowOff>126185</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9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114609</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88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171283</xdr:rowOff>
    </xdr:from>
    <xdr:to>
      <xdr:col>50</xdr:col>
      <xdr:colOff>165100</xdr:colOff>
      <xdr:row>58</xdr:row>
      <xdr:rowOff>101433</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9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92560</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1003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52100</xdr:rowOff>
    </xdr:from>
    <xdr:to>
      <xdr:col>46</xdr:col>
      <xdr:colOff>38100</xdr:colOff>
      <xdr:row>58</xdr:row>
      <xdr:rowOff>153700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99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144827</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83111" y="100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63546</xdr:rowOff>
    </xdr:from>
    <xdr:to>
      <xdr:col>41</xdr:col>
      <xdr:colOff>101600</xdr:colOff>
      <xdr:row>58</xdr:row>
      <xdr:rowOff>165146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100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156273</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101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74978</xdr:rowOff>
    </xdr:from>
    <xdr:to>
      <xdr:col>36</xdr:col>
      <xdr:colOff>165100</xdr:colOff>
      <xdr:row>59</xdr:row>
      <xdr:rowOff>5128</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1001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167705</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705111" y="1011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145069</xdr:rowOff>
    </xdr:from>
    <xdr:to>
      <xdr:col>55</xdr:col>
      <xdr:colOff>0</xdr:colOff>
      <xdr:row>79</xdr:row>
      <xdr:rowOff>11674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518169"/>
          <a:ext cx="838200" cy="3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145069</xdr:rowOff>
    </xdr:from>
    <xdr:to>
      <xdr:col>50</xdr:col>
      <xdr:colOff>114300</xdr:colOff>
      <xdr:row>79</xdr:row>
      <xdr:rowOff>12258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518169"/>
          <a:ext cx="889000" cy="3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12258</xdr:rowOff>
    </xdr:from>
    <xdr:to>
      <xdr:col>45</xdr:col>
      <xdr:colOff>177800</xdr:colOff>
      <xdr:row>79</xdr:row>
      <xdr:rowOff>18106</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556808"/>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18106</xdr:rowOff>
    </xdr:from>
    <xdr:to>
      <xdr:col>41</xdr:col>
      <xdr:colOff>50800</xdr:colOff>
      <xdr:row>79</xdr:row>
      <xdr:rowOff>19709</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6972300" y="13562656"/>
          <a:ext cx="88900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132324</xdr:rowOff>
    </xdr:from>
    <xdr:to>
      <xdr:col>55</xdr:col>
      <xdr:colOff>50800</xdr:colOff>
      <xdr:row>79</xdr:row>
      <xdr:rowOff>62474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55067</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4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94269</xdr:rowOff>
    </xdr:from>
    <xdr:to>
      <xdr:col>50</xdr:col>
      <xdr:colOff>165100</xdr:colOff>
      <xdr:row>79</xdr:row>
      <xdr:rowOff>24419</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46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15546</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356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132908</xdr:rowOff>
    </xdr:from>
    <xdr:to>
      <xdr:col>46</xdr:col>
      <xdr:colOff>38100</xdr:colOff>
      <xdr:row>79</xdr:row>
      <xdr:rowOff>63058</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54185</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5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138756</xdr:rowOff>
    </xdr:from>
    <xdr:to>
      <xdr:col>41</xdr:col>
      <xdr:colOff>101600</xdr:colOff>
      <xdr:row>79</xdr:row>
      <xdr:rowOff>68906</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60033</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60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140359</xdr:rowOff>
    </xdr:from>
    <xdr:to>
      <xdr:col>36</xdr:col>
      <xdr:colOff>165100</xdr:colOff>
      <xdr:row>79</xdr:row>
      <xdr:rowOff>70509</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51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61636</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60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79211</xdr:rowOff>
    </xdr:from>
    <xdr:to>
      <xdr:col>55</xdr:col>
      <xdr:colOff>0</xdr:colOff>
      <xdr:row>98</xdr:row>
      <xdr:rowOff>114016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881311"/>
          <a:ext cx="838200" cy="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79211</xdr:rowOff>
    </xdr:from>
    <xdr:to>
      <xdr:col>50</xdr:col>
      <xdr:colOff>114300</xdr:colOff>
      <xdr:row>98</xdr:row>
      <xdr:rowOff>116191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881311"/>
          <a:ext cx="889000" cy="3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116191</xdr:rowOff>
    </xdr:from>
    <xdr:to>
      <xdr:col>45</xdr:col>
      <xdr:colOff>177800</xdr:colOff>
      <xdr:row>98</xdr:row>
      <xdr:rowOff>125054</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918291"/>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125054</xdr:rowOff>
    </xdr:from>
    <xdr:to>
      <xdr:col>41</xdr:col>
      <xdr:colOff>50800</xdr:colOff>
      <xdr:row>98</xdr:row>
      <xdr:rowOff>135322</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927154"/>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159490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6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63216</xdr:rowOff>
    </xdr:from>
    <xdr:to>
      <xdr:col>55</xdr:col>
      <xdr:colOff>50800</xdr:colOff>
      <xdr:row>98</xdr:row>
      <xdr:rowOff>164816</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8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28411</xdr:rowOff>
    </xdr:from>
    <xdr:to>
      <xdr:col>50</xdr:col>
      <xdr:colOff>165100</xdr:colOff>
      <xdr:row>98</xdr:row>
      <xdr:rowOff>130011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8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121138</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92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65391</xdr:rowOff>
    </xdr:from>
    <xdr:to>
      <xdr:col>46</xdr:col>
      <xdr:colOff>38100</xdr:colOff>
      <xdr:row>98</xdr:row>
      <xdr:rowOff>166991</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86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158118</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96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74254</xdr:rowOff>
    </xdr:from>
    <xdr:to>
      <xdr:col>41</xdr:col>
      <xdr:colOff>101600</xdr:colOff>
      <xdr:row>99</xdr:row>
      <xdr:rowOff>4404</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166981</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96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84522</xdr:rowOff>
    </xdr:from>
    <xdr:to>
      <xdr:col>36</xdr:col>
      <xdr:colOff>165100</xdr:colOff>
      <xdr:row>99</xdr:row>
      <xdr:rowOff>14672</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5799</xdr:rowOff>
    </xdr:from>
    <xdr:ext cx="469744"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37428" y="1697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86958</xdr:rowOff>
    </xdr:from>
    <xdr:to>
      <xdr:col>85</xdr:col>
      <xdr:colOff>127000</xdr:colOff>
      <xdr:row>39</xdr:row>
      <xdr:rowOff>43418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602058"/>
          <a:ext cx="838200" cy="12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43418</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729968"/>
          <a:ext cx="8890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119022</xdr:rowOff>
    </xdr:from>
    <xdr:to>
      <xdr:col>72</xdr:col>
      <xdr:colOff>38100</xdr:colOff>
      <xdr:row>39</xdr:row>
      <xdr:rowOff>49172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65699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110857</xdr:rowOff>
    </xdr:from>
    <xdr:to>
      <xdr:col>67</xdr:col>
      <xdr:colOff>101600</xdr:colOff>
      <xdr:row>39</xdr:row>
      <xdr:rowOff>41007</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57534</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36158</xdr:rowOff>
    </xdr:from>
    <xdr:to>
      <xdr:col>85</xdr:col>
      <xdr:colOff>177800</xdr:colOff>
      <xdr:row>38</xdr:row>
      <xdr:rowOff>137758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55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59035</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4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164068</xdr:rowOff>
    </xdr:from>
    <xdr:to>
      <xdr:col>81</xdr:col>
      <xdr:colOff>101600</xdr:colOff>
      <xdr:row>39</xdr:row>
      <xdr:rowOff>94218</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85345</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2017" y="6771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xmlns=""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xmlns=""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xmlns=""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xmlns=""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77814</xdr:rowOff>
    </xdr:from>
    <xdr:to>
      <xdr:col>85</xdr:col>
      <xdr:colOff>127000</xdr:colOff>
      <xdr:row>78</xdr:row>
      <xdr:rowOff>106621</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5481300" y="13450914"/>
          <a:ext cx="838200" cy="2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54984</xdr:rowOff>
    </xdr:from>
    <xdr:to>
      <xdr:col>81</xdr:col>
      <xdr:colOff>50800</xdr:colOff>
      <xdr:row>78</xdr:row>
      <xdr:rowOff>77814</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4592300" y="13428084"/>
          <a:ext cx="889000" cy="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88277</xdr:rowOff>
    </xdr:from>
    <xdr:to>
      <xdr:col>76</xdr:col>
      <xdr:colOff>114300</xdr:colOff>
      <xdr:row>78</xdr:row>
      <xdr:rowOff>54984</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3703300" y="13289927"/>
          <a:ext cx="889000" cy="1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83533</xdr:rowOff>
    </xdr:from>
    <xdr:to>
      <xdr:col>71</xdr:col>
      <xdr:colOff>177800</xdr:colOff>
      <xdr:row>77</xdr:row>
      <xdr:rowOff>88277</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814300" y="1328518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55821</xdr:rowOff>
    </xdr:from>
    <xdr:to>
      <xdr:col>85</xdr:col>
      <xdr:colOff>177800</xdr:colOff>
      <xdr:row>78</xdr:row>
      <xdr:rowOff>157421</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4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142198</xdr:rowOff>
    </xdr:from>
    <xdr:ext cx="534377"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34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27014</xdr:rowOff>
    </xdr:from>
    <xdr:to>
      <xdr:col>81</xdr:col>
      <xdr:colOff>101600</xdr:colOff>
      <xdr:row>78</xdr:row>
      <xdr:rowOff>128614</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4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119741</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214111" y="134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4184</xdr:rowOff>
    </xdr:from>
    <xdr:to>
      <xdr:col>76</xdr:col>
      <xdr:colOff>165100</xdr:colOff>
      <xdr:row>78</xdr:row>
      <xdr:rowOff>105784</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3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96911</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325111" y="134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37477</xdr:rowOff>
    </xdr:from>
    <xdr:to>
      <xdr:col>72</xdr:col>
      <xdr:colOff>38100</xdr:colOff>
      <xdr:row>77</xdr:row>
      <xdr:rowOff>139077</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2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155604</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03795" y="130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32733</xdr:rowOff>
    </xdr:from>
    <xdr:to>
      <xdr:col>67</xdr:col>
      <xdr:colOff>101600</xdr:colOff>
      <xdr:row>77</xdr:row>
      <xdr:rowOff>134333</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2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150860</xdr:rowOff>
    </xdr:from>
    <xdr:ext cx="59901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14795" y="1300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22865</xdr:rowOff>
    </xdr:from>
    <xdr:to>
      <xdr:col>85</xdr:col>
      <xdr:colOff>127000</xdr:colOff>
      <xdr:row>99</xdr:row>
      <xdr:rowOff>47800</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5481300" y="16996415"/>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22865</xdr:rowOff>
    </xdr:from>
    <xdr:to>
      <xdr:col>81</xdr:col>
      <xdr:colOff>50800</xdr:colOff>
      <xdr:row>99</xdr:row>
      <xdr:rowOff>30654</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4592300" y="16996415"/>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30654</xdr:rowOff>
    </xdr:from>
    <xdr:to>
      <xdr:col>76</xdr:col>
      <xdr:colOff>114300</xdr:colOff>
      <xdr:row>99</xdr:row>
      <xdr:rowOff>42139</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7004204"/>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42139</xdr:rowOff>
    </xdr:from>
    <xdr:to>
      <xdr:col>71</xdr:col>
      <xdr:colOff>177800</xdr:colOff>
      <xdr:row>99</xdr:row>
      <xdr:rowOff>75946</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7015689"/>
          <a:ext cx="889000" cy="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131522</xdr:rowOff>
    </xdr:from>
    <xdr:to>
      <xdr:col>72</xdr:col>
      <xdr:colOff>38100</xdr:colOff>
      <xdr:row>99</xdr:row>
      <xdr:rowOff>61672</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9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78199</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7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155963</xdr:rowOff>
    </xdr:from>
    <xdr:to>
      <xdr:col>67</xdr:col>
      <xdr:colOff>101600</xdr:colOff>
      <xdr:row>99</xdr:row>
      <xdr:rowOff>86113</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95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102640</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7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168450</xdr:rowOff>
    </xdr:from>
    <xdr:to>
      <xdr:col>85</xdr:col>
      <xdr:colOff>177800</xdr:colOff>
      <xdr:row>99</xdr:row>
      <xdr:rowOff>98600</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9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143515</xdr:rowOff>
    </xdr:from>
    <xdr:to>
      <xdr:col>81</xdr:col>
      <xdr:colOff>101600</xdr:colOff>
      <xdr:row>99</xdr:row>
      <xdr:rowOff>73665</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64792</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703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151304</xdr:rowOff>
    </xdr:from>
    <xdr:to>
      <xdr:col>76</xdr:col>
      <xdr:colOff>165100</xdr:colOff>
      <xdr:row>99</xdr:row>
      <xdr:rowOff>81454</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9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72581</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70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162789</xdr:rowOff>
    </xdr:from>
    <xdr:to>
      <xdr:col>72</xdr:col>
      <xdr:colOff>38100</xdr:colOff>
      <xdr:row>99</xdr:row>
      <xdr:rowOff>92939</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9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84066</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70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25146</xdr:rowOff>
    </xdr:from>
    <xdr:to>
      <xdr:col>67</xdr:col>
      <xdr:colOff>101600</xdr:colOff>
      <xdr:row>99</xdr:row>
      <xdr:rowOff>126746</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9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117873</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47111" y="170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26886</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1323300" y="6713436"/>
          <a:ext cx="8382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26886</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20434300" y="6713436"/>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147593</xdr:rowOff>
    </xdr:from>
    <xdr:to>
      <xdr:col>102</xdr:col>
      <xdr:colOff>165100</xdr:colOff>
      <xdr:row>39</xdr:row>
      <xdr:rowOff>77743</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94270</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157918</xdr:rowOff>
    </xdr:from>
    <xdr:to>
      <xdr:col>98</xdr:col>
      <xdr:colOff>38100</xdr:colOff>
      <xdr:row>39</xdr:row>
      <xdr:rowOff>88068</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104595</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7017" y="6448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147536</xdr:rowOff>
    </xdr:from>
    <xdr:to>
      <xdr:col>112</xdr:col>
      <xdr:colOff>38100</xdr:colOff>
      <xdr:row>39</xdr:row>
      <xdr:rowOff>77686</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68813</xdr:rowOff>
    </xdr:from>
    <xdr:ext cx="378565"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34017" y="675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42697</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1323300" y="10158247"/>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37840</xdr:rowOff>
    </xdr:from>
    <xdr:to>
      <xdr:col>111</xdr:col>
      <xdr:colOff>177800</xdr:colOff>
      <xdr:row>59</xdr:row>
      <xdr:rowOff>42697</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20434300" y="10153390"/>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37840</xdr:rowOff>
    </xdr:from>
    <xdr:to>
      <xdr:col>107</xdr:col>
      <xdr:colOff>50800</xdr:colOff>
      <xdr:row>59</xdr:row>
      <xdr:rowOff>37878</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1015339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29058</xdr:rowOff>
    </xdr:from>
    <xdr:to>
      <xdr:col>102</xdr:col>
      <xdr:colOff>114300</xdr:colOff>
      <xdr:row>59</xdr:row>
      <xdr:rowOff>37878</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656300" y="10144608"/>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11119</xdr:rowOff>
    </xdr:from>
    <xdr:to>
      <xdr:col>102</xdr:col>
      <xdr:colOff>165100</xdr:colOff>
      <xdr:row>58</xdr:row>
      <xdr:rowOff>112719</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129246</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144373</xdr:rowOff>
    </xdr:from>
    <xdr:to>
      <xdr:col>98</xdr:col>
      <xdr:colOff>38100</xdr:colOff>
      <xdr:row>58</xdr:row>
      <xdr:rowOff>74523</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91050</xdr:rowOff>
    </xdr:from>
    <xdr:ext cx="534377"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389111" y="96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163347</xdr:rowOff>
    </xdr:from>
    <xdr:to>
      <xdr:col>112</xdr:col>
      <xdr:colOff>38100</xdr:colOff>
      <xdr:row>59</xdr:row>
      <xdr:rowOff>93497</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101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84624</xdr:rowOff>
    </xdr:from>
    <xdr:ext cx="313932"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166333" y="1020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158490</xdr:rowOff>
    </xdr:from>
    <xdr:to>
      <xdr:col>107</xdr:col>
      <xdr:colOff>101600</xdr:colOff>
      <xdr:row>59</xdr:row>
      <xdr:rowOff>88640</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10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79767</xdr:rowOff>
    </xdr:from>
    <xdr:ext cx="378565"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245017" y="1019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158528</xdr:rowOff>
    </xdr:from>
    <xdr:to>
      <xdr:col>102</xdr:col>
      <xdr:colOff>165100</xdr:colOff>
      <xdr:row>59</xdr:row>
      <xdr:rowOff>88678</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1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79805</xdr:rowOff>
    </xdr:from>
    <xdr:ext cx="378565"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56017" y="10195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149708</xdr:rowOff>
    </xdr:from>
    <xdr:to>
      <xdr:col>98</xdr:col>
      <xdr:colOff>38100</xdr:colOff>
      <xdr:row>59</xdr:row>
      <xdr:rowOff>79858</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0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70985</xdr:rowOff>
    </xdr:from>
    <xdr:ext cx="378565"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67017" y="1018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2865</xdr:rowOff>
    </xdr:from>
    <xdr:to>
      <xdr:col>116</xdr:col>
      <xdr:colOff>63500</xdr:colOff>
      <xdr:row>76</xdr:row>
      <xdr:rowOff>8739</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1323300" y="13033065"/>
          <a:ext cx="8382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8739</xdr:rowOff>
    </xdr:from>
    <xdr:to>
      <xdr:col>111</xdr:col>
      <xdr:colOff>177800</xdr:colOff>
      <xdr:row>76</xdr:row>
      <xdr:rowOff>15973</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3038939"/>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161299</xdr:rowOff>
    </xdr:from>
    <xdr:to>
      <xdr:col>107</xdr:col>
      <xdr:colOff>50800</xdr:colOff>
      <xdr:row>76</xdr:row>
      <xdr:rowOff>15973</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9545300" y="13020049"/>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161299</xdr:rowOff>
    </xdr:from>
    <xdr:to>
      <xdr:col>102</xdr:col>
      <xdr:colOff>114300</xdr:colOff>
      <xdr:row>75</xdr:row>
      <xdr:rowOff>167557</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3020049"/>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123515</xdr:rowOff>
    </xdr:from>
    <xdr:to>
      <xdr:col>116</xdr:col>
      <xdr:colOff>114300</xdr:colOff>
      <xdr:row>76</xdr:row>
      <xdr:rowOff>53665</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29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101942</xdr:rowOff>
    </xdr:from>
    <xdr:ext cx="599010"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96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129390</xdr:rowOff>
    </xdr:from>
    <xdr:to>
      <xdr:col>112</xdr:col>
      <xdr:colOff>38100</xdr:colOff>
      <xdr:row>76</xdr:row>
      <xdr:rowOff>59541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29881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50666</xdr:rowOff>
    </xdr:from>
    <xdr:ext cx="59901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23795" y="1308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136623</xdr:rowOff>
    </xdr:from>
    <xdr:to>
      <xdr:col>107</xdr:col>
      <xdr:colOff>101600</xdr:colOff>
      <xdr:row>76</xdr:row>
      <xdr:rowOff>66773</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299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57900</xdr:rowOff>
    </xdr:from>
    <xdr:ext cx="59901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34795" y="1308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110498</xdr:rowOff>
    </xdr:from>
    <xdr:to>
      <xdr:col>102</xdr:col>
      <xdr:colOff>165100</xdr:colOff>
      <xdr:row>76</xdr:row>
      <xdr:rowOff>40649</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29692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57175</xdr:rowOff>
    </xdr:from>
    <xdr:ext cx="599010"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45795" y="1274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116757</xdr:rowOff>
    </xdr:from>
    <xdr:to>
      <xdr:col>98</xdr:col>
      <xdr:colOff>38100</xdr:colOff>
      <xdr:row>76</xdr:row>
      <xdr:rowOff>46907</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29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38034</xdr:rowOff>
    </xdr:from>
    <xdr:ext cx="59901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56795" y="1306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mn-lt"/>
              <a:ea typeface="+mn-ea"/>
              <a:cs typeface="+mn-cs"/>
            </a:rPr>
            <a:t>歳出決算額は、住民一人当たり</a:t>
          </a:r>
          <a:r>
            <a:rPr kumimoji="1" lang="ja-JP" altLang="en-US" sz="1100" baseline="0">
              <a:solidFill>
                <a:sysClr val="windowText" lastClr="000000"/>
              </a:solidFill>
              <a:effectLst/>
              <a:latin typeface="+mn-lt"/>
              <a:ea typeface="+mn-ea"/>
              <a:cs typeface="+mn-cs"/>
            </a:rPr>
            <a:t>約</a:t>
          </a:r>
          <a:r>
            <a:rPr kumimoji="1" lang="en-US" altLang="ja-JP" sz="1100" baseline="0">
              <a:solidFill>
                <a:sysClr val="windowText" lastClr="000000"/>
              </a:solidFill>
              <a:effectLst/>
              <a:latin typeface="+mn-lt"/>
              <a:ea typeface="+mn-ea"/>
              <a:cs typeface="+mn-cs"/>
            </a:rPr>
            <a:t>1,066</a:t>
          </a:r>
          <a:r>
            <a:rPr kumimoji="1" lang="ja-JP" altLang="en-US" sz="1100" baseline="0">
              <a:solidFill>
                <a:sysClr val="windowText" lastClr="000000"/>
              </a:solidFill>
              <a:effectLst/>
              <a:latin typeface="+mn-lt"/>
              <a:ea typeface="+mn-ea"/>
              <a:cs typeface="+mn-cs"/>
            </a:rPr>
            <a:t>千</a:t>
          </a:r>
          <a:r>
            <a:rPr kumimoji="1" lang="ja-JP" altLang="ja-JP" sz="1100" baseline="0">
              <a:solidFill>
                <a:sysClr val="windowText" lastClr="000000"/>
              </a:solidFill>
              <a:effectLst/>
              <a:latin typeface="+mn-lt"/>
              <a:ea typeface="+mn-ea"/>
              <a:cs typeface="+mn-cs"/>
            </a:rPr>
            <a:t>円となっている。類似団体と比較して差が大きいものとして維持補修費があげられる。維持補修費の住民一人当たりコストは</a:t>
          </a:r>
          <a:r>
            <a:rPr kumimoji="1" lang="en-US" altLang="ja-JP" sz="1100" baseline="0">
              <a:solidFill>
                <a:sysClr val="windowText" lastClr="000000"/>
              </a:solidFill>
              <a:effectLst/>
              <a:latin typeface="+mn-lt"/>
              <a:ea typeface="+mn-ea"/>
              <a:cs typeface="+mn-cs"/>
            </a:rPr>
            <a:t>14,309</a:t>
          </a:r>
          <a:r>
            <a:rPr kumimoji="1" lang="ja-JP" altLang="ja-JP" sz="1100" baseline="0">
              <a:solidFill>
                <a:sysClr val="windowText" lastClr="000000"/>
              </a:solidFill>
              <a:effectLst/>
              <a:latin typeface="+mn-lt"/>
              <a:ea typeface="+mn-ea"/>
              <a:cs typeface="+mn-cs"/>
            </a:rPr>
            <a:t>円であるが、類似団体の平均と比較すると約</a:t>
          </a:r>
          <a:r>
            <a:rPr kumimoji="1" lang="en-US" altLang="ja-JP" sz="1100" baseline="0">
              <a:solidFill>
                <a:sysClr val="windowText" lastClr="000000"/>
              </a:solidFill>
              <a:effectLst/>
              <a:latin typeface="+mn-lt"/>
              <a:ea typeface="+mn-ea"/>
              <a:cs typeface="+mn-cs"/>
            </a:rPr>
            <a:t>1/2</a:t>
          </a:r>
          <a:r>
            <a:rPr kumimoji="1" lang="ja-JP" altLang="ja-JP" sz="1100" baseline="0">
              <a:solidFill>
                <a:sysClr val="windowText" lastClr="000000"/>
              </a:solidFill>
              <a:effectLst/>
              <a:latin typeface="+mn-lt"/>
              <a:ea typeface="+mn-ea"/>
              <a:cs typeface="+mn-cs"/>
            </a:rPr>
            <a:t>となっている。これは本町の実質公債費比率が高く、公共投資を抑制してきたことにより、維持管理するべき公共施設が少ないためである。</a:t>
          </a:r>
          <a:r>
            <a:rPr kumimoji="1" lang="ja-JP" altLang="en-US" sz="1100" baseline="0">
              <a:solidFill>
                <a:sysClr val="windowText" lastClr="000000"/>
              </a:solidFill>
              <a:effectLst/>
              <a:latin typeface="+mn-lt"/>
              <a:ea typeface="+mn-ea"/>
              <a:cs typeface="+mn-cs"/>
            </a:rPr>
            <a:t>このことは、普通建設工事費（うち更新整備）が</a:t>
          </a:r>
          <a:r>
            <a:rPr kumimoji="1" lang="en-US" altLang="ja-JP" sz="1100" baseline="0">
              <a:solidFill>
                <a:sysClr val="windowText" lastClr="000000"/>
              </a:solidFill>
              <a:effectLst/>
              <a:latin typeface="+mn-lt"/>
              <a:ea typeface="+mn-ea"/>
              <a:cs typeface="+mn-cs"/>
            </a:rPr>
            <a:t>56,176</a:t>
          </a:r>
          <a:r>
            <a:rPr kumimoji="1" lang="ja-JP" altLang="en-US" sz="1100" baseline="0">
              <a:solidFill>
                <a:sysClr val="windowText" lastClr="000000"/>
              </a:solidFill>
              <a:effectLst/>
              <a:latin typeface="+mn-lt"/>
              <a:ea typeface="+mn-ea"/>
              <a:cs typeface="+mn-cs"/>
            </a:rPr>
            <a:t>円</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人と類似団体内平均の</a:t>
          </a:r>
          <a:r>
            <a:rPr kumimoji="1" lang="en-US" altLang="ja-JP" sz="1100" baseline="0">
              <a:solidFill>
                <a:sysClr val="windowText" lastClr="000000"/>
              </a:solidFill>
              <a:effectLst/>
              <a:latin typeface="+mn-lt"/>
              <a:ea typeface="+mn-ea"/>
              <a:cs typeface="+mn-cs"/>
            </a:rPr>
            <a:t>4</a:t>
          </a:r>
          <a:r>
            <a:rPr kumimoji="1" lang="ja-JP" altLang="en-US" sz="1100" baseline="0">
              <a:solidFill>
                <a:sysClr val="windowText" lastClr="000000"/>
              </a:solidFill>
              <a:effectLst/>
              <a:latin typeface="+mn-lt"/>
              <a:ea typeface="+mn-ea"/>
              <a:cs typeface="+mn-cs"/>
            </a:rPr>
            <a:t>割程度しかないことにも影響している。</a:t>
          </a:r>
          <a:r>
            <a:rPr kumimoji="1" lang="ja-JP" altLang="ja-JP"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30</a:t>
          </a:r>
          <a:r>
            <a:rPr kumimoji="1" lang="ja-JP" altLang="ja-JP" sz="1100" baseline="0">
              <a:solidFill>
                <a:sysClr val="windowText" lastClr="000000"/>
              </a:solidFill>
              <a:effectLst/>
              <a:latin typeface="+mn-lt"/>
              <a:ea typeface="+mn-ea"/>
              <a:cs typeface="+mn-cs"/>
            </a:rPr>
            <a:t>年度決算においては実質公債費比率が</a:t>
          </a:r>
          <a:r>
            <a:rPr kumimoji="1" lang="en-US" altLang="ja-JP" sz="1100" baseline="0">
              <a:solidFill>
                <a:sysClr val="windowText" lastClr="000000"/>
              </a:solidFill>
              <a:effectLst/>
              <a:latin typeface="+mn-lt"/>
              <a:ea typeface="+mn-ea"/>
              <a:cs typeface="+mn-cs"/>
            </a:rPr>
            <a:t>8.5</a:t>
          </a:r>
          <a:r>
            <a:rPr kumimoji="1" lang="ja-JP" altLang="ja-JP" sz="1100" baseline="0">
              <a:solidFill>
                <a:sysClr val="windowText" lastClr="000000"/>
              </a:solidFill>
              <a:effectLst/>
              <a:latin typeface="+mn-lt"/>
              <a:ea typeface="+mn-ea"/>
              <a:cs typeface="+mn-cs"/>
            </a:rPr>
            <a:t>％となり、健全化の成果が表れてきたことから、今後は遅れている公共投資を積極的に行うこととしている。また、補助費等については、住民一人当たりコストは</a:t>
          </a:r>
          <a:r>
            <a:rPr kumimoji="1" lang="en-US" altLang="ja-JP" sz="1100" baseline="0">
              <a:solidFill>
                <a:sysClr val="windowText" lastClr="000000"/>
              </a:solidFill>
              <a:effectLst/>
              <a:latin typeface="+mn-lt"/>
              <a:ea typeface="+mn-ea"/>
              <a:cs typeface="+mn-cs"/>
            </a:rPr>
            <a:t>258,409</a:t>
          </a:r>
          <a:r>
            <a:rPr kumimoji="1" lang="ja-JP" altLang="ja-JP" sz="1100" baseline="0">
              <a:solidFill>
                <a:sysClr val="windowText" lastClr="000000"/>
              </a:solidFill>
              <a:effectLst/>
              <a:latin typeface="+mn-lt"/>
              <a:ea typeface="+mn-ea"/>
              <a:cs typeface="+mn-cs"/>
            </a:rPr>
            <a:t>円であり、類似団体の平均と比較すると</a:t>
          </a:r>
          <a:r>
            <a:rPr kumimoji="1" lang="en-US" altLang="ja-JP" sz="1100" baseline="0">
              <a:solidFill>
                <a:sysClr val="windowText" lastClr="000000"/>
              </a:solidFill>
              <a:effectLst/>
              <a:latin typeface="+mn-lt"/>
              <a:ea typeface="+mn-ea"/>
              <a:cs typeface="+mn-cs"/>
            </a:rPr>
            <a:t>69,514</a:t>
          </a:r>
          <a:r>
            <a:rPr kumimoji="1" lang="ja-JP" altLang="ja-JP" sz="1100" baseline="0">
              <a:solidFill>
                <a:sysClr val="windowText" lastClr="000000"/>
              </a:solidFill>
              <a:effectLst/>
              <a:latin typeface="+mn-lt"/>
              <a:ea typeface="+mn-ea"/>
              <a:cs typeface="+mn-cs"/>
            </a:rPr>
            <a:t>円高い数字となっている。これは</a:t>
          </a:r>
          <a:r>
            <a:rPr kumimoji="1" lang="ja-JP" altLang="en-US"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30</a:t>
          </a:r>
          <a:r>
            <a:rPr kumimoji="1" lang="ja-JP" altLang="en-US" sz="1100" baseline="0">
              <a:solidFill>
                <a:sysClr val="windowText" lastClr="000000"/>
              </a:solidFill>
              <a:effectLst/>
              <a:latin typeface="+mn-lt"/>
              <a:ea typeface="+mn-ea"/>
              <a:cs typeface="+mn-cs"/>
            </a:rPr>
            <a:t>年度に日野病院が行った電子カルテシステム更新事業として</a:t>
          </a:r>
          <a:r>
            <a:rPr kumimoji="1" lang="en-US" altLang="ja-JP" sz="1100" baseline="0">
              <a:solidFill>
                <a:sysClr val="windowText" lastClr="000000"/>
              </a:solidFill>
              <a:effectLst/>
              <a:latin typeface="+mn-lt"/>
              <a:ea typeface="+mn-ea"/>
              <a:cs typeface="+mn-cs"/>
            </a:rPr>
            <a:t>78,200</a:t>
          </a:r>
          <a:r>
            <a:rPr kumimoji="1" lang="ja-JP" altLang="en-US" sz="1100" baseline="0">
              <a:solidFill>
                <a:sysClr val="windowText" lastClr="000000"/>
              </a:solidFill>
              <a:effectLst/>
              <a:latin typeface="+mn-lt"/>
              <a:ea typeface="+mn-ea"/>
              <a:cs typeface="+mn-cs"/>
            </a:rPr>
            <a:t>千円の負担金を支出したことが原因のひとつと考えられる。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3,156
3,131
133.98
3,617,563
3,363,858
231,160
2,075,698
2,852,998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11456</xdr:rowOff>
    </xdr:from>
    <xdr:to>
      <xdr:col>24</xdr:col>
      <xdr:colOff>63500</xdr:colOff>
      <xdr:row>37</xdr:row>
      <xdr:rowOff>21571</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355106"/>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21571</xdr:rowOff>
    </xdr:from>
    <xdr:to>
      <xdr:col>19</xdr:col>
      <xdr:colOff>177800</xdr:colOff>
      <xdr:row>37</xdr:row>
      <xdr:rowOff>33229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365221"/>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7607</xdr:rowOff>
    </xdr:from>
    <xdr:to>
      <xdr:col>15</xdr:col>
      <xdr:colOff>50800</xdr:colOff>
      <xdr:row>37</xdr:row>
      <xdr:rowOff>33229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351257"/>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7607</xdr:rowOff>
    </xdr:from>
    <xdr:to>
      <xdr:col>10</xdr:col>
      <xdr:colOff>114300</xdr:colOff>
      <xdr:row>37</xdr:row>
      <xdr:rowOff>39650</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351257"/>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29445</xdr:rowOff>
    </xdr:from>
    <xdr:to>
      <xdr:col>10</xdr:col>
      <xdr:colOff>165100</xdr:colOff>
      <xdr:row>37</xdr:row>
      <xdr:rowOff>131045</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122172</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122581</xdr:rowOff>
    </xdr:from>
    <xdr:to>
      <xdr:col>6</xdr:col>
      <xdr:colOff>38100</xdr:colOff>
      <xdr:row>37</xdr:row>
      <xdr:rowOff>52731</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69258</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132106</xdr:rowOff>
    </xdr:from>
    <xdr:to>
      <xdr:col>24</xdr:col>
      <xdr:colOff>114300</xdr:colOff>
      <xdr:row>37</xdr:row>
      <xdr:rowOff>62256</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3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154983</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1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142221</xdr:rowOff>
    </xdr:from>
    <xdr:to>
      <xdr:col>20</xdr:col>
      <xdr:colOff>38100</xdr:colOff>
      <xdr:row>37</xdr:row>
      <xdr:rowOff>72371</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31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88898</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08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153879</xdr:rowOff>
    </xdr:from>
    <xdr:to>
      <xdr:col>15</xdr:col>
      <xdr:colOff>101600</xdr:colOff>
      <xdr:row>37</xdr:row>
      <xdr:rowOff>84029</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100556</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1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128257</xdr:rowOff>
    </xdr:from>
    <xdr:to>
      <xdr:col>10</xdr:col>
      <xdr:colOff>165100</xdr:colOff>
      <xdr:row>37</xdr:row>
      <xdr:rowOff>58407</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74934</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160300</xdr:rowOff>
    </xdr:from>
    <xdr:to>
      <xdr:col>6</xdr:col>
      <xdr:colOff>38100</xdr:colOff>
      <xdr:row>37</xdr:row>
      <xdr:rowOff>90450</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3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81577</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42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157147</xdr:rowOff>
    </xdr:from>
    <xdr:to>
      <xdr:col>24</xdr:col>
      <xdr:colOff>63500</xdr:colOff>
      <xdr:row>58</xdr:row>
      <xdr:rowOff>22868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929797"/>
          <a:ext cx="838200" cy="3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157147</xdr:rowOff>
    </xdr:from>
    <xdr:to>
      <xdr:col>19</xdr:col>
      <xdr:colOff>177800</xdr:colOff>
      <xdr:row>58</xdr:row>
      <xdr:rowOff>41473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929797"/>
          <a:ext cx="889000" cy="5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41473</xdr:rowOff>
    </xdr:from>
    <xdr:to>
      <xdr:col>15</xdr:col>
      <xdr:colOff>50800</xdr:colOff>
      <xdr:row>58</xdr:row>
      <xdr:rowOff>60243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985573"/>
          <a:ext cx="8890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60243</xdr:rowOff>
    </xdr:from>
    <xdr:to>
      <xdr:col>10</xdr:col>
      <xdr:colOff>114300</xdr:colOff>
      <xdr:row>58</xdr:row>
      <xdr:rowOff>79125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10004343"/>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156169</xdr:rowOff>
    </xdr:from>
    <xdr:to>
      <xdr:col>10</xdr:col>
      <xdr:colOff>165100</xdr:colOff>
      <xdr:row>58</xdr:row>
      <xdr:rowOff>86319</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102846</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970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142471</xdr:rowOff>
    </xdr:from>
    <xdr:to>
      <xdr:col>6</xdr:col>
      <xdr:colOff>38100</xdr:colOff>
      <xdr:row>58</xdr:row>
      <xdr:rowOff>72621</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89148</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143518</xdr:rowOff>
    </xdr:from>
    <xdr:to>
      <xdr:col>24</xdr:col>
      <xdr:colOff>114300</xdr:colOff>
      <xdr:row>58</xdr:row>
      <xdr:rowOff>73668</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9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106347</xdr:rowOff>
    </xdr:from>
    <xdr:to>
      <xdr:col>20</xdr:col>
      <xdr:colOff>38100</xdr:colOff>
      <xdr:row>58</xdr:row>
      <xdr:rowOff>36497</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8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53024</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65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162123</xdr:rowOff>
    </xdr:from>
    <xdr:to>
      <xdr:col>15</xdr:col>
      <xdr:colOff>101600</xdr:colOff>
      <xdr:row>58</xdr:row>
      <xdr:rowOff>92273</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83400</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1002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9443</xdr:rowOff>
    </xdr:from>
    <xdr:to>
      <xdr:col>10</xdr:col>
      <xdr:colOff>165100</xdr:colOff>
      <xdr:row>58</xdr:row>
      <xdr:rowOff>111043</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102170</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1004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28325</xdr:rowOff>
    </xdr:from>
    <xdr:to>
      <xdr:col>6</xdr:col>
      <xdr:colOff>38100</xdr:colOff>
      <xdr:row>58</xdr:row>
      <xdr:rowOff>129925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7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121052</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1006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112987</xdr:rowOff>
    </xdr:from>
    <xdr:to>
      <xdr:col>24</xdr:col>
      <xdr:colOff>63500</xdr:colOff>
      <xdr:row>77</xdr:row>
      <xdr:rowOff>117101</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3314637"/>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112987</xdr:rowOff>
    </xdr:from>
    <xdr:to>
      <xdr:col>19</xdr:col>
      <xdr:colOff>177800</xdr:colOff>
      <xdr:row>77</xdr:row>
      <xdr:rowOff>118270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314637"/>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118270</xdr:rowOff>
    </xdr:from>
    <xdr:to>
      <xdr:col>15</xdr:col>
      <xdr:colOff>50800</xdr:colOff>
      <xdr:row>77</xdr:row>
      <xdr:rowOff>122690</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319920"/>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122690</xdr:rowOff>
    </xdr:from>
    <xdr:to>
      <xdr:col>10</xdr:col>
      <xdr:colOff>114300</xdr:colOff>
      <xdr:row>77</xdr:row>
      <xdr:rowOff>141705</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324340"/>
          <a:ext cx="889000" cy="1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91115</xdr:rowOff>
    </xdr:from>
    <xdr:to>
      <xdr:col>10</xdr:col>
      <xdr:colOff>165100</xdr:colOff>
      <xdr:row>78</xdr:row>
      <xdr:rowOff>21265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70382</xdr:rowOff>
    </xdr:from>
    <xdr:to>
      <xdr:col>6</xdr:col>
      <xdr:colOff>38100</xdr:colOff>
      <xdr:row>78</xdr:row>
      <xdr:rowOff>532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17059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66301</xdr:rowOff>
    </xdr:from>
    <xdr:to>
      <xdr:col>24</xdr:col>
      <xdr:colOff>114300</xdr:colOff>
      <xdr:row>77</xdr:row>
      <xdr:rowOff>167901</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2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28808</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2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62187</xdr:rowOff>
    </xdr:from>
    <xdr:to>
      <xdr:col>20</xdr:col>
      <xdr:colOff>38100</xdr:colOff>
      <xdr:row>77</xdr:row>
      <xdr:rowOff>163787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2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154914</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35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67470</xdr:rowOff>
    </xdr:from>
    <xdr:to>
      <xdr:col>15</xdr:col>
      <xdr:colOff>101600</xdr:colOff>
      <xdr:row>77</xdr:row>
      <xdr:rowOff>169070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2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160197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36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71890</xdr:rowOff>
    </xdr:from>
    <xdr:to>
      <xdr:col>10</xdr:col>
      <xdr:colOff>165100</xdr:colOff>
      <xdr:row>78</xdr:row>
      <xdr:rowOff>2040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18567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04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90905</xdr:rowOff>
    </xdr:from>
    <xdr:to>
      <xdr:col>6</xdr:col>
      <xdr:colOff>38100</xdr:colOff>
      <xdr:row>78</xdr:row>
      <xdr:rowOff>21055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12182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38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35598</xdr:rowOff>
    </xdr:from>
    <xdr:to>
      <xdr:col>24</xdr:col>
      <xdr:colOff>63500</xdr:colOff>
      <xdr:row>96</xdr:row>
      <xdr:rowOff>41804</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494798"/>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150687</xdr:rowOff>
    </xdr:from>
    <xdr:to>
      <xdr:col>19</xdr:col>
      <xdr:colOff>177800</xdr:colOff>
      <xdr:row>96</xdr:row>
      <xdr:rowOff>35598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2908300" y="16438437"/>
          <a:ext cx="889000" cy="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150687</xdr:rowOff>
    </xdr:from>
    <xdr:to>
      <xdr:col>15</xdr:col>
      <xdr:colOff>50800</xdr:colOff>
      <xdr:row>96</xdr:row>
      <xdr:rowOff>67539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438437"/>
          <a:ext cx="889000" cy="8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67539</xdr:rowOff>
    </xdr:from>
    <xdr:to>
      <xdr:col>10</xdr:col>
      <xdr:colOff>114300</xdr:colOff>
      <xdr:row>96</xdr:row>
      <xdr:rowOff>137454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526739"/>
          <a:ext cx="889000" cy="6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68794</xdr:rowOff>
    </xdr:from>
    <xdr:to>
      <xdr:col>10</xdr:col>
      <xdr:colOff>165100</xdr:colOff>
      <xdr:row>97</xdr:row>
      <xdr:rowOff>170394</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161521</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7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151098</xdr:rowOff>
    </xdr:from>
    <xdr:to>
      <xdr:col>6</xdr:col>
      <xdr:colOff>38100</xdr:colOff>
      <xdr:row>97</xdr:row>
      <xdr:rowOff>81248</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6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72375</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30795" y="1670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162454</xdr:rowOff>
    </xdr:from>
    <xdr:to>
      <xdr:col>24</xdr:col>
      <xdr:colOff>114300</xdr:colOff>
      <xdr:row>96</xdr:row>
      <xdr:rowOff>92604</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4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13881</xdr:rowOff>
    </xdr:from>
    <xdr:ext cx="599010"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156248</xdr:rowOff>
    </xdr:from>
    <xdr:to>
      <xdr:col>20</xdr:col>
      <xdr:colOff>38100</xdr:colOff>
      <xdr:row>96</xdr:row>
      <xdr:rowOff>86398</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4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102925</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5" y="1621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99887</xdr:rowOff>
    </xdr:from>
    <xdr:to>
      <xdr:col>15</xdr:col>
      <xdr:colOff>101600</xdr:colOff>
      <xdr:row>96</xdr:row>
      <xdr:rowOff>30037</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3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46564</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08795" y="1616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16739</xdr:rowOff>
    </xdr:from>
    <xdr:to>
      <xdr:col>10</xdr:col>
      <xdr:colOff>165100</xdr:colOff>
      <xdr:row>96</xdr:row>
      <xdr:rowOff>118339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4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134866</xdr:rowOff>
    </xdr:from>
    <xdr:ext cx="59901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19795" y="1625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86654</xdr:rowOff>
    </xdr:from>
    <xdr:to>
      <xdr:col>6</xdr:col>
      <xdr:colOff>38100</xdr:colOff>
      <xdr:row>97</xdr:row>
      <xdr:rowOff>16804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5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33331</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30795" y="1632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25618</xdr:rowOff>
    </xdr:from>
    <xdr:to>
      <xdr:col>55</xdr:col>
      <xdr:colOff>0</xdr:colOff>
      <xdr:row>38</xdr:row>
      <xdr:rowOff>53703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9639300" y="6540718"/>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53703</xdr:rowOff>
    </xdr:from>
    <xdr:to>
      <xdr:col>50</xdr:col>
      <xdr:colOff>114300</xdr:colOff>
      <xdr:row>38</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8750300" y="6568803"/>
          <a:ext cx="88900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89735</xdr:rowOff>
    </xdr:from>
    <xdr:to>
      <xdr:col>45</xdr:col>
      <xdr:colOff>177800</xdr:colOff>
      <xdr:row>38</xdr:row>
      <xdr:rowOff>98878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60483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89735</xdr:rowOff>
    </xdr:from>
    <xdr:to>
      <xdr:col>41</xdr:col>
      <xdr:colOff>50800</xdr:colOff>
      <xdr:row>38</xdr:row>
      <xdr:rowOff>122283</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6972300" y="6604835"/>
          <a:ext cx="889000" cy="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105882</xdr:rowOff>
    </xdr:from>
    <xdr:to>
      <xdr:col>41</xdr:col>
      <xdr:colOff>101600</xdr:colOff>
      <xdr:row>38</xdr:row>
      <xdr:rowOff>36032</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52559</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26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133967</xdr:rowOff>
    </xdr:from>
    <xdr:to>
      <xdr:col>36</xdr:col>
      <xdr:colOff>165100</xdr:colOff>
      <xdr:row>38</xdr:row>
      <xdr:rowOff>64117</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7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80644</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2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146268</xdr:rowOff>
    </xdr:from>
    <xdr:to>
      <xdr:col>55</xdr:col>
      <xdr:colOff>50800</xdr:colOff>
      <xdr:row>38</xdr:row>
      <xdr:rowOff>76418</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4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169145</xdr:rowOff>
    </xdr:from>
    <xdr:ext cx="469744"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2903</xdr:rowOff>
    </xdr:from>
    <xdr:to>
      <xdr:col>50</xdr:col>
      <xdr:colOff>165100</xdr:colOff>
      <xdr:row>38</xdr:row>
      <xdr:rowOff>104503</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51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121030</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04428" y="629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48078</xdr:rowOff>
    </xdr:from>
    <xdr:to>
      <xdr:col>46</xdr:col>
      <xdr:colOff>38100</xdr:colOff>
      <xdr:row>38</xdr:row>
      <xdr:rowOff>149678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5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166205</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15428" y="63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38935</xdr:rowOff>
    </xdr:from>
    <xdr:to>
      <xdr:col>41</xdr:col>
      <xdr:colOff>101600</xdr:colOff>
      <xdr:row>38</xdr:row>
      <xdr:rowOff>140535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5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131662</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26428" y="664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71483</xdr:rowOff>
    </xdr:from>
    <xdr:to>
      <xdr:col>36</xdr:col>
      <xdr:colOff>165100</xdr:colOff>
      <xdr:row>39</xdr:row>
      <xdr:rowOff>1633</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5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164210</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37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170044</xdr:rowOff>
    </xdr:from>
    <xdr:to>
      <xdr:col>55</xdr:col>
      <xdr:colOff>0</xdr:colOff>
      <xdr:row>59</xdr:row>
      <xdr:rowOff>10466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10114144"/>
          <a:ext cx="8382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10466</xdr:rowOff>
    </xdr:from>
    <xdr:to>
      <xdr:col>50</xdr:col>
      <xdr:colOff>114300</xdr:colOff>
      <xdr:row>59</xdr:row>
      <xdr:rowOff>21011</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10126016"/>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21011</xdr:rowOff>
    </xdr:from>
    <xdr:to>
      <xdr:col>45</xdr:col>
      <xdr:colOff>177800</xdr:colOff>
      <xdr:row>59</xdr:row>
      <xdr:rowOff>30025</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10136561"/>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30025</xdr:rowOff>
    </xdr:from>
    <xdr:to>
      <xdr:col>41</xdr:col>
      <xdr:colOff>50800</xdr:colOff>
      <xdr:row>59</xdr:row>
      <xdr:rowOff>36521</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10145575"/>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109196</xdr:rowOff>
    </xdr:from>
    <xdr:to>
      <xdr:col>41</xdr:col>
      <xdr:colOff>101600</xdr:colOff>
      <xdr:row>59</xdr:row>
      <xdr:rowOff>39346</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55873</xdr:rowOff>
    </xdr:from>
    <xdr:ext cx="59901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61795" y="982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109581</xdr:rowOff>
    </xdr:from>
    <xdr:to>
      <xdr:col>36</xdr:col>
      <xdr:colOff>165100</xdr:colOff>
      <xdr:row>59</xdr:row>
      <xdr:rowOff>39731</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56258</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119244</xdr:rowOff>
    </xdr:from>
    <xdr:to>
      <xdr:col>55</xdr:col>
      <xdr:colOff>50800</xdr:colOff>
      <xdr:row>59</xdr:row>
      <xdr:rowOff>49394</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0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34171</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97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131116</xdr:rowOff>
    </xdr:from>
    <xdr:to>
      <xdr:col>50</xdr:col>
      <xdr:colOff>165100</xdr:colOff>
      <xdr:row>59</xdr:row>
      <xdr:rowOff>61266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100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52393</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1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141661</xdr:rowOff>
    </xdr:from>
    <xdr:to>
      <xdr:col>46</xdr:col>
      <xdr:colOff>38100</xdr:colOff>
      <xdr:row>59</xdr:row>
      <xdr:rowOff>71811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100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62938</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101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150675</xdr:rowOff>
    </xdr:from>
    <xdr:to>
      <xdr:col>41</xdr:col>
      <xdr:colOff>101600</xdr:colOff>
      <xdr:row>59</xdr:row>
      <xdr:rowOff>80825</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9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71952</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18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157171</xdr:rowOff>
    </xdr:from>
    <xdr:to>
      <xdr:col>36</xdr:col>
      <xdr:colOff>165100</xdr:colOff>
      <xdr:row>59</xdr:row>
      <xdr:rowOff>87321</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1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78448</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1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126781</xdr:rowOff>
    </xdr:from>
    <xdr:to>
      <xdr:col>55</xdr:col>
      <xdr:colOff>0</xdr:colOff>
      <xdr:row>78</xdr:row>
      <xdr:rowOff>129980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499881"/>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114751</xdr:rowOff>
    </xdr:from>
    <xdr:to>
      <xdr:col>50</xdr:col>
      <xdr:colOff>114300</xdr:colOff>
      <xdr:row>78</xdr:row>
      <xdr:rowOff>129980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487851"/>
          <a:ext cx="8890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110999</xdr:rowOff>
    </xdr:from>
    <xdr:to>
      <xdr:col>45</xdr:col>
      <xdr:colOff>177800</xdr:colOff>
      <xdr:row>78</xdr:row>
      <xdr:rowOff>114751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484099"/>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110999</xdr:rowOff>
    </xdr:from>
    <xdr:to>
      <xdr:col>41</xdr:col>
      <xdr:colOff>50800</xdr:colOff>
      <xdr:row>78</xdr:row>
      <xdr:rowOff>132220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484099"/>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165033</xdr:rowOff>
    </xdr:from>
    <xdr:to>
      <xdr:col>41</xdr:col>
      <xdr:colOff>101600</xdr:colOff>
      <xdr:row>78</xdr:row>
      <xdr:rowOff>95183</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111710</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133240</xdr:rowOff>
    </xdr:from>
    <xdr:to>
      <xdr:col>36</xdr:col>
      <xdr:colOff>165100</xdr:colOff>
      <xdr:row>78</xdr:row>
      <xdr:rowOff>63390</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79917</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75981</xdr:rowOff>
    </xdr:from>
    <xdr:to>
      <xdr:col>55</xdr:col>
      <xdr:colOff>50800</xdr:colOff>
      <xdr:row>79</xdr:row>
      <xdr:rowOff>6131</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162358</xdr:rowOff>
    </xdr:from>
    <xdr:ext cx="469744"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6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79180</xdr:rowOff>
    </xdr:from>
    <xdr:to>
      <xdr:col>50</xdr:col>
      <xdr:colOff>165100</xdr:colOff>
      <xdr:row>79</xdr:row>
      <xdr:rowOff>9330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457</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428" y="135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63951</xdr:rowOff>
    </xdr:from>
    <xdr:to>
      <xdr:col>46</xdr:col>
      <xdr:colOff>38100</xdr:colOff>
      <xdr:row>78</xdr:row>
      <xdr:rowOff>165551</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156678</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52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60199</xdr:rowOff>
    </xdr:from>
    <xdr:to>
      <xdr:col>41</xdr:col>
      <xdr:colOff>101600</xdr:colOff>
      <xdr:row>78</xdr:row>
      <xdr:rowOff>161799</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152926</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5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81420</xdr:rowOff>
    </xdr:from>
    <xdr:to>
      <xdr:col>36</xdr:col>
      <xdr:colOff>165100</xdr:colOff>
      <xdr:row>79</xdr:row>
      <xdr:rowOff>11570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4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2697</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37428" y="1354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155837</xdr:rowOff>
    </xdr:from>
    <xdr:to>
      <xdr:col>55</xdr:col>
      <xdr:colOff>0</xdr:colOff>
      <xdr:row>97</xdr:row>
      <xdr:rowOff>165689</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9639300" y="16786487"/>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155837</xdr:rowOff>
    </xdr:from>
    <xdr:to>
      <xdr:col>50</xdr:col>
      <xdr:colOff>114300</xdr:colOff>
      <xdr:row>97</xdr:row>
      <xdr:rowOff>162246</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8750300" y="16786487"/>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162246</xdr:rowOff>
    </xdr:from>
    <xdr:to>
      <xdr:col>45</xdr:col>
      <xdr:colOff>177800</xdr:colOff>
      <xdr:row>97</xdr:row>
      <xdr:rowOff>162252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7861300" y="16792896"/>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162252</xdr:rowOff>
    </xdr:from>
    <xdr:to>
      <xdr:col>41</xdr:col>
      <xdr:colOff>50800</xdr:colOff>
      <xdr:row>97</xdr:row>
      <xdr:rowOff>166233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792902"/>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66008</xdr:rowOff>
    </xdr:from>
    <xdr:to>
      <xdr:col>41</xdr:col>
      <xdr:colOff>101600</xdr:colOff>
      <xdr:row>97</xdr:row>
      <xdr:rowOff>167608</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6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12685</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5" y="1647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61015</xdr:rowOff>
    </xdr:from>
    <xdr:to>
      <xdr:col>36</xdr:col>
      <xdr:colOff>165100</xdr:colOff>
      <xdr:row>97</xdr:row>
      <xdr:rowOff>162615</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69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7692</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5" y="164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114889</xdr:rowOff>
    </xdr:from>
    <xdr:to>
      <xdr:col>55</xdr:col>
      <xdr:colOff>50800</xdr:colOff>
      <xdr:row>98</xdr:row>
      <xdr:rowOff>45039</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7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105037</xdr:rowOff>
    </xdr:from>
    <xdr:to>
      <xdr:col>50</xdr:col>
      <xdr:colOff>165100</xdr:colOff>
      <xdr:row>98</xdr:row>
      <xdr:rowOff>35187</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7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26314</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72111" y="168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111446</xdr:rowOff>
    </xdr:from>
    <xdr:to>
      <xdr:col>46</xdr:col>
      <xdr:colOff>38100</xdr:colOff>
      <xdr:row>98</xdr:row>
      <xdr:rowOff>41596</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7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32723</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83111" y="168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111452</xdr:rowOff>
    </xdr:from>
    <xdr:to>
      <xdr:col>41</xdr:col>
      <xdr:colOff>101600</xdr:colOff>
      <xdr:row>98</xdr:row>
      <xdr:rowOff>41602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7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32729</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8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115433</xdr:rowOff>
    </xdr:from>
    <xdr:to>
      <xdr:col>36</xdr:col>
      <xdr:colOff>165100</xdr:colOff>
      <xdr:row>98</xdr:row>
      <xdr:rowOff>45583</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7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36710</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8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139328</xdr:rowOff>
    </xdr:from>
    <xdr:to>
      <xdr:col>85</xdr:col>
      <xdr:colOff>127000</xdr:colOff>
      <xdr:row>38</xdr:row>
      <xdr:rowOff>164474</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65442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164474</xdr:rowOff>
    </xdr:from>
    <xdr:to>
      <xdr:col>81</xdr:col>
      <xdr:colOff>50800</xdr:colOff>
      <xdr:row>38</xdr:row>
      <xdr:rowOff>165747</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679574"/>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165747</xdr:rowOff>
    </xdr:from>
    <xdr:to>
      <xdr:col>76</xdr:col>
      <xdr:colOff>114300</xdr:colOff>
      <xdr:row>39</xdr:row>
      <xdr:rowOff>8865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680847"/>
          <a:ext cx="889000" cy="1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6302</xdr:rowOff>
    </xdr:from>
    <xdr:to>
      <xdr:col>71</xdr:col>
      <xdr:colOff>177800</xdr:colOff>
      <xdr:row>39</xdr:row>
      <xdr:rowOff>8865</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814300" y="6692852"/>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16571</xdr:rowOff>
    </xdr:from>
    <xdr:to>
      <xdr:col>72</xdr:col>
      <xdr:colOff>38100</xdr:colOff>
      <xdr:row>38</xdr:row>
      <xdr:rowOff>118171</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134698</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3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xdr:rowOff>
    </xdr:from>
    <xdr:to>
      <xdr:col>67</xdr:col>
      <xdr:colOff>101600</xdr:colOff>
      <xdr:row>38</xdr:row>
      <xdr:rowOff>114236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130763</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88528</xdr:rowOff>
    </xdr:from>
    <xdr:to>
      <xdr:col>85</xdr:col>
      <xdr:colOff>177800</xdr:colOff>
      <xdr:row>39</xdr:row>
      <xdr:rowOff>18678</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6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113674</xdr:rowOff>
    </xdr:from>
    <xdr:to>
      <xdr:col>81</xdr:col>
      <xdr:colOff>101600</xdr:colOff>
      <xdr:row>39</xdr:row>
      <xdr:rowOff>43824</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6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34951</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7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114947</xdr:rowOff>
    </xdr:from>
    <xdr:to>
      <xdr:col>76</xdr:col>
      <xdr:colOff>165100</xdr:colOff>
      <xdr:row>39</xdr:row>
      <xdr:rowOff>45097</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6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36224</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7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129515</xdr:rowOff>
    </xdr:from>
    <xdr:to>
      <xdr:col>72</xdr:col>
      <xdr:colOff>38100</xdr:colOff>
      <xdr:row>39</xdr:row>
      <xdr:rowOff>59665</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6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50792</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7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126952</xdr:rowOff>
    </xdr:from>
    <xdr:to>
      <xdr:col>67</xdr:col>
      <xdr:colOff>101600</xdr:colOff>
      <xdr:row>39</xdr:row>
      <xdr:rowOff>57102</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64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48229</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73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52704</xdr:rowOff>
    </xdr:from>
    <xdr:to>
      <xdr:col>85</xdr:col>
      <xdr:colOff>127000</xdr:colOff>
      <xdr:row>57</xdr:row>
      <xdr:rowOff>130899</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5481300" y="9825354"/>
          <a:ext cx="838200" cy="7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83140</xdr:rowOff>
    </xdr:from>
    <xdr:to>
      <xdr:col>81</xdr:col>
      <xdr:colOff>50800</xdr:colOff>
      <xdr:row>57</xdr:row>
      <xdr:rowOff>130899</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4592300" y="9855790"/>
          <a:ext cx="8890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83140</xdr:rowOff>
    </xdr:from>
    <xdr:to>
      <xdr:col>76</xdr:col>
      <xdr:colOff>114300</xdr:colOff>
      <xdr:row>57</xdr:row>
      <xdr:rowOff>101905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3703300" y="9855790"/>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101905</xdr:rowOff>
    </xdr:from>
    <xdr:to>
      <xdr:col>71</xdr:col>
      <xdr:colOff>177800</xdr:colOff>
      <xdr:row>57</xdr:row>
      <xdr:rowOff>152049</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2814300" y="9874555"/>
          <a:ext cx="889000" cy="5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158049</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36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1904</xdr:rowOff>
    </xdr:from>
    <xdr:to>
      <xdr:col>85</xdr:col>
      <xdr:colOff>177800</xdr:colOff>
      <xdr:row>57</xdr:row>
      <xdr:rowOff>103504</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97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151781</xdr:rowOff>
    </xdr:from>
    <xdr:ext cx="599010"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75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80099</xdr:rowOff>
    </xdr:from>
    <xdr:to>
      <xdr:col>81</xdr:col>
      <xdr:colOff>101600</xdr:colOff>
      <xdr:row>58</xdr:row>
      <xdr:rowOff>10249</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98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1376</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9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32340</xdr:rowOff>
    </xdr:from>
    <xdr:to>
      <xdr:col>76</xdr:col>
      <xdr:colOff>165100</xdr:colOff>
      <xdr:row>57</xdr:row>
      <xdr:rowOff>133940</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8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125067</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89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51105</xdr:rowOff>
    </xdr:from>
    <xdr:to>
      <xdr:col>72</xdr:col>
      <xdr:colOff>38100</xdr:colOff>
      <xdr:row>57</xdr:row>
      <xdr:rowOff>152705</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8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143832</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91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101249</xdr:rowOff>
    </xdr:from>
    <xdr:to>
      <xdr:col>67</xdr:col>
      <xdr:colOff>101600</xdr:colOff>
      <xdr:row>58</xdr:row>
      <xdr:rowOff>31399</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8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22526</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86957</xdr:rowOff>
    </xdr:from>
    <xdr:to>
      <xdr:col>85</xdr:col>
      <xdr:colOff>127000</xdr:colOff>
      <xdr:row>79</xdr:row>
      <xdr:rowOff>43418</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3460057"/>
          <a:ext cx="838200" cy="1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43418</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4592300" y="13587968"/>
          <a:ext cx="8890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119022</xdr:rowOff>
    </xdr:from>
    <xdr:to>
      <xdr:col>72</xdr:col>
      <xdr:colOff>38100</xdr:colOff>
      <xdr:row>79</xdr:row>
      <xdr:rowOff>49172</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65699</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110857</xdr:rowOff>
    </xdr:from>
    <xdr:to>
      <xdr:col>67</xdr:col>
      <xdr:colOff>101600</xdr:colOff>
      <xdr:row>79</xdr:row>
      <xdr:rowOff>41007</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57534</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36157</xdr:rowOff>
    </xdr:from>
    <xdr:to>
      <xdr:col>85</xdr:col>
      <xdr:colOff>177800</xdr:colOff>
      <xdr:row>78</xdr:row>
      <xdr:rowOff>137757</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4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59034</xdr:rowOff>
    </xdr:from>
    <xdr:ext cx="534377"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26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164068</xdr:rowOff>
    </xdr:from>
    <xdr:to>
      <xdr:col>81</xdr:col>
      <xdr:colOff>101600</xdr:colOff>
      <xdr:row>79</xdr:row>
      <xdr:rowOff>94218</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5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85345</xdr:rowOff>
    </xdr:from>
    <xdr:ext cx="378565"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2017" y="1362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77814</xdr:rowOff>
    </xdr:from>
    <xdr:to>
      <xdr:col>85</xdr:col>
      <xdr:colOff>127000</xdr:colOff>
      <xdr:row>98</xdr:row>
      <xdr:rowOff>106621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5481300" y="16879914"/>
          <a:ext cx="838200" cy="2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54984</xdr:rowOff>
    </xdr:from>
    <xdr:to>
      <xdr:col>81</xdr:col>
      <xdr:colOff>50800</xdr:colOff>
      <xdr:row>98</xdr:row>
      <xdr:rowOff>77814</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4592300" y="16857084"/>
          <a:ext cx="889000" cy="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88277</xdr:rowOff>
    </xdr:from>
    <xdr:to>
      <xdr:col>76</xdr:col>
      <xdr:colOff>114300</xdr:colOff>
      <xdr:row>98</xdr:row>
      <xdr:rowOff>54984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3703300" y="16718927"/>
          <a:ext cx="889000" cy="1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83533</xdr:rowOff>
    </xdr:from>
    <xdr:to>
      <xdr:col>71</xdr:col>
      <xdr:colOff>177800</xdr:colOff>
      <xdr:row>97</xdr:row>
      <xdr:rowOff>88277</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814300" y="1671418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55821</xdr:rowOff>
    </xdr:from>
    <xdr:to>
      <xdr:col>85</xdr:col>
      <xdr:colOff>177800</xdr:colOff>
      <xdr:row>98</xdr:row>
      <xdr:rowOff>157421</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8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142198</xdr:rowOff>
    </xdr:from>
    <xdr:ext cx="534377"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7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27014</xdr:rowOff>
    </xdr:from>
    <xdr:to>
      <xdr:col>81</xdr:col>
      <xdr:colOff>101600</xdr:colOff>
      <xdr:row>98</xdr:row>
      <xdr:rowOff>128614</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8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119741</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14111" y="1692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4184</xdr:rowOff>
    </xdr:from>
    <xdr:to>
      <xdr:col>76</xdr:col>
      <xdr:colOff>165100</xdr:colOff>
      <xdr:row>98</xdr:row>
      <xdr:rowOff>105784</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8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96911</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89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37477</xdr:rowOff>
    </xdr:from>
    <xdr:to>
      <xdr:col>72</xdr:col>
      <xdr:colOff>38100</xdr:colOff>
      <xdr:row>97</xdr:row>
      <xdr:rowOff>139077</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6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155604</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03795" y="1644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32733</xdr:rowOff>
    </xdr:from>
    <xdr:to>
      <xdr:col>67</xdr:col>
      <xdr:colOff>101600</xdr:colOff>
      <xdr:row>97</xdr:row>
      <xdr:rowOff>134333</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6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150860</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14795" y="1643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29405</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7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衛生費については、住民一人当たり</a:t>
          </a:r>
          <a:r>
            <a:rPr kumimoji="1" lang="en-US" altLang="ja-JP" sz="1100">
              <a:solidFill>
                <a:sysClr val="windowText" lastClr="000000"/>
              </a:solidFill>
              <a:effectLst/>
              <a:latin typeface="+mn-lt"/>
              <a:ea typeface="+mn-ea"/>
              <a:cs typeface="+mn-cs"/>
            </a:rPr>
            <a:t>192,824</a:t>
          </a:r>
          <a:r>
            <a:rPr kumimoji="1" lang="ja-JP" altLang="ja-JP" sz="1100">
              <a:solidFill>
                <a:sysClr val="windowText" lastClr="000000"/>
              </a:solidFill>
              <a:effectLst/>
              <a:latin typeface="+mn-lt"/>
              <a:ea typeface="+mn-ea"/>
              <a:cs typeface="+mn-cs"/>
            </a:rPr>
            <a:t>円となっており、類似団体の平均と比較し</a:t>
          </a:r>
          <a:r>
            <a:rPr kumimoji="1" lang="en-US" altLang="ja-JP" sz="1100">
              <a:solidFill>
                <a:sysClr val="windowText" lastClr="000000"/>
              </a:solidFill>
              <a:effectLst/>
              <a:latin typeface="+mn-lt"/>
              <a:ea typeface="+mn-ea"/>
              <a:cs typeface="+mn-cs"/>
            </a:rPr>
            <a:t>88,624</a:t>
          </a:r>
          <a:r>
            <a:rPr kumimoji="1" lang="ja-JP" altLang="en-US" sz="1100">
              <a:solidFill>
                <a:sysClr val="windowText" lastClr="000000"/>
              </a:solidFill>
              <a:effectLst/>
              <a:latin typeface="+mn-lt"/>
              <a:ea typeface="+mn-ea"/>
              <a:cs typeface="+mn-cs"/>
            </a:rPr>
            <a:t>円高く</a:t>
          </a:r>
          <a:r>
            <a:rPr kumimoji="1" lang="ja-JP" altLang="ja-JP" sz="1100">
              <a:solidFill>
                <a:sysClr val="windowText" lastClr="000000"/>
              </a:solidFill>
              <a:effectLst/>
              <a:latin typeface="+mn-lt"/>
              <a:ea typeface="+mn-ea"/>
              <a:cs typeface="+mn-cs"/>
            </a:rPr>
            <a:t>なっている。</a:t>
          </a:r>
          <a:r>
            <a:rPr kumimoji="1" lang="ja-JP" altLang="ja-JP" sz="1100" baseline="0">
              <a:solidFill>
                <a:sysClr val="windowText" lastClr="000000"/>
              </a:solidFill>
              <a:effectLst/>
              <a:latin typeface="+mn-lt"/>
              <a:ea typeface="+mn-ea"/>
              <a:cs typeface="+mn-cs"/>
            </a:rPr>
            <a:t>これは平成</a:t>
          </a:r>
          <a:r>
            <a:rPr kumimoji="1" lang="en-US" altLang="ja-JP" sz="1100" baseline="0">
              <a:solidFill>
                <a:sysClr val="windowText" lastClr="000000"/>
              </a:solidFill>
              <a:effectLst/>
              <a:latin typeface="+mn-lt"/>
              <a:ea typeface="+mn-ea"/>
              <a:cs typeface="+mn-cs"/>
            </a:rPr>
            <a:t>30</a:t>
          </a:r>
          <a:r>
            <a:rPr kumimoji="1" lang="ja-JP" altLang="ja-JP" sz="1100" baseline="0">
              <a:solidFill>
                <a:sysClr val="windowText" lastClr="000000"/>
              </a:solidFill>
              <a:effectLst/>
              <a:latin typeface="+mn-lt"/>
              <a:ea typeface="+mn-ea"/>
              <a:cs typeface="+mn-cs"/>
            </a:rPr>
            <a:t>年度に日野病院が行った電子カルテシステム更新事業として</a:t>
          </a:r>
          <a:r>
            <a:rPr kumimoji="1" lang="en-US" altLang="ja-JP" sz="1100" baseline="0">
              <a:solidFill>
                <a:sysClr val="windowText" lastClr="000000"/>
              </a:solidFill>
              <a:effectLst/>
              <a:latin typeface="+mn-lt"/>
              <a:ea typeface="+mn-ea"/>
              <a:cs typeface="+mn-cs"/>
            </a:rPr>
            <a:t>78,200</a:t>
          </a:r>
          <a:r>
            <a:rPr kumimoji="1" lang="ja-JP" altLang="ja-JP" sz="1100" baseline="0">
              <a:solidFill>
                <a:sysClr val="windowText" lastClr="000000"/>
              </a:solidFill>
              <a:effectLst/>
              <a:latin typeface="+mn-lt"/>
              <a:ea typeface="+mn-ea"/>
              <a:cs typeface="+mn-cs"/>
            </a:rPr>
            <a:t>千円の負担金を支出したこと</a:t>
          </a:r>
          <a:r>
            <a:rPr kumimoji="1" lang="ja-JP" altLang="ja-JP" sz="1100" baseline="0">
              <a:solidFill>
                <a:schemeClr val="dk1"/>
              </a:solidFill>
              <a:effectLst/>
              <a:latin typeface="+mn-lt"/>
              <a:ea typeface="+mn-ea"/>
              <a:cs typeface="+mn-cs"/>
            </a:rPr>
            <a:t>が原因のひとつと考えられる</a:t>
          </a:r>
          <a:r>
            <a:rPr kumimoji="1" lang="ja-JP" altLang="en-US"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r>
            <a:rPr kumimoji="1" lang="ja-JP" altLang="ja-JP" sz="1100">
              <a:solidFill>
                <a:sysClr val="windowText" lastClr="000000"/>
              </a:solidFill>
              <a:effectLst/>
              <a:latin typeface="+mn-lt"/>
              <a:ea typeface="+mn-ea"/>
              <a:cs typeface="+mn-cs"/>
            </a:rPr>
            <a:t>土木費については、住民一人当たり</a:t>
          </a:r>
          <a:r>
            <a:rPr kumimoji="1" lang="en-US" altLang="ja-JP" sz="1100">
              <a:solidFill>
                <a:sysClr val="windowText" lastClr="000000"/>
              </a:solidFill>
              <a:effectLst/>
              <a:latin typeface="+mn-lt"/>
              <a:ea typeface="+mn-ea"/>
              <a:cs typeface="+mn-cs"/>
            </a:rPr>
            <a:t>54,525</a:t>
          </a:r>
          <a:r>
            <a:rPr kumimoji="1" lang="ja-JP" altLang="ja-JP" sz="1100">
              <a:solidFill>
                <a:sysClr val="windowText" lastClr="000000"/>
              </a:solidFill>
              <a:effectLst/>
              <a:latin typeface="+mn-lt"/>
              <a:ea typeface="+mn-ea"/>
              <a:cs typeface="+mn-cs"/>
            </a:rPr>
            <a:t>円となっており、類似団体の平均と比較し</a:t>
          </a:r>
          <a:r>
            <a:rPr kumimoji="1" lang="en-US" altLang="ja-JP" sz="1100">
              <a:solidFill>
                <a:sysClr val="windowText" lastClr="000000"/>
              </a:solidFill>
              <a:effectLst/>
              <a:latin typeface="+mn-lt"/>
              <a:ea typeface="+mn-ea"/>
              <a:cs typeface="+mn-cs"/>
            </a:rPr>
            <a:t>89,856</a:t>
          </a:r>
          <a:r>
            <a:rPr kumimoji="1" lang="ja-JP" altLang="ja-JP" sz="1100">
              <a:solidFill>
                <a:sysClr val="windowText" lastClr="000000"/>
              </a:solidFill>
              <a:effectLst/>
              <a:latin typeface="+mn-lt"/>
              <a:ea typeface="+mn-ea"/>
              <a:cs typeface="+mn-cs"/>
            </a:rPr>
            <a:t>円低くなっている。これは本町が実質公債費比率が高く公共投資を抑制したことによるもので、今後は遅れている公共投資を積極的に行うこととしている。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公債費については、住民一人当たり</a:t>
          </a:r>
          <a:r>
            <a:rPr kumimoji="1" lang="en-US" altLang="ja-JP" sz="1100">
              <a:solidFill>
                <a:sysClr val="windowText" lastClr="000000"/>
              </a:solidFill>
              <a:effectLst/>
              <a:latin typeface="+mn-lt"/>
              <a:ea typeface="+mn-ea"/>
              <a:cs typeface="+mn-cs"/>
            </a:rPr>
            <a:t>57,364</a:t>
          </a:r>
          <a:r>
            <a:rPr kumimoji="1" lang="ja-JP" altLang="ja-JP" sz="1100">
              <a:solidFill>
                <a:sysClr val="windowText" lastClr="000000"/>
              </a:solidFill>
              <a:effectLst/>
              <a:latin typeface="+mn-lt"/>
              <a:ea typeface="+mn-ea"/>
              <a:cs typeface="+mn-cs"/>
            </a:rPr>
            <a:t>円となっており、類似団体の平均と比較し</a:t>
          </a:r>
          <a:r>
            <a:rPr kumimoji="1" lang="en-US" altLang="ja-JP" sz="1100">
              <a:solidFill>
                <a:sysClr val="windowText" lastClr="000000"/>
              </a:solidFill>
              <a:effectLst/>
              <a:latin typeface="+mn-lt"/>
              <a:ea typeface="+mn-ea"/>
              <a:cs typeface="+mn-cs"/>
            </a:rPr>
            <a:t>86,311</a:t>
          </a:r>
          <a:r>
            <a:rPr kumimoji="1" lang="ja-JP" altLang="ja-JP" sz="1100">
              <a:solidFill>
                <a:sysClr val="windowText" lastClr="000000"/>
              </a:solidFill>
              <a:effectLst/>
              <a:latin typeface="+mn-lt"/>
              <a:ea typeface="+mn-ea"/>
              <a:cs typeface="+mn-cs"/>
            </a:rPr>
            <a:t>円低くなっている。これは公債費の償還のピークが過ぎたことから、平成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年度の公債費は前年度と比較し減少している。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年度から行財政改革に取り組んでおり、歳入の確保、定数管理・給与の適正化をはじめ、徹底した歳出削減を実施することにより、平成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年度と比較しても数値は改善されつつある。ただし平成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年度は臨時財政対策債の発行を抑制したこともあり、実質単年度収支はマイナスとなった。なお、財政調整基金残高は増えており、今後も更なる財政の健全化に努める。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すべての会計で黒字決算となっており、今後もすべての会計において事務事業の点検を行いながら財政の健全化に努める。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営企業会計では起債の償還がピークを過ぎ、今後は一般会計からの繰出金が年々減少していく見通しであるが、繰入基準以上の繰出をすることにより、収支を合わせているのが現状である。町独自の財政推計を基に、一般会計とのバランスを図りながら、施設整備（ポンプ更新など）を計画的に実施することと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簡易水道特別会計では地理的に不利な地域であるため、収支を合わせるための水道料値上げには限界がある。</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年度を以て</a:t>
          </a:r>
          <a:r>
            <a:rPr kumimoji="1" lang="ja-JP" altLang="ja-JP" sz="1100">
              <a:solidFill>
                <a:sysClr val="windowText" lastClr="000000"/>
              </a:solidFill>
              <a:effectLst/>
              <a:latin typeface="+mn-lt"/>
              <a:ea typeface="+mn-ea"/>
              <a:cs typeface="+mn-cs"/>
            </a:rPr>
            <a:t>概ね施設の更新が終了し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ことから大きな事業計画はない。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下水道事業・農業集落排水事業特別会計では、使用料を平成</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％値上げしており、近隣と比較して高めとなっている。長寿命化計画に基づいて、平成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ヵ年で汚泥処理センター設備更新を実施していくこととしている。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3617563</v>
      </c>
      <c r="BO4" s="392"/>
      <c r="BP4" s="392"/>
      <c r="BQ4" s="392"/>
      <c r="BR4" s="392"/>
      <c r="BS4" s="392"/>
      <c r="BT4" s="392"/>
      <c r="BU4" s="393"/>
      <c r="BV4" s="391">
        <v>3837539</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11.1</v>
      </c>
      <c r="CU4" s="398"/>
      <c r="CV4" s="398"/>
      <c r="CW4" s="398"/>
      <c r="CX4" s="398"/>
      <c r="CY4" s="398"/>
      <c r="CZ4" s="398"/>
      <c r="DA4" s="399"/>
      <c r="DB4" s="397">
        <v>12.1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1" t="s">
        <v>92</v>
      </c>
      <c r="AN5" s="452"/>
      <c r="AO5" s="452"/>
      <c r="AP5" s="452"/>
      <c r="AQ5" s="452"/>
      <c r="AR5" s="452"/>
      <c r="AS5" s="452"/>
      <c r="AT5" s="453"/>
      <c r="AU5" s="454" t="s">
        <v>93</v>
      </c>
      <c r="AV5" s="455"/>
      <c r="AW5" s="455"/>
      <c r="AX5" s="455"/>
      <c r="AY5" s="456" t="s">
        <v>94</v>
      </c>
      <c r="AZ5" s="457"/>
      <c r="BA5" s="457"/>
      <c r="BB5" s="457"/>
      <c r="BC5" s="457"/>
      <c r="BD5" s="457"/>
      <c r="BE5" s="457"/>
      <c r="BF5" s="457"/>
      <c r="BG5" s="457"/>
      <c r="BH5" s="457"/>
      <c r="BI5" s="457"/>
      <c r="BJ5" s="457"/>
      <c r="BK5" s="457"/>
      <c r="BL5" s="457"/>
      <c r="BM5" s="458"/>
      <c r="BN5" s="459">
        <v>3363858</v>
      </c>
      <c r="BO5" s="460"/>
      <c r="BP5" s="460"/>
      <c r="BQ5" s="460"/>
      <c r="BR5" s="460"/>
      <c r="BS5" s="460"/>
      <c r="BT5" s="460"/>
      <c r="BU5" s="461"/>
      <c r="BV5" s="459">
        <v>3565892</v>
      </c>
      <c r="BW5" s="460"/>
      <c r="BX5" s="460"/>
      <c r="BY5" s="460"/>
      <c r="BZ5" s="460"/>
      <c r="CA5" s="460"/>
      <c r="CB5" s="460"/>
      <c r="CC5" s="461"/>
      <c r="CD5" s="462" t="s">
        <v>95</v>
      </c>
      <c r="CE5" s="463"/>
      <c r="CF5" s="463"/>
      <c r="CG5" s="463"/>
      <c r="CH5" s="463"/>
      <c r="CI5" s="463"/>
      <c r="CJ5" s="463"/>
      <c r="CK5" s="463"/>
      <c r="CL5" s="463"/>
      <c r="CM5" s="463"/>
      <c r="CN5" s="463"/>
      <c r="CO5" s="463"/>
      <c r="CP5" s="463"/>
      <c r="CQ5" s="463"/>
      <c r="CR5" s="463"/>
      <c r="CS5" s="464"/>
      <c r="CT5" s="425">
        <v>87.4</v>
      </c>
      <c r="CU5" s="426"/>
      <c r="CV5" s="426"/>
      <c r="CW5" s="426"/>
      <c r="CX5" s="426"/>
      <c r="CY5" s="426"/>
      <c r="CZ5" s="426"/>
      <c r="DA5" s="427"/>
      <c r="DB5" s="425">
        <v>83.7</v>
      </c>
      <c r="DC5" s="426"/>
      <c r="DD5" s="426"/>
      <c r="DE5" s="426"/>
      <c r="DF5" s="426"/>
      <c r="DG5" s="426"/>
      <c r="DH5" s="426"/>
      <c r="DI5" s="427"/>
      <c r="DJ5" s="185"/>
      <c r="DK5" s="185"/>
      <c r="DL5" s="185"/>
      <c r="DM5" s="185"/>
      <c r="DN5" s="185"/>
      <c r="DO5" s="185"/>
    </row>
    <row r="6" spans="1:119" ht="18.75" customHeight="1" x14ac:dyDescent="0.15">
      <c r="A6" s="186"/>
      <c r="B6" s="428" t="s">
        <v>96</v>
      </c>
      <c r="C6" s="429"/>
      <c r="D6" s="429"/>
      <c r="E6" s="430"/>
      <c r="F6" s="430"/>
      <c r="G6" s="430"/>
      <c r="H6" s="430"/>
      <c r="I6" s="430"/>
      <c r="J6" s="430"/>
      <c r="K6" s="430"/>
      <c r="L6" s="430" t="s">
        <v>97</v>
      </c>
      <c r="M6" s="430"/>
      <c r="N6" s="430"/>
      <c r="O6" s="430"/>
      <c r="P6" s="430"/>
      <c r="Q6" s="430"/>
      <c r="R6" s="434"/>
      <c r="S6" s="434"/>
      <c r="T6" s="434"/>
      <c r="U6" s="434"/>
      <c r="V6" s="435"/>
      <c r="W6" s="438" t="s">
        <v>98</v>
      </c>
      <c r="X6" s="439"/>
      <c r="Y6" s="439"/>
      <c r="Z6" s="439"/>
      <c r="AA6" s="439"/>
      <c r="AB6" s="429"/>
      <c r="AC6" s="442" t="s">
        <v>99</v>
      </c>
      <c r="AD6" s="443"/>
      <c r="AE6" s="443"/>
      <c r="AF6" s="443"/>
      <c r="AG6" s="443"/>
      <c r="AH6" s="443"/>
      <c r="AI6" s="443"/>
      <c r="AJ6" s="443"/>
      <c r="AK6" s="443"/>
      <c r="AL6" s="444"/>
      <c r="AM6" s="451" t="s">
        <v>100</v>
      </c>
      <c r="AN6" s="452"/>
      <c r="AO6" s="452"/>
      <c r="AP6" s="452"/>
      <c r="AQ6" s="452"/>
      <c r="AR6" s="452"/>
      <c r="AS6" s="452"/>
      <c r="AT6" s="453"/>
      <c r="AU6" s="454" t="s">
        <v>93</v>
      </c>
      <c r="AV6" s="455"/>
      <c r="AW6" s="455"/>
      <c r="AX6" s="455"/>
      <c r="AY6" s="456" t="s">
        <v>101</v>
      </c>
      <c r="AZ6" s="457"/>
      <c r="BA6" s="457"/>
      <c r="BB6" s="457"/>
      <c r="BC6" s="457"/>
      <c r="BD6" s="457"/>
      <c r="BE6" s="457"/>
      <c r="BF6" s="457"/>
      <c r="BG6" s="457"/>
      <c r="BH6" s="457"/>
      <c r="BI6" s="457"/>
      <c r="BJ6" s="457"/>
      <c r="BK6" s="457"/>
      <c r="BL6" s="457"/>
      <c r="BM6" s="458"/>
      <c r="BN6" s="459">
        <v>253705</v>
      </c>
      <c r="BO6" s="460"/>
      <c r="BP6" s="460"/>
      <c r="BQ6" s="460"/>
      <c r="BR6" s="460"/>
      <c r="BS6" s="460"/>
      <c r="BT6" s="460"/>
      <c r="BU6" s="461"/>
      <c r="BV6" s="459">
        <v>271647</v>
      </c>
      <c r="BW6" s="460"/>
      <c r="BX6" s="460"/>
      <c r="BY6" s="460"/>
      <c r="BZ6" s="460"/>
      <c r="CA6" s="460"/>
      <c r="CB6" s="460"/>
      <c r="CC6" s="461"/>
      <c r="CD6" s="462" t="s">
        <v>102</v>
      </c>
      <c r="CE6" s="463"/>
      <c r="CF6" s="463"/>
      <c r="CG6" s="463"/>
      <c r="CH6" s="463"/>
      <c r="CI6" s="463"/>
      <c r="CJ6" s="463"/>
      <c r="CK6" s="463"/>
      <c r="CL6" s="463"/>
      <c r="CM6" s="463"/>
      <c r="CN6" s="463"/>
      <c r="CO6" s="463"/>
      <c r="CP6" s="463"/>
      <c r="CQ6" s="463"/>
      <c r="CR6" s="463"/>
      <c r="CS6" s="464"/>
      <c r="CT6" s="465">
        <v>87.4</v>
      </c>
      <c r="CU6" s="466"/>
      <c r="CV6" s="466"/>
      <c r="CW6" s="466"/>
      <c r="CX6" s="466"/>
      <c r="CY6" s="466"/>
      <c r="CZ6" s="466"/>
      <c r="DA6" s="467"/>
      <c r="DB6" s="465">
        <v>83.7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45"/>
      <c r="AD7" s="446"/>
      <c r="AE7" s="446"/>
      <c r="AF7" s="446"/>
      <c r="AG7" s="446"/>
      <c r="AH7" s="446"/>
      <c r="AI7" s="446"/>
      <c r="AJ7" s="446"/>
      <c r="AK7" s="446"/>
      <c r="AL7" s="447"/>
      <c r="AM7" s="451" t="s">
        <v>103</v>
      </c>
      <c r="AN7" s="452"/>
      <c r="AO7" s="452"/>
      <c r="AP7" s="452"/>
      <c r="AQ7" s="452"/>
      <c r="AR7" s="452"/>
      <c r="AS7" s="452"/>
      <c r="AT7" s="453"/>
      <c r="AU7" s="454" t="s">
        <v>93</v>
      </c>
      <c r="AV7" s="455"/>
      <c r="AW7" s="455"/>
      <c r="AX7" s="455"/>
      <c r="AY7" s="456" t="s">
        <v>104</v>
      </c>
      <c r="AZ7" s="457"/>
      <c r="BA7" s="457"/>
      <c r="BB7" s="457"/>
      <c r="BC7" s="457"/>
      <c r="BD7" s="457"/>
      <c r="BE7" s="457"/>
      <c r="BF7" s="457"/>
      <c r="BG7" s="457"/>
      <c r="BH7" s="457"/>
      <c r="BI7" s="457"/>
      <c r="BJ7" s="457"/>
      <c r="BK7" s="457"/>
      <c r="BL7" s="457"/>
      <c r="BM7" s="458"/>
      <c r="BN7" s="459">
        <v>22545</v>
      </c>
      <c r="BO7" s="460"/>
      <c r="BP7" s="460"/>
      <c r="BQ7" s="460"/>
      <c r="BR7" s="460"/>
      <c r="BS7" s="460"/>
      <c r="BT7" s="460"/>
      <c r="BU7" s="461"/>
      <c r="BV7" s="459">
        <v>12776</v>
      </c>
      <c r="BW7" s="460"/>
      <c r="BX7" s="460"/>
      <c r="BY7" s="460"/>
      <c r="BZ7" s="460"/>
      <c r="CA7" s="460"/>
      <c r="CB7" s="460"/>
      <c r="CC7" s="461"/>
      <c r="CD7" s="462" t="s">
        <v>105</v>
      </c>
      <c r="CE7" s="463"/>
      <c r="CF7" s="463"/>
      <c r="CG7" s="463"/>
      <c r="CH7" s="463"/>
      <c r="CI7" s="463"/>
      <c r="CJ7" s="463"/>
      <c r="CK7" s="463"/>
      <c r="CL7" s="463"/>
      <c r="CM7" s="463"/>
      <c r="CN7" s="463"/>
      <c r="CO7" s="463"/>
      <c r="CP7" s="463"/>
      <c r="CQ7" s="463"/>
      <c r="CR7" s="463"/>
      <c r="CS7" s="464"/>
      <c r="CT7" s="459">
        <v>2075698</v>
      </c>
      <c r="CU7" s="460"/>
      <c r="CV7" s="460"/>
      <c r="CW7" s="460"/>
      <c r="CX7" s="460"/>
      <c r="CY7" s="460"/>
      <c r="CZ7" s="460"/>
      <c r="DA7" s="461"/>
      <c r="DB7" s="459">
        <v>2137885</v>
      </c>
      <c r="DC7" s="460"/>
      <c r="DD7" s="460"/>
      <c r="DE7" s="460"/>
      <c r="DF7" s="460"/>
      <c r="DG7" s="460"/>
      <c r="DH7" s="460"/>
      <c r="DI7" s="461"/>
      <c r="DJ7" s="185"/>
      <c r="DK7" s="185"/>
      <c r="DL7" s="185"/>
      <c r="DM7" s="185"/>
      <c r="DN7" s="185"/>
      <c r="DO7" s="185"/>
    </row>
    <row r="8" spans="1:119" ht="18.75" customHeight="1" thickBot="1" x14ac:dyDescent="0.2">
      <c r="A8" s="186"/>
      <c r="B8" s="431"/>
      <c r="C8" s="432"/>
      <c r="D8" s="432"/>
      <c r="E8" s="433"/>
      <c r="F8" s="433"/>
      <c r="G8" s="433"/>
      <c r="H8" s="433"/>
      <c r="I8" s="433"/>
      <c r="J8" s="433"/>
      <c r="K8" s="433"/>
      <c r="L8" s="433"/>
      <c r="M8" s="433"/>
      <c r="N8" s="433"/>
      <c r="O8" s="433"/>
      <c r="P8" s="433"/>
      <c r="Q8" s="433"/>
      <c r="R8" s="436"/>
      <c r="S8" s="436"/>
      <c r="T8" s="436"/>
      <c r="U8" s="436"/>
      <c r="V8" s="437"/>
      <c r="W8" s="440"/>
      <c r="X8" s="441"/>
      <c r="Y8" s="441"/>
      <c r="Z8" s="441"/>
      <c r="AA8" s="441"/>
      <c r="AB8" s="432"/>
      <c r="AC8" s="448"/>
      <c r="AD8" s="449"/>
      <c r="AE8" s="449"/>
      <c r="AF8" s="449"/>
      <c r="AG8" s="449"/>
      <c r="AH8" s="449"/>
      <c r="AI8" s="449"/>
      <c r="AJ8" s="449"/>
      <c r="AK8" s="449"/>
      <c r="AL8" s="450"/>
      <c r="AM8" s="451" t="s">
        <v>106</v>
      </c>
      <c r="AN8" s="452"/>
      <c r="AO8" s="452"/>
      <c r="AP8" s="452"/>
      <c r="AQ8" s="452"/>
      <c r="AR8" s="452"/>
      <c r="AS8" s="452"/>
      <c r="AT8" s="453"/>
      <c r="AU8" s="454" t="s">
        <v>93</v>
      </c>
      <c r="AV8" s="455"/>
      <c r="AW8" s="455"/>
      <c r="AX8" s="455"/>
      <c r="AY8" s="456" t="s">
        <v>107</v>
      </c>
      <c r="AZ8" s="457"/>
      <c r="BA8" s="457"/>
      <c r="BB8" s="457"/>
      <c r="BC8" s="457"/>
      <c r="BD8" s="457"/>
      <c r="BE8" s="457"/>
      <c r="BF8" s="457"/>
      <c r="BG8" s="457"/>
      <c r="BH8" s="457"/>
      <c r="BI8" s="457"/>
      <c r="BJ8" s="457"/>
      <c r="BK8" s="457"/>
      <c r="BL8" s="457"/>
      <c r="BM8" s="458"/>
      <c r="BN8" s="459">
        <v>231160</v>
      </c>
      <c r="BO8" s="460"/>
      <c r="BP8" s="460"/>
      <c r="BQ8" s="460"/>
      <c r="BR8" s="460"/>
      <c r="BS8" s="460"/>
      <c r="BT8" s="460"/>
      <c r="BU8" s="461"/>
      <c r="BV8" s="459">
        <v>258871</v>
      </c>
      <c r="BW8" s="460"/>
      <c r="BX8" s="460"/>
      <c r="BY8" s="460"/>
      <c r="BZ8" s="460"/>
      <c r="CA8" s="460"/>
      <c r="CB8" s="460"/>
      <c r="CC8" s="461"/>
      <c r="CD8" s="462" t="s">
        <v>108</v>
      </c>
      <c r="CE8" s="463"/>
      <c r="CF8" s="463"/>
      <c r="CG8" s="463"/>
      <c r="CH8" s="463"/>
      <c r="CI8" s="463"/>
      <c r="CJ8" s="463"/>
      <c r="CK8" s="463"/>
      <c r="CL8" s="463"/>
      <c r="CM8" s="463"/>
      <c r="CN8" s="463"/>
      <c r="CO8" s="463"/>
      <c r="CP8" s="463"/>
      <c r="CQ8" s="463"/>
      <c r="CR8" s="463"/>
      <c r="CS8" s="464"/>
      <c r="CT8" s="468">
        <v>0.18</v>
      </c>
      <c r="CU8" s="469"/>
      <c r="CV8" s="469"/>
      <c r="CW8" s="469"/>
      <c r="CX8" s="469"/>
      <c r="CY8" s="469"/>
      <c r="CZ8" s="469"/>
      <c r="DA8" s="470"/>
      <c r="DB8" s="468">
        <v>0.18</v>
      </c>
      <c r="DC8" s="469"/>
      <c r="DD8" s="469"/>
      <c r="DE8" s="469"/>
      <c r="DF8" s="469"/>
      <c r="DG8" s="469"/>
      <c r="DH8" s="469"/>
      <c r="DI8" s="470"/>
      <c r="DJ8" s="185"/>
      <c r="DK8" s="185"/>
      <c r="DL8" s="185"/>
      <c r="DM8" s="185"/>
      <c r="DN8" s="185"/>
      <c r="DO8" s="185"/>
    </row>
    <row r="9" spans="1:119" ht="18.75" customHeight="1" thickBot="1" x14ac:dyDescent="0.2">
      <c r="A9" s="186"/>
      <c r="B9" s="422" t="s">
        <v>109</v>
      </c>
      <c r="C9" s="423"/>
      <c r="D9" s="423"/>
      <c r="E9" s="423"/>
      <c r="F9" s="423"/>
      <c r="G9" s="423"/>
      <c r="H9" s="423"/>
      <c r="I9" s="423"/>
      <c r="J9" s="423"/>
      <c r="K9" s="471"/>
      <c r="L9" s="472" t="s">
        <v>110</v>
      </c>
      <c r="M9" s="473"/>
      <c r="N9" s="473"/>
      <c r="O9" s="473"/>
      <c r="P9" s="473"/>
      <c r="Q9" s="474"/>
      <c r="R9" s="475">
        <v>3278</v>
      </c>
      <c r="S9" s="476"/>
      <c r="T9" s="476"/>
      <c r="U9" s="476"/>
      <c r="V9" s="477"/>
      <c r="W9" s="385" t="s">
        <v>111</v>
      </c>
      <c r="X9" s="386"/>
      <c r="Y9" s="386"/>
      <c r="Z9" s="386"/>
      <c r="AA9" s="386"/>
      <c r="AB9" s="386"/>
      <c r="AC9" s="386"/>
      <c r="AD9" s="386"/>
      <c r="AE9" s="386"/>
      <c r="AF9" s="386"/>
      <c r="AG9" s="386"/>
      <c r="AH9" s="386"/>
      <c r="AI9" s="386"/>
      <c r="AJ9" s="386"/>
      <c r="AK9" s="386"/>
      <c r="AL9" s="387"/>
      <c r="AM9" s="451" t="s">
        <v>112</v>
      </c>
      <c r="AN9" s="452"/>
      <c r="AO9" s="452"/>
      <c r="AP9" s="452"/>
      <c r="AQ9" s="452"/>
      <c r="AR9" s="452"/>
      <c r="AS9" s="452"/>
      <c r="AT9" s="453"/>
      <c r="AU9" s="454" t="s">
        <v>93</v>
      </c>
      <c r="AV9" s="455"/>
      <c r="AW9" s="455"/>
      <c r="AX9" s="455"/>
      <c r="AY9" s="456" t="s">
        <v>113</v>
      </c>
      <c r="AZ9" s="457"/>
      <c r="BA9" s="457"/>
      <c r="BB9" s="457"/>
      <c r="BC9" s="457"/>
      <c r="BD9" s="457"/>
      <c r="BE9" s="457"/>
      <c r="BF9" s="457"/>
      <c r="BG9" s="457"/>
      <c r="BH9" s="457"/>
      <c r="BI9" s="457"/>
      <c r="BJ9" s="457"/>
      <c r="BK9" s="457"/>
      <c r="BL9" s="457"/>
      <c r="BM9" s="458"/>
      <c r="BN9" s="459">
        <v>-27711</v>
      </c>
      <c r="BO9" s="460"/>
      <c r="BP9" s="460"/>
      <c r="BQ9" s="460"/>
      <c r="BR9" s="460"/>
      <c r="BS9" s="460"/>
      <c r="BT9" s="460"/>
      <c r="BU9" s="461"/>
      <c r="BV9" s="459">
        <v>32861</v>
      </c>
      <c r="BW9" s="460"/>
      <c r="BX9" s="460"/>
      <c r="BY9" s="460"/>
      <c r="BZ9" s="460"/>
      <c r="CA9" s="460"/>
      <c r="CB9" s="460"/>
      <c r="CC9" s="461"/>
      <c r="CD9" s="462" t="s">
        <v>114</v>
      </c>
      <c r="CE9" s="463"/>
      <c r="CF9" s="463"/>
      <c r="CG9" s="463"/>
      <c r="CH9" s="463"/>
      <c r="CI9" s="463"/>
      <c r="CJ9" s="463"/>
      <c r="CK9" s="463"/>
      <c r="CL9" s="463"/>
      <c r="CM9" s="463"/>
      <c r="CN9" s="463"/>
      <c r="CO9" s="463"/>
      <c r="CP9" s="463"/>
      <c r="CQ9" s="463"/>
      <c r="CR9" s="463"/>
      <c r="CS9" s="464"/>
      <c r="CT9" s="425">
        <v>6.9</v>
      </c>
      <c r="CU9" s="426"/>
      <c r="CV9" s="426"/>
      <c r="CW9" s="426"/>
      <c r="CX9" s="426"/>
      <c r="CY9" s="426"/>
      <c r="CZ9" s="426"/>
      <c r="DA9" s="427"/>
      <c r="DB9" s="425">
        <v>8.8000000000000007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115</v>
      </c>
      <c r="M10" s="452"/>
      <c r="N10" s="452"/>
      <c r="O10" s="452"/>
      <c r="P10" s="452"/>
      <c r="Q10" s="453"/>
      <c r="R10" s="479">
        <v>3745</v>
      </c>
      <c r="S10" s="480"/>
      <c r="T10" s="480"/>
      <c r="U10" s="480"/>
      <c r="V10" s="481"/>
      <c r="W10" s="416"/>
      <c r="X10" s="417"/>
      <c r="Y10" s="417"/>
      <c r="Z10" s="417"/>
      <c r="AA10" s="417"/>
      <c r="AB10" s="417"/>
      <c r="AC10" s="417"/>
      <c r="AD10" s="417"/>
      <c r="AE10" s="417"/>
      <c r="AF10" s="417"/>
      <c r="AG10" s="417"/>
      <c r="AH10" s="417"/>
      <c r="AI10" s="417"/>
      <c r="AJ10" s="417"/>
      <c r="AK10" s="417"/>
      <c r="AL10" s="420"/>
      <c r="AM10" s="451" t="s">
        <v>116</v>
      </c>
      <c r="AN10" s="452"/>
      <c r="AO10" s="452"/>
      <c r="AP10" s="452"/>
      <c r="AQ10" s="452"/>
      <c r="AR10" s="452"/>
      <c r="AS10" s="452"/>
      <c r="AT10" s="453"/>
      <c r="AU10" s="454" t="s">
        <v>117</v>
      </c>
      <c r="AV10" s="455"/>
      <c r="AW10" s="455"/>
      <c r="AX10" s="455"/>
      <c r="AY10" s="456" t="s">
        <v>118</v>
      </c>
      <c r="AZ10" s="457"/>
      <c r="BA10" s="457"/>
      <c r="BB10" s="457"/>
      <c r="BC10" s="457"/>
      <c r="BD10" s="457"/>
      <c r="BE10" s="457"/>
      <c r="BF10" s="457"/>
      <c r="BG10" s="457"/>
      <c r="BH10" s="457"/>
      <c r="BI10" s="457"/>
      <c r="BJ10" s="457"/>
      <c r="BK10" s="457"/>
      <c r="BL10" s="457"/>
      <c r="BM10" s="458"/>
      <c r="BN10" s="459">
        <v>274</v>
      </c>
      <c r="BO10" s="460"/>
      <c r="BP10" s="460"/>
      <c r="BQ10" s="460"/>
      <c r="BR10" s="460"/>
      <c r="BS10" s="460"/>
      <c r="BT10" s="460"/>
      <c r="BU10" s="461"/>
      <c r="BV10" s="459">
        <v>379</v>
      </c>
      <c r="BW10" s="460"/>
      <c r="BX10" s="460"/>
      <c r="BY10" s="460"/>
      <c r="BZ10" s="460"/>
      <c r="CA10" s="460"/>
      <c r="CB10" s="460"/>
      <c r="CC10" s="461"/>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1" t="s">
        <v>122</v>
      </c>
      <c r="AN11" s="452"/>
      <c r="AO11" s="452"/>
      <c r="AP11" s="452"/>
      <c r="AQ11" s="452"/>
      <c r="AR11" s="452"/>
      <c r="AS11" s="452"/>
      <c r="AT11" s="453"/>
      <c r="AU11" s="454" t="s">
        <v>123</v>
      </c>
      <c r="AV11" s="455"/>
      <c r="AW11" s="455"/>
      <c r="AX11" s="455"/>
      <c r="AY11" s="456" t="s">
        <v>124</v>
      </c>
      <c r="AZ11" s="457"/>
      <c r="BA11" s="457"/>
      <c r="BB11" s="457"/>
      <c r="BC11" s="457"/>
      <c r="BD11" s="457"/>
      <c r="BE11" s="457"/>
      <c r="BF11" s="457"/>
      <c r="BG11" s="457"/>
      <c r="BH11" s="457"/>
      <c r="BI11" s="457"/>
      <c r="BJ11" s="457"/>
      <c r="BK11" s="457"/>
      <c r="BL11" s="457"/>
      <c r="BM11" s="458"/>
      <c r="BN11" s="459">
        <v>0</v>
      </c>
      <c r="BO11" s="460"/>
      <c r="BP11" s="460"/>
      <c r="BQ11" s="460"/>
      <c r="BR11" s="460"/>
      <c r="BS11" s="460"/>
      <c r="BT11" s="460"/>
      <c r="BU11" s="461"/>
      <c r="BV11" s="459">
        <v>0</v>
      </c>
      <c r="BW11" s="460"/>
      <c r="BX11" s="460"/>
      <c r="BY11" s="460"/>
      <c r="BZ11" s="460"/>
      <c r="CA11" s="460"/>
      <c r="CB11" s="460"/>
      <c r="CC11" s="461"/>
      <c r="CD11" s="462" t="s">
        <v>125</v>
      </c>
      <c r="CE11" s="463"/>
      <c r="CF11" s="463"/>
      <c r="CG11" s="463"/>
      <c r="CH11" s="463"/>
      <c r="CI11" s="463"/>
      <c r="CJ11" s="463"/>
      <c r="CK11" s="463"/>
      <c r="CL11" s="463"/>
      <c r="CM11" s="463"/>
      <c r="CN11" s="463"/>
      <c r="CO11" s="463"/>
      <c r="CP11" s="463"/>
      <c r="CQ11" s="463"/>
      <c r="CR11" s="463"/>
      <c r="CS11" s="464"/>
      <c r="CT11" s="468" t="s">
        <v>126</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3156</v>
      </c>
      <c r="S12" s="501"/>
      <c r="T12" s="501"/>
      <c r="U12" s="501"/>
      <c r="V12" s="502"/>
      <c r="W12" s="503" t="s">
        <v>1</v>
      </c>
      <c r="X12" s="455"/>
      <c r="Y12" s="455"/>
      <c r="Z12" s="455"/>
      <c r="AA12" s="455"/>
      <c r="AB12" s="504"/>
      <c r="AC12" s="454" t="s">
        <v>130</v>
      </c>
      <c r="AD12" s="455"/>
      <c r="AE12" s="455"/>
      <c r="AF12" s="455"/>
      <c r="AG12" s="504"/>
      <c r="AH12" s="454" t="s">
        <v>131</v>
      </c>
      <c r="AI12" s="455"/>
      <c r="AJ12" s="455"/>
      <c r="AK12" s="455"/>
      <c r="AL12" s="505"/>
      <c r="AM12" s="451" t="s">
        <v>132</v>
      </c>
      <c r="AN12" s="452"/>
      <c r="AO12" s="452"/>
      <c r="AP12" s="452"/>
      <c r="AQ12" s="452"/>
      <c r="AR12" s="452"/>
      <c r="AS12" s="452"/>
      <c r="AT12" s="453"/>
      <c r="AU12" s="454" t="s">
        <v>133</v>
      </c>
      <c r="AV12" s="455"/>
      <c r="AW12" s="455"/>
      <c r="AX12" s="455"/>
      <c r="AY12" s="456" t="s">
        <v>134</v>
      </c>
      <c r="AZ12" s="457"/>
      <c r="BA12" s="457"/>
      <c r="BB12" s="457"/>
      <c r="BC12" s="457"/>
      <c r="BD12" s="457"/>
      <c r="BE12" s="457"/>
      <c r="BF12" s="457"/>
      <c r="BG12" s="457"/>
      <c r="BH12" s="457"/>
      <c r="BI12" s="457"/>
      <c r="BJ12" s="457"/>
      <c r="BK12" s="457"/>
      <c r="BL12" s="457"/>
      <c r="BM12" s="458"/>
      <c r="BN12" s="459">
        <v>6008</v>
      </c>
      <c r="BO12" s="460"/>
      <c r="BP12" s="460"/>
      <c r="BQ12" s="460"/>
      <c r="BR12" s="460"/>
      <c r="BS12" s="460"/>
      <c r="BT12" s="460"/>
      <c r="BU12" s="461"/>
      <c r="BV12" s="459">
        <v>53326</v>
      </c>
      <c r="BW12" s="460"/>
      <c r="BX12" s="460"/>
      <c r="BY12" s="460"/>
      <c r="BZ12" s="460"/>
      <c r="CA12" s="460"/>
      <c r="CB12" s="460"/>
      <c r="CC12" s="461"/>
      <c r="CD12" s="462" t="s">
        <v>135</v>
      </c>
      <c r="CE12" s="463"/>
      <c r="CF12" s="463"/>
      <c r="CG12" s="463"/>
      <c r="CH12" s="463"/>
      <c r="CI12" s="463"/>
      <c r="CJ12" s="463"/>
      <c r="CK12" s="463"/>
      <c r="CL12" s="463"/>
      <c r="CM12" s="463"/>
      <c r="CN12" s="463"/>
      <c r="CO12" s="463"/>
      <c r="CP12" s="463"/>
      <c r="CQ12" s="463"/>
      <c r="CR12" s="463"/>
      <c r="CS12" s="464"/>
      <c r="CT12" s="468" t="s">
        <v>136</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3131</v>
      </c>
      <c r="S13" s="510"/>
      <c r="T13" s="510"/>
      <c r="U13" s="510"/>
      <c r="V13" s="511"/>
      <c r="W13" s="438" t="s">
        <v>138</v>
      </c>
      <c r="X13" s="439"/>
      <c r="Y13" s="439"/>
      <c r="Z13" s="439"/>
      <c r="AA13" s="439"/>
      <c r="AB13" s="429"/>
      <c r="AC13" s="479">
        <v>312</v>
      </c>
      <c r="AD13" s="480"/>
      <c r="AE13" s="480"/>
      <c r="AF13" s="480"/>
      <c r="AG13" s="519"/>
      <c r="AH13" s="479">
        <v>311</v>
      </c>
      <c r="AI13" s="480"/>
      <c r="AJ13" s="480"/>
      <c r="AK13" s="480"/>
      <c r="AL13" s="481"/>
      <c r="AM13" s="451" t="s">
        <v>139</v>
      </c>
      <c r="AN13" s="452"/>
      <c r="AO13" s="452"/>
      <c r="AP13" s="452"/>
      <c r="AQ13" s="452"/>
      <c r="AR13" s="452"/>
      <c r="AS13" s="452"/>
      <c r="AT13" s="453"/>
      <c r="AU13" s="454" t="s">
        <v>140</v>
      </c>
      <c r="AV13" s="455"/>
      <c r="AW13" s="455"/>
      <c r="AX13" s="455"/>
      <c r="AY13" s="456" t="s">
        <v>141</v>
      </c>
      <c r="AZ13" s="457"/>
      <c r="BA13" s="457"/>
      <c r="BB13" s="457"/>
      <c r="BC13" s="457"/>
      <c r="BD13" s="457"/>
      <c r="BE13" s="457"/>
      <c r="BF13" s="457"/>
      <c r="BG13" s="457"/>
      <c r="BH13" s="457"/>
      <c r="BI13" s="457"/>
      <c r="BJ13" s="457"/>
      <c r="BK13" s="457"/>
      <c r="BL13" s="457"/>
      <c r="BM13" s="458"/>
      <c r="BN13" s="459">
        <v>-33445</v>
      </c>
      <c r="BO13" s="460"/>
      <c r="BP13" s="460"/>
      <c r="BQ13" s="460"/>
      <c r="BR13" s="460"/>
      <c r="BS13" s="460"/>
      <c r="BT13" s="460"/>
      <c r="BU13" s="461"/>
      <c r="BV13" s="459">
        <v>-20086</v>
      </c>
      <c r="BW13" s="460"/>
      <c r="BX13" s="460"/>
      <c r="BY13" s="460"/>
      <c r="BZ13" s="460"/>
      <c r="CA13" s="460"/>
      <c r="CB13" s="460"/>
      <c r="CC13" s="461"/>
      <c r="CD13" s="462" t="s">
        <v>142</v>
      </c>
      <c r="CE13" s="463"/>
      <c r="CF13" s="463"/>
      <c r="CG13" s="463"/>
      <c r="CH13" s="463"/>
      <c r="CI13" s="463"/>
      <c r="CJ13" s="463"/>
      <c r="CK13" s="463"/>
      <c r="CL13" s="463"/>
      <c r="CM13" s="463"/>
      <c r="CN13" s="463"/>
      <c r="CO13" s="463"/>
      <c r="CP13" s="463"/>
      <c r="CQ13" s="463"/>
      <c r="CR13" s="463"/>
      <c r="CS13" s="464"/>
      <c r="CT13" s="425">
        <v>8.5</v>
      </c>
      <c r="CU13" s="426"/>
      <c r="CV13" s="426"/>
      <c r="CW13" s="426"/>
      <c r="CX13" s="426"/>
      <c r="CY13" s="426"/>
      <c r="CZ13" s="426"/>
      <c r="DA13" s="427"/>
      <c r="DB13" s="425">
        <v>11.6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3253</v>
      </c>
      <c r="S14" s="510"/>
      <c r="T14" s="510"/>
      <c r="U14" s="510"/>
      <c r="V14" s="511"/>
      <c r="W14" s="418"/>
      <c r="X14" s="419"/>
      <c r="Y14" s="419"/>
      <c r="Z14" s="419"/>
      <c r="AA14" s="419"/>
      <c r="AB14" s="408"/>
      <c r="AC14" s="512">
        <v>19.7</v>
      </c>
      <c r="AD14" s="513"/>
      <c r="AE14" s="513"/>
      <c r="AF14" s="513"/>
      <c r="AG14" s="514"/>
      <c r="AH14" s="512">
        <v>18.3</v>
      </c>
      <c r="AI14" s="513"/>
      <c r="AJ14" s="513"/>
      <c r="AK14" s="513"/>
      <c r="AL14" s="515"/>
      <c r="AM14" s="451"/>
      <c r="AN14" s="452"/>
      <c r="AO14" s="452"/>
      <c r="AP14" s="452"/>
      <c r="AQ14" s="452"/>
      <c r="AR14" s="452"/>
      <c r="AS14" s="452"/>
      <c r="AT14" s="453"/>
      <c r="AU14" s="454"/>
      <c r="AV14" s="455"/>
      <c r="AW14" s="455"/>
      <c r="AX14" s="455"/>
      <c r="AY14" s="456"/>
      <c r="AZ14" s="457"/>
      <c r="BA14" s="457"/>
      <c r="BB14" s="457"/>
      <c r="BC14" s="457"/>
      <c r="BD14" s="457"/>
      <c r="BE14" s="457"/>
      <c r="BF14" s="457"/>
      <c r="BG14" s="457"/>
      <c r="BH14" s="457"/>
      <c r="BI14" s="457"/>
      <c r="BJ14" s="457"/>
      <c r="BK14" s="457"/>
      <c r="BL14" s="457"/>
      <c r="BM14" s="458"/>
      <c r="BN14" s="459"/>
      <c r="BO14" s="460"/>
      <c r="BP14" s="460"/>
      <c r="BQ14" s="460"/>
      <c r="BR14" s="460"/>
      <c r="BS14" s="460"/>
      <c r="BT14" s="460"/>
      <c r="BU14" s="461"/>
      <c r="BV14" s="459"/>
      <c r="BW14" s="460"/>
      <c r="BX14" s="460"/>
      <c r="BY14" s="460"/>
      <c r="BZ14" s="460"/>
      <c r="CA14" s="460"/>
      <c r="CB14" s="460"/>
      <c r="CC14" s="461"/>
      <c r="CD14" s="520" t="s">
        <v>144</v>
      </c>
      <c r="CE14" s="521"/>
      <c r="CF14" s="521"/>
      <c r="CG14" s="521"/>
      <c r="CH14" s="521"/>
      <c r="CI14" s="521"/>
      <c r="CJ14" s="521"/>
      <c r="CK14" s="521"/>
      <c r="CL14" s="521"/>
      <c r="CM14" s="521"/>
      <c r="CN14" s="521"/>
      <c r="CO14" s="521"/>
      <c r="CP14" s="521"/>
      <c r="CQ14" s="521"/>
      <c r="CR14" s="521"/>
      <c r="CS14" s="522"/>
      <c r="CT14" s="523" t="s">
        <v>126</v>
      </c>
      <c r="CU14" s="524"/>
      <c r="CV14" s="524"/>
      <c r="CW14" s="524"/>
      <c r="CX14" s="524"/>
      <c r="CY14" s="524"/>
      <c r="CZ14" s="524"/>
      <c r="DA14" s="525"/>
      <c r="DB14" s="523" t="s">
        <v>127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3240</v>
      </c>
      <c r="S15" s="510"/>
      <c r="T15" s="510"/>
      <c r="U15" s="510"/>
      <c r="V15" s="511"/>
      <c r="W15" s="438" t="s">
        <v>146</v>
      </c>
      <c r="X15" s="439"/>
      <c r="Y15" s="439"/>
      <c r="Z15" s="439"/>
      <c r="AA15" s="439"/>
      <c r="AB15" s="429"/>
      <c r="AC15" s="479">
        <v>322</v>
      </c>
      <c r="AD15" s="480"/>
      <c r="AE15" s="480"/>
      <c r="AF15" s="480"/>
      <c r="AG15" s="519"/>
      <c r="AH15" s="479">
        <v>387</v>
      </c>
      <c r="AI15" s="480"/>
      <c r="AJ15" s="480"/>
      <c r="AK15" s="480"/>
      <c r="AL15" s="481"/>
      <c r="AM15" s="451"/>
      <c r="AN15" s="452"/>
      <c r="AO15" s="452"/>
      <c r="AP15" s="452"/>
      <c r="AQ15" s="452"/>
      <c r="AR15" s="452"/>
      <c r="AS15" s="452"/>
      <c r="AT15" s="453"/>
      <c r="AU15" s="454"/>
      <c r="AV15" s="455"/>
      <c r="AW15" s="455"/>
      <c r="AX15" s="455"/>
      <c r="AY15" s="388" t="s">
        <v>147</v>
      </c>
      <c r="AZ15" s="389"/>
      <c r="BA15" s="389"/>
      <c r="BB15" s="389"/>
      <c r="BC15" s="389"/>
      <c r="BD15" s="389"/>
      <c r="BE15" s="389"/>
      <c r="BF15" s="389"/>
      <c r="BG15" s="389"/>
      <c r="BH15" s="389"/>
      <c r="BI15" s="389"/>
      <c r="BJ15" s="389"/>
      <c r="BK15" s="389"/>
      <c r="BL15" s="389"/>
      <c r="BM15" s="390"/>
      <c r="BN15" s="391">
        <v>344744</v>
      </c>
      <c r="BO15" s="392"/>
      <c r="BP15" s="392"/>
      <c r="BQ15" s="392"/>
      <c r="BR15" s="392"/>
      <c r="BS15" s="392"/>
      <c r="BT15" s="392"/>
      <c r="BU15" s="393"/>
      <c r="BV15" s="391">
        <v>340526</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29"/>
      <c r="N16" s="529"/>
      <c r="O16" s="529"/>
      <c r="P16" s="529"/>
      <c r="Q16" s="530"/>
      <c r="R16" s="531" t="s">
        <v>150</v>
      </c>
      <c r="S16" s="532"/>
      <c r="T16" s="532"/>
      <c r="U16" s="532"/>
      <c r="V16" s="533"/>
      <c r="W16" s="418"/>
      <c r="X16" s="419"/>
      <c r="Y16" s="419"/>
      <c r="Z16" s="419"/>
      <c r="AA16" s="419"/>
      <c r="AB16" s="408"/>
      <c r="AC16" s="512">
        <v>20.3</v>
      </c>
      <c r="AD16" s="513"/>
      <c r="AE16" s="513"/>
      <c r="AF16" s="513"/>
      <c r="AG16" s="514"/>
      <c r="AH16" s="512">
        <v>22.7</v>
      </c>
      <c r="AI16" s="513"/>
      <c r="AJ16" s="513"/>
      <c r="AK16" s="513"/>
      <c r="AL16" s="515"/>
      <c r="AM16" s="451"/>
      <c r="AN16" s="452"/>
      <c r="AO16" s="452"/>
      <c r="AP16" s="452"/>
      <c r="AQ16" s="452"/>
      <c r="AR16" s="452"/>
      <c r="AS16" s="452"/>
      <c r="AT16" s="453"/>
      <c r="AU16" s="454"/>
      <c r="AV16" s="455"/>
      <c r="AW16" s="455"/>
      <c r="AX16" s="455"/>
      <c r="AY16" s="456" t="s">
        <v>151</v>
      </c>
      <c r="AZ16" s="457"/>
      <c r="BA16" s="457"/>
      <c r="BB16" s="457"/>
      <c r="BC16" s="457"/>
      <c r="BD16" s="457"/>
      <c r="BE16" s="457"/>
      <c r="BF16" s="457"/>
      <c r="BG16" s="457"/>
      <c r="BH16" s="457"/>
      <c r="BI16" s="457"/>
      <c r="BJ16" s="457"/>
      <c r="BK16" s="457"/>
      <c r="BL16" s="457"/>
      <c r="BM16" s="458"/>
      <c r="BN16" s="459">
        <v>1906535</v>
      </c>
      <c r="BO16" s="460"/>
      <c r="BP16" s="460"/>
      <c r="BQ16" s="460"/>
      <c r="BR16" s="460"/>
      <c r="BS16" s="460"/>
      <c r="BT16" s="460"/>
      <c r="BU16" s="461"/>
      <c r="BV16" s="459">
        <v>1966382</v>
      </c>
      <c r="BW16" s="460"/>
      <c r="BX16" s="460"/>
      <c r="BY16" s="460"/>
      <c r="BZ16" s="460"/>
      <c r="CA16" s="460"/>
      <c r="CB16" s="460"/>
      <c r="CC16" s="461"/>
      <c r="CD16" s="200"/>
      <c r="CE16" s="537"/>
      <c r="CF16" s="537"/>
      <c r="CG16" s="537"/>
      <c r="CH16" s="537"/>
      <c r="CI16" s="537"/>
      <c r="CJ16" s="537"/>
      <c r="CK16" s="537"/>
      <c r="CL16" s="537"/>
      <c r="CM16" s="537"/>
      <c r="CN16" s="537"/>
      <c r="CO16" s="537"/>
      <c r="CP16" s="537"/>
      <c r="CQ16" s="537"/>
      <c r="CR16" s="537"/>
      <c r="CS16" s="538"/>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4" t="s">
        <v>152</v>
      </c>
      <c r="N17" s="535"/>
      <c r="O17" s="535"/>
      <c r="P17" s="535"/>
      <c r="Q17" s="536"/>
      <c r="R17" s="531" t="s">
        <v>153</v>
      </c>
      <c r="S17" s="532"/>
      <c r="T17" s="532"/>
      <c r="U17" s="532"/>
      <c r="V17" s="533"/>
      <c r="W17" s="438" t="s">
        <v>154</v>
      </c>
      <c r="X17" s="439"/>
      <c r="Y17" s="439"/>
      <c r="Z17" s="439"/>
      <c r="AA17" s="439"/>
      <c r="AB17" s="429"/>
      <c r="AC17" s="479">
        <v>950</v>
      </c>
      <c r="AD17" s="480"/>
      <c r="AE17" s="480"/>
      <c r="AF17" s="480"/>
      <c r="AG17" s="519"/>
      <c r="AH17" s="479">
        <v>1005</v>
      </c>
      <c r="AI17" s="480"/>
      <c r="AJ17" s="480"/>
      <c r="AK17" s="480"/>
      <c r="AL17" s="481"/>
      <c r="AM17" s="451"/>
      <c r="AN17" s="452"/>
      <c r="AO17" s="452"/>
      <c r="AP17" s="452"/>
      <c r="AQ17" s="452"/>
      <c r="AR17" s="452"/>
      <c r="AS17" s="452"/>
      <c r="AT17" s="453"/>
      <c r="AU17" s="454"/>
      <c r="AV17" s="455"/>
      <c r="AW17" s="455"/>
      <c r="AX17" s="455"/>
      <c r="AY17" s="456" t="s">
        <v>155</v>
      </c>
      <c r="AZ17" s="457"/>
      <c r="BA17" s="457"/>
      <c r="BB17" s="457"/>
      <c r="BC17" s="457"/>
      <c r="BD17" s="457"/>
      <c r="BE17" s="457"/>
      <c r="BF17" s="457"/>
      <c r="BG17" s="457"/>
      <c r="BH17" s="457"/>
      <c r="BI17" s="457"/>
      <c r="BJ17" s="457"/>
      <c r="BK17" s="457"/>
      <c r="BL17" s="457"/>
      <c r="BM17" s="458"/>
      <c r="BN17" s="459">
        <v>432387</v>
      </c>
      <c r="BO17" s="460"/>
      <c r="BP17" s="460"/>
      <c r="BQ17" s="460"/>
      <c r="BR17" s="460"/>
      <c r="BS17" s="460"/>
      <c r="BT17" s="460"/>
      <c r="BU17" s="461"/>
      <c r="BV17" s="459">
        <v>426686</v>
      </c>
      <c r="BW17" s="460"/>
      <c r="BX17" s="460"/>
      <c r="BY17" s="460"/>
      <c r="BZ17" s="460"/>
      <c r="CA17" s="460"/>
      <c r="CB17" s="460"/>
      <c r="CC17" s="461"/>
      <c r="CD17" s="200"/>
      <c r="CE17" s="537"/>
      <c r="CF17" s="537"/>
      <c r="CG17" s="537"/>
      <c r="CH17" s="537"/>
      <c r="CI17" s="537"/>
      <c r="CJ17" s="537"/>
      <c r="CK17" s="537"/>
      <c r="CL17" s="537"/>
      <c r="CM17" s="537"/>
      <c r="CN17" s="537"/>
      <c r="CO17" s="537"/>
      <c r="CP17" s="537"/>
      <c r="CQ17" s="537"/>
      <c r="CR17" s="537"/>
      <c r="CS17" s="538"/>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133.97999999999999</v>
      </c>
      <c r="M18" s="541"/>
      <c r="N18" s="541"/>
      <c r="O18" s="541"/>
      <c r="P18" s="541"/>
      <c r="Q18" s="541"/>
      <c r="R18" s="542"/>
      <c r="S18" s="542"/>
      <c r="T18" s="542"/>
      <c r="U18" s="542"/>
      <c r="V18" s="543"/>
      <c r="W18" s="440"/>
      <c r="X18" s="441"/>
      <c r="Y18" s="441"/>
      <c r="Z18" s="441"/>
      <c r="AA18" s="441"/>
      <c r="AB18" s="432"/>
      <c r="AC18" s="544">
        <v>60</v>
      </c>
      <c r="AD18" s="545"/>
      <c r="AE18" s="545"/>
      <c r="AF18" s="545"/>
      <c r="AG18" s="546"/>
      <c r="AH18" s="544">
        <v>59</v>
      </c>
      <c r="AI18" s="545"/>
      <c r="AJ18" s="545"/>
      <c r="AK18" s="545"/>
      <c r="AL18" s="547"/>
      <c r="AM18" s="451"/>
      <c r="AN18" s="452"/>
      <c r="AO18" s="452"/>
      <c r="AP18" s="452"/>
      <c r="AQ18" s="452"/>
      <c r="AR18" s="452"/>
      <c r="AS18" s="452"/>
      <c r="AT18" s="453"/>
      <c r="AU18" s="454"/>
      <c r="AV18" s="455"/>
      <c r="AW18" s="455"/>
      <c r="AX18" s="455"/>
      <c r="AY18" s="456" t="s">
        <v>157</v>
      </c>
      <c r="AZ18" s="457"/>
      <c r="BA18" s="457"/>
      <c r="BB18" s="457"/>
      <c r="BC18" s="457"/>
      <c r="BD18" s="457"/>
      <c r="BE18" s="457"/>
      <c r="BF18" s="457"/>
      <c r="BG18" s="457"/>
      <c r="BH18" s="457"/>
      <c r="BI18" s="457"/>
      <c r="BJ18" s="457"/>
      <c r="BK18" s="457"/>
      <c r="BL18" s="457"/>
      <c r="BM18" s="458"/>
      <c r="BN18" s="459">
        <v>1761711</v>
      </c>
      <c r="BO18" s="460"/>
      <c r="BP18" s="460"/>
      <c r="BQ18" s="460"/>
      <c r="BR18" s="460"/>
      <c r="BS18" s="460"/>
      <c r="BT18" s="460"/>
      <c r="BU18" s="461"/>
      <c r="BV18" s="459">
        <v>1740590</v>
      </c>
      <c r="BW18" s="460"/>
      <c r="BX18" s="460"/>
      <c r="BY18" s="460"/>
      <c r="BZ18" s="460"/>
      <c r="CA18" s="460"/>
      <c r="CB18" s="460"/>
      <c r="CC18" s="461"/>
      <c r="CD18" s="200"/>
      <c r="CE18" s="537"/>
      <c r="CF18" s="537"/>
      <c r="CG18" s="537"/>
      <c r="CH18" s="537"/>
      <c r="CI18" s="537"/>
      <c r="CJ18" s="537"/>
      <c r="CK18" s="537"/>
      <c r="CL18" s="537"/>
      <c r="CM18" s="537"/>
      <c r="CN18" s="537"/>
      <c r="CO18" s="537"/>
      <c r="CP18" s="537"/>
      <c r="CQ18" s="537"/>
      <c r="CR18" s="537"/>
      <c r="CS18" s="538"/>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24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1"/>
      <c r="AN19" s="452"/>
      <c r="AO19" s="452"/>
      <c r="AP19" s="452"/>
      <c r="AQ19" s="452"/>
      <c r="AR19" s="452"/>
      <c r="AS19" s="452"/>
      <c r="AT19" s="453"/>
      <c r="AU19" s="454"/>
      <c r="AV19" s="455"/>
      <c r="AW19" s="455"/>
      <c r="AX19" s="455"/>
      <c r="AY19" s="456" t="s">
        <v>159</v>
      </c>
      <c r="AZ19" s="457"/>
      <c r="BA19" s="457"/>
      <c r="BB19" s="457"/>
      <c r="BC19" s="457"/>
      <c r="BD19" s="457"/>
      <c r="BE19" s="457"/>
      <c r="BF19" s="457"/>
      <c r="BG19" s="457"/>
      <c r="BH19" s="457"/>
      <c r="BI19" s="457"/>
      <c r="BJ19" s="457"/>
      <c r="BK19" s="457"/>
      <c r="BL19" s="457"/>
      <c r="BM19" s="458"/>
      <c r="BN19" s="459">
        <v>2606948</v>
      </c>
      <c r="BO19" s="460"/>
      <c r="BP19" s="460"/>
      <c r="BQ19" s="460"/>
      <c r="BR19" s="460"/>
      <c r="BS19" s="460"/>
      <c r="BT19" s="460"/>
      <c r="BU19" s="461"/>
      <c r="BV19" s="459">
        <v>2643359</v>
      </c>
      <c r="BW19" s="460"/>
      <c r="BX19" s="460"/>
      <c r="BY19" s="460"/>
      <c r="BZ19" s="460"/>
      <c r="CA19" s="460"/>
      <c r="CB19" s="460"/>
      <c r="CC19" s="461"/>
      <c r="CD19" s="200"/>
      <c r="CE19" s="537"/>
      <c r="CF19" s="537"/>
      <c r="CG19" s="537"/>
      <c r="CH19" s="537"/>
      <c r="CI19" s="537"/>
      <c r="CJ19" s="537"/>
      <c r="CK19" s="537"/>
      <c r="CL19" s="537"/>
      <c r="CM19" s="537"/>
      <c r="CN19" s="537"/>
      <c r="CO19" s="537"/>
      <c r="CP19" s="537"/>
      <c r="CQ19" s="537"/>
      <c r="CR19" s="537"/>
      <c r="CS19" s="538"/>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1279</v>
      </c>
      <c r="M20" s="548"/>
      <c r="N20" s="548"/>
      <c r="O20" s="548"/>
      <c r="P20" s="548"/>
      <c r="Q20" s="548"/>
      <c r="R20" s="549"/>
      <c r="S20" s="549"/>
      <c r="T20" s="549"/>
      <c r="U20" s="549"/>
      <c r="V20" s="550"/>
      <c r="W20" s="440"/>
      <c r="X20" s="441"/>
      <c r="Y20" s="441"/>
      <c r="Z20" s="441"/>
      <c r="AA20" s="441"/>
      <c r="AB20" s="441"/>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56"/>
      <c r="AZ20" s="457"/>
      <c r="BA20" s="457"/>
      <c r="BB20" s="457"/>
      <c r="BC20" s="457"/>
      <c r="BD20" s="457"/>
      <c r="BE20" s="457"/>
      <c r="BF20" s="457"/>
      <c r="BG20" s="457"/>
      <c r="BH20" s="457"/>
      <c r="BI20" s="457"/>
      <c r="BJ20" s="457"/>
      <c r="BK20" s="457"/>
      <c r="BL20" s="457"/>
      <c r="BM20" s="458"/>
      <c r="BN20" s="459"/>
      <c r="BO20" s="460"/>
      <c r="BP20" s="460"/>
      <c r="BQ20" s="460"/>
      <c r="BR20" s="460"/>
      <c r="BS20" s="460"/>
      <c r="BT20" s="460"/>
      <c r="BU20" s="461"/>
      <c r="BV20" s="459"/>
      <c r="BW20" s="460"/>
      <c r="BX20" s="460"/>
      <c r="BY20" s="460"/>
      <c r="BZ20" s="460"/>
      <c r="CA20" s="460"/>
      <c r="CB20" s="460"/>
      <c r="CC20" s="461"/>
      <c r="CD20" s="200"/>
      <c r="CE20" s="537"/>
      <c r="CF20" s="537"/>
      <c r="CG20" s="537"/>
      <c r="CH20" s="537"/>
      <c r="CI20" s="537"/>
      <c r="CJ20" s="537"/>
      <c r="CK20" s="537"/>
      <c r="CL20" s="537"/>
      <c r="CM20" s="537"/>
      <c r="CN20" s="537"/>
      <c r="CO20" s="537"/>
      <c r="CP20" s="537"/>
      <c r="CQ20" s="537"/>
      <c r="CR20" s="537"/>
      <c r="CS20" s="538"/>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6"/>
      <c r="AZ21" s="457"/>
      <c r="BA21" s="457"/>
      <c r="BB21" s="457"/>
      <c r="BC21" s="457"/>
      <c r="BD21" s="457"/>
      <c r="BE21" s="457"/>
      <c r="BF21" s="457"/>
      <c r="BG21" s="457"/>
      <c r="BH21" s="457"/>
      <c r="BI21" s="457"/>
      <c r="BJ21" s="457"/>
      <c r="BK21" s="457"/>
      <c r="BL21" s="457"/>
      <c r="BM21" s="458"/>
      <c r="BN21" s="459"/>
      <c r="BO21" s="460"/>
      <c r="BP21" s="460"/>
      <c r="BQ21" s="460"/>
      <c r="BR21" s="460"/>
      <c r="BS21" s="460"/>
      <c r="BT21" s="460"/>
      <c r="BU21" s="461"/>
      <c r="BV21" s="459"/>
      <c r="BW21" s="460"/>
      <c r="BX21" s="460"/>
      <c r="BY21" s="460"/>
      <c r="BZ21" s="460"/>
      <c r="CA21" s="460"/>
      <c r="CB21" s="460"/>
      <c r="CC21" s="461"/>
      <c r="CD21" s="200"/>
      <c r="CE21" s="537"/>
      <c r="CF21" s="537"/>
      <c r="CG21" s="537"/>
      <c r="CH21" s="537"/>
      <c r="CI21" s="537"/>
      <c r="CJ21" s="537"/>
      <c r="CK21" s="537"/>
      <c r="CL21" s="537"/>
      <c r="CM21" s="537"/>
      <c r="CN21" s="537"/>
      <c r="CO21" s="537"/>
      <c r="CP21" s="537"/>
      <c r="CQ21" s="537"/>
      <c r="CR21" s="537"/>
      <c r="CS21" s="538"/>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34" t="s">
        <v>1</v>
      </c>
      <c r="F22" s="439"/>
      <c r="G22" s="439"/>
      <c r="H22" s="439"/>
      <c r="I22" s="439"/>
      <c r="J22" s="439"/>
      <c r="K22" s="429"/>
      <c r="L22" s="434" t="s">
        <v>163</v>
      </c>
      <c r="M22" s="439"/>
      <c r="N22" s="439"/>
      <c r="O22" s="439"/>
      <c r="P22" s="429"/>
      <c r="Q22" s="571" t="s">
        <v>164</v>
      </c>
      <c r="R22" s="572"/>
      <c r="S22" s="572"/>
      <c r="T22" s="572"/>
      <c r="U22" s="572"/>
      <c r="V22" s="573"/>
      <c r="W22" s="577" t="s">
        <v>165</v>
      </c>
      <c r="X22" s="563"/>
      <c r="Y22" s="564"/>
      <c r="Z22" s="434" t="s">
        <v>1</v>
      </c>
      <c r="AA22" s="439"/>
      <c r="AB22" s="439"/>
      <c r="AC22" s="439"/>
      <c r="AD22" s="439"/>
      <c r="AE22" s="439"/>
      <c r="AF22" s="439"/>
      <c r="AG22" s="429"/>
      <c r="AH22" s="582" t="s">
        <v>166</v>
      </c>
      <c r="AI22" s="439"/>
      <c r="AJ22" s="439"/>
      <c r="AK22" s="439"/>
      <c r="AL22" s="429"/>
      <c r="AM22" s="582" t="s">
        <v>167</v>
      </c>
      <c r="AN22" s="583"/>
      <c r="AO22" s="583"/>
      <c r="AP22" s="583"/>
      <c r="AQ22" s="583"/>
      <c r="AR22" s="584"/>
      <c r="AS22" s="571" t="s">
        <v>164</v>
      </c>
      <c r="AT22" s="572"/>
      <c r="AU22" s="572"/>
      <c r="AV22" s="572"/>
      <c r="AW22" s="572"/>
      <c r="AX22" s="588"/>
      <c r="AY22" s="590"/>
      <c r="AZ22" s="591"/>
      <c r="BA22" s="591"/>
      <c r="BB22" s="591"/>
      <c r="BC22" s="591"/>
      <c r="BD22" s="591"/>
      <c r="BE22" s="591"/>
      <c r="BF22" s="591"/>
      <c r="BG22" s="591"/>
      <c r="BH22" s="591"/>
      <c r="BI22" s="591"/>
      <c r="BJ22" s="591"/>
      <c r="BK22" s="591"/>
      <c r="BL22" s="591"/>
      <c r="BM22" s="592"/>
      <c r="BN22" s="593"/>
      <c r="BO22" s="594"/>
      <c r="BP22" s="594"/>
      <c r="BQ22" s="594"/>
      <c r="BR22" s="594"/>
      <c r="BS22" s="594"/>
      <c r="BT22" s="594"/>
      <c r="BU22" s="595"/>
      <c r="BV22" s="593"/>
      <c r="BW22" s="594"/>
      <c r="BX22" s="594"/>
      <c r="BY22" s="594"/>
      <c r="BZ22" s="594"/>
      <c r="CA22" s="594"/>
      <c r="CB22" s="594"/>
      <c r="CC22" s="595"/>
      <c r="CD22" s="200"/>
      <c r="CE22" s="537"/>
      <c r="CF22" s="537"/>
      <c r="CG22" s="537"/>
      <c r="CH22" s="537"/>
      <c r="CI22" s="537"/>
      <c r="CJ22" s="537"/>
      <c r="CK22" s="537"/>
      <c r="CL22" s="537"/>
      <c r="CM22" s="537"/>
      <c r="CN22" s="537"/>
      <c r="CO22" s="537"/>
      <c r="CP22" s="537"/>
      <c r="CQ22" s="537"/>
      <c r="CR22" s="537"/>
      <c r="CS22" s="538"/>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85"/>
      <c r="AN23" s="586"/>
      <c r="AO23" s="586"/>
      <c r="AP23" s="586"/>
      <c r="AQ23" s="586"/>
      <c r="AR23" s="587"/>
      <c r="AS23" s="574"/>
      <c r="AT23" s="575"/>
      <c r="AU23" s="575"/>
      <c r="AV23" s="575"/>
      <c r="AW23" s="575"/>
      <c r="AX23" s="589"/>
      <c r="AY23" s="388" t="s">
        <v>168</v>
      </c>
      <c r="AZ23" s="389"/>
      <c r="BA23" s="389"/>
      <c r="BB23" s="389"/>
      <c r="BC23" s="389"/>
      <c r="BD23" s="389"/>
      <c r="BE23" s="389"/>
      <c r="BF23" s="389"/>
      <c r="BG23" s="389"/>
      <c r="BH23" s="389"/>
      <c r="BI23" s="389"/>
      <c r="BJ23" s="389"/>
      <c r="BK23" s="389"/>
      <c r="BL23" s="389"/>
      <c r="BM23" s="390"/>
      <c r="BN23" s="459">
        <v>2852998</v>
      </c>
      <c r="BO23" s="460"/>
      <c r="BP23" s="460"/>
      <c r="BQ23" s="460"/>
      <c r="BR23" s="460"/>
      <c r="BS23" s="460"/>
      <c r="BT23" s="460"/>
      <c r="BU23" s="461"/>
      <c r="BV23" s="459">
        <v>2524681</v>
      </c>
      <c r="BW23" s="460"/>
      <c r="BX23" s="460"/>
      <c r="BY23" s="460"/>
      <c r="BZ23" s="460"/>
      <c r="CA23" s="460"/>
      <c r="CB23" s="460"/>
      <c r="CC23" s="461"/>
      <c r="CD23" s="200"/>
      <c r="CE23" s="537"/>
      <c r="CF23" s="537"/>
      <c r="CG23" s="537"/>
      <c r="CH23" s="537"/>
      <c r="CI23" s="537"/>
      <c r="CJ23" s="537"/>
      <c r="CK23" s="537"/>
      <c r="CL23" s="537"/>
      <c r="CM23" s="537"/>
      <c r="CN23" s="537"/>
      <c r="CO23" s="537"/>
      <c r="CP23" s="537"/>
      <c r="CQ23" s="537"/>
      <c r="CR23" s="537"/>
      <c r="CS23" s="538"/>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2"/>
      <c r="G24" s="452"/>
      <c r="H24" s="452"/>
      <c r="I24" s="452"/>
      <c r="J24" s="452"/>
      <c r="K24" s="453"/>
      <c r="L24" s="479">
        <v>1</v>
      </c>
      <c r="M24" s="480"/>
      <c r="N24" s="480"/>
      <c r="O24" s="480"/>
      <c r="P24" s="519"/>
      <c r="Q24" s="479">
        <v>8100</v>
      </c>
      <c r="R24" s="480"/>
      <c r="S24" s="480"/>
      <c r="T24" s="480"/>
      <c r="U24" s="480"/>
      <c r="V24" s="519"/>
      <c r="W24" s="578"/>
      <c r="X24" s="566"/>
      <c r="Y24" s="567"/>
      <c r="Z24" s="478" t="s">
        <v>170</v>
      </c>
      <c r="AA24" s="452"/>
      <c r="AB24" s="452"/>
      <c r="AC24" s="452"/>
      <c r="AD24" s="452"/>
      <c r="AE24" s="452"/>
      <c r="AF24" s="452"/>
      <c r="AG24" s="453"/>
      <c r="AH24" s="479">
        <v>61</v>
      </c>
      <c r="AI24" s="480"/>
      <c r="AJ24" s="480"/>
      <c r="AK24" s="480"/>
      <c r="AL24" s="519"/>
      <c r="AM24" s="479">
        <v>177754</v>
      </c>
      <c r="AN24" s="480"/>
      <c r="AO24" s="480"/>
      <c r="AP24" s="480"/>
      <c r="AQ24" s="480"/>
      <c r="AR24" s="519"/>
      <c r="AS24" s="479">
        <v>2914</v>
      </c>
      <c r="AT24" s="480"/>
      <c r="AU24" s="480"/>
      <c r="AV24" s="480"/>
      <c r="AW24" s="480"/>
      <c r="AX24" s="481"/>
      <c r="AY24" s="590" t="s">
        <v>171</v>
      </c>
      <c r="AZ24" s="591"/>
      <c r="BA24" s="591"/>
      <c r="BB24" s="591"/>
      <c r="BC24" s="591"/>
      <c r="BD24" s="591"/>
      <c r="BE24" s="591"/>
      <c r="BF24" s="591"/>
      <c r="BG24" s="591"/>
      <c r="BH24" s="591"/>
      <c r="BI24" s="591"/>
      <c r="BJ24" s="591"/>
      <c r="BK24" s="591"/>
      <c r="BL24" s="591"/>
      <c r="BM24" s="592"/>
      <c r="BN24" s="459">
        <v>2852998</v>
      </c>
      <c r="BO24" s="460"/>
      <c r="BP24" s="460"/>
      <c r="BQ24" s="460"/>
      <c r="BR24" s="460"/>
      <c r="BS24" s="460"/>
      <c r="BT24" s="460"/>
      <c r="BU24" s="461"/>
      <c r="BV24" s="459">
        <v>2516338</v>
      </c>
      <c r="BW24" s="460"/>
      <c r="BX24" s="460"/>
      <c r="BY24" s="460"/>
      <c r="BZ24" s="460"/>
      <c r="CA24" s="460"/>
      <c r="CB24" s="460"/>
      <c r="CC24" s="461"/>
      <c r="CD24" s="200"/>
      <c r="CE24" s="537"/>
      <c r="CF24" s="537"/>
      <c r="CG24" s="537"/>
      <c r="CH24" s="537"/>
      <c r="CI24" s="537"/>
      <c r="CJ24" s="537"/>
      <c r="CK24" s="537"/>
      <c r="CL24" s="537"/>
      <c r="CM24" s="537"/>
      <c r="CN24" s="537"/>
      <c r="CO24" s="537"/>
      <c r="CP24" s="537"/>
      <c r="CQ24" s="537"/>
      <c r="CR24" s="537"/>
      <c r="CS24" s="538"/>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2"/>
      <c r="G25" s="452"/>
      <c r="H25" s="452"/>
      <c r="I25" s="452"/>
      <c r="J25" s="452"/>
      <c r="K25" s="453"/>
      <c r="L25" s="479">
        <v>1</v>
      </c>
      <c r="M25" s="480"/>
      <c r="N25" s="480"/>
      <c r="O25" s="480"/>
      <c r="P25" s="519"/>
      <c r="Q25" s="479">
        <v>6480</v>
      </c>
      <c r="R25" s="480"/>
      <c r="S25" s="480"/>
      <c r="T25" s="480"/>
      <c r="U25" s="480"/>
      <c r="V25" s="519"/>
      <c r="W25" s="578"/>
      <c r="X25" s="566"/>
      <c r="Y25" s="567"/>
      <c r="Z25" s="478" t="s">
        <v>173</v>
      </c>
      <c r="AA25" s="452"/>
      <c r="AB25" s="452"/>
      <c r="AC25" s="452"/>
      <c r="AD25" s="452"/>
      <c r="AE25" s="452"/>
      <c r="AF25" s="452"/>
      <c r="AG25" s="453"/>
      <c r="AH25" s="479" t="s">
        <v>127</v>
      </c>
      <c r="AI25" s="480"/>
      <c r="AJ25" s="480"/>
      <c r="AK25" s="480"/>
      <c r="AL25" s="519"/>
      <c r="AM25" s="479" t="s">
        <v>174</v>
      </c>
      <c r="AN25" s="480"/>
      <c r="AO25" s="480"/>
      <c r="AP25" s="480"/>
      <c r="AQ25" s="480"/>
      <c r="AR25" s="519"/>
      <c r="AS25" s="479" t="s">
        <v>174</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293612</v>
      </c>
      <c r="BO25" s="392"/>
      <c r="BP25" s="392"/>
      <c r="BQ25" s="392"/>
      <c r="BR25" s="392"/>
      <c r="BS25" s="392"/>
      <c r="BT25" s="392"/>
      <c r="BU25" s="393"/>
      <c r="BV25" s="391">
        <v>211117</v>
      </c>
      <c r="BW25" s="392"/>
      <c r="BX25" s="392"/>
      <c r="BY25" s="392"/>
      <c r="BZ25" s="392"/>
      <c r="CA25" s="392"/>
      <c r="CB25" s="392"/>
      <c r="CC25" s="393"/>
      <c r="CD25" s="200"/>
      <c r="CE25" s="537"/>
      <c r="CF25" s="537"/>
      <c r="CG25" s="537"/>
      <c r="CH25" s="537"/>
      <c r="CI25" s="537"/>
      <c r="CJ25" s="537"/>
      <c r="CK25" s="537"/>
      <c r="CL25" s="537"/>
      <c r="CM25" s="537"/>
      <c r="CN25" s="537"/>
      <c r="CO25" s="537"/>
      <c r="CP25" s="537"/>
      <c r="CQ25" s="537"/>
      <c r="CR25" s="537"/>
      <c r="CS25" s="538"/>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2"/>
      <c r="G26" s="452"/>
      <c r="H26" s="452"/>
      <c r="I26" s="452"/>
      <c r="J26" s="452"/>
      <c r="K26" s="453"/>
      <c r="L26" s="479">
        <v>1</v>
      </c>
      <c r="M26" s="480"/>
      <c r="N26" s="480"/>
      <c r="O26" s="480"/>
      <c r="P26" s="519"/>
      <c r="Q26" s="479">
        <v>5790</v>
      </c>
      <c r="R26" s="480"/>
      <c r="S26" s="480"/>
      <c r="T26" s="480"/>
      <c r="U26" s="480"/>
      <c r="V26" s="519"/>
      <c r="W26" s="578"/>
      <c r="X26" s="566"/>
      <c r="Y26" s="567"/>
      <c r="Z26" s="478" t="s">
        <v>177</v>
      </c>
      <c r="AA26" s="596"/>
      <c r="AB26" s="596"/>
      <c r="AC26" s="596"/>
      <c r="AD26" s="596"/>
      <c r="AE26" s="596"/>
      <c r="AF26" s="596"/>
      <c r="AG26" s="597"/>
      <c r="AH26" s="479">
        <v>2</v>
      </c>
      <c r="AI26" s="480"/>
      <c r="AJ26" s="480"/>
      <c r="AK26" s="480"/>
      <c r="AL26" s="519"/>
      <c r="AM26" s="479" t="s">
        <v>178</v>
      </c>
      <c r="AN26" s="480"/>
      <c r="AO26" s="480"/>
      <c r="AP26" s="480"/>
      <c r="AQ26" s="480"/>
      <c r="AR26" s="519"/>
      <c r="AS26" s="479" t="s">
        <v>178</v>
      </c>
      <c r="AT26" s="480"/>
      <c r="AU26" s="480"/>
      <c r="AV26" s="480"/>
      <c r="AW26" s="480"/>
      <c r="AX26" s="481"/>
      <c r="AY26" s="462" t="s">
        <v>179</v>
      </c>
      <c r="AZ26" s="463"/>
      <c r="BA26" s="463"/>
      <c r="BB26" s="463"/>
      <c r="BC26" s="463"/>
      <c r="BD26" s="463"/>
      <c r="BE26" s="463"/>
      <c r="BF26" s="463"/>
      <c r="BG26" s="463"/>
      <c r="BH26" s="463"/>
      <c r="BI26" s="463"/>
      <c r="BJ26" s="463"/>
      <c r="BK26" s="463"/>
      <c r="BL26" s="463"/>
      <c r="BM26" s="464"/>
      <c r="BN26" s="459" t="s">
        <v>174</v>
      </c>
      <c r="BO26" s="460"/>
      <c r="BP26" s="460"/>
      <c r="BQ26" s="460"/>
      <c r="BR26" s="460"/>
      <c r="BS26" s="460"/>
      <c r="BT26" s="460"/>
      <c r="BU26" s="461"/>
      <c r="BV26" s="459" t="s">
        <v>174</v>
      </c>
      <c r="BW26" s="460"/>
      <c r="BX26" s="460"/>
      <c r="BY26" s="460"/>
      <c r="BZ26" s="460"/>
      <c r="CA26" s="460"/>
      <c r="CB26" s="460"/>
      <c r="CC26" s="461"/>
      <c r="CD26" s="200"/>
      <c r="CE26" s="537"/>
      <c r="CF26" s="537"/>
      <c r="CG26" s="537"/>
      <c r="CH26" s="537"/>
      <c r="CI26" s="537"/>
      <c r="CJ26" s="537"/>
      <c r="CK26" s="537"/>
      <c r="CL26" s="537"/>
      <c r="CM26" s="537"/>
      <c r="CN26" s="537"/>
      <c r="CO26" s="537"/>
      <c r="CP26" s="537"/>
      <c r="CQ26" s="537"/>
      <c r="CR26" s="537"/>
      <c r="CS26" s="538"/>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2"/>
      <c r="G27" s="452"/>
      <c r="H27" s="452"/>
      <c r="I27" s="452"/>
      <c r="J27" s="452"/>
      <c r="K27" s="453"/>
      <c r="L27" s="479">
        <v>1</v>
      </c>
      <c r="M27" s="480"/>
      <c r="N27" s="480"/>
      <c r="O27" s="480"/>
      <c r="P27" s="519"/>
      <c r="Q27" s="479">
        <v>3160</v>
      </c>
      <c r="R27" s="480"/>
      <c r="S27" s="480"/>
      <c r="T27" s="480"/>
      <c r="U27" s="480"/>
      <c r="V27" s="519"/>
      <c r="W27" s="578"/>
      <c r="X27" s="566"/>
      <c r="Y27" s="567"/>
      <c r="Z27" s="478" t="s">
        <v>181</v>
      </c>
      <c r="AA27" s="452"/>
      <c r="AB27" s="452"/>
      <c r="AC27" s="452"/>
      <c r="AD27" s="452"/>
      <c r="AE27" s="452"/>
      <c r="AF27" s="452"/>
      <c r="AG27" s="453"/>
      <c r="AH27" s="479" t="s">
        <v>174</v>
      </c>
      <c r="AI27" s="480"/>
      <c r="AJ27" s="480"/>
      <c r="AK27" s="480"/>
      <c r="AL27" s="519"/>
      <c r="AM27" s="479" t="s">
        <v>174</v>
      </c>
      <c r="AN27" s="480"/>
      <c r="AO27" s="480"/>
      <c r="AP27" s="480"/>
      <c r="AQ27" s="480"/>
      <c r="AR27" s="519"/>
      <c r="AS27" s="479" t="s">
        <v>174</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593">
        <v>16324</v>
      </c>
      <c r="BO27" s="594"/>
      <c r="BP27" s="594"/>
      <c r="BQ27" s="594"/>
      <c r="BR27" s="594"/>
      <c r="BS27" s="594"/>
      <c r="BT27" s="594"/>
      <c r="BU27" s="595"/>
      <c r="BV27" s="593">
        <v>16324</v>
      </c>
      <c r="BW27" s="594"/>
      <c r="BX27" s="594"/>
      <c r="BY27" s="594"/>
      <c r="BZ27" s="594"/>
      <c r="CA27" s="594"/>
      <c r="CB27" s="594"/>
      <c r="CC27" s="595"/>
      <c r="CD27" s="202"/>
      <c r="CE27" s="537"/>
      <c r="CF27" s="537"/>
      <c r="CG27" s="537"/>
      <c r="CH27" s="537"/>
      <c r="CI27" s="537"/>
      <c r="CJ27" s="537"/>
      <c r="CK27" s="537"/>
      <c r="CL27" s="537"/>
      <c r="CM27" s="537"/>
      <c r="CN27" s="537"/>
      <c r="CO27" s="537"/>
      <c r="CP27" s="537"/>
      <c r="CQ27" s="537"/>
      <c r="CR27" s="537"/>
      <c r="CS27" s="538"/>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2"/>
      <c r="G28" s="452"/>
      <c r="H28" s="452"/>
      <c r="I28" s="452"/>
      <c r="J28" s="452"/>
      <c r="K28" s="453"/>
      <c r="L28" s="479">
        <v>1</v>
      </c>
      <c r="M28" s="480"/>
      <c r="N28" s="480"/>
      <c r="O28" s="480"/>
      <c r="P28" s="519"/>
      <c r="Q28" s="479">
        <v>2350</v>
      </c>
      <c r="R28" s="480"/>
      <c r="S28" s="480"/>
      <c r="T28" s="480"/>
      <c r="U28" s="480"/>
      <c r="V28" s="519"/>
      <c r="W28" s="578"/>
      <c r="X28" s="566"/>
      <c r="Y28" s="567"/>
      <c r="Z28" s="478" t="s">
        <v>184</v>
      </c>
      <c r="AA28" s="452"/>
      <c r="AB28" s="452"/>
      <c r="AC28" s="452"/>
      <c r="AD28" s="452"/>
      <c r="AE28" s="452"/>
      <c r="AF28" s="452"/>
      <c r="AG28" s="453"/>
      <c r="AH28" s="479" t="s">
        <v>127</v>
      </c>
      <c r="AI28" s="480"/>
      <c r="AJ28" s="480"/>
      <c r="AK28" s="480"/>
      <c r="AL28" s="519"/>
      <c r="AM28" s="479" t="s">
        <v>174</v>
      </c>
      <c r="AN28" s="480"/>
      <c r="AO28" s="480"/>
      <c r="AP28" s="480"/>
      <c r="AQ28" s="480"/>
      <c r="AR28" s="519"/>
      <c r="AS28" s="479" t="s">
        <v>127</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1565826</v>
      </c>
      <c r="BO28" s="392"/>
      <c r="BP28" s="392"/>
      <c r="BQ28" s="392"/>
      <c r="BR28" s="392"/>
      <c r="BS28" s="392"/>
      <c r="BT28" s="392"/>
      <c r="BU28" s="393"/>
      <c r="BV28" s="391">
        <v>1571560</v>
      </c>
      <c r="BW28" s="392"/>
      <c r="BX28" s="392"/>
      <c r="BY28" s="392"/>
      <c r="BZ28" s="392"/>
      <c r="CA28" s="392"/>
      <c r="CB28" s="392"/>
      <c r="CC28" s="393"/>
      <c r="CD28" s="200"/>
      <c r="CE28" s="537"/>
      <c r="CF28" s="537"/>
      <c r="CG28" s="537"/>
      <c r="CH28" s="537"/>
      <c r="CI28" s="537"/>
      <c r="CJ28" s="537"/>
      <c r="CK28" s="537"/>
      <c r="CL28" s="537"/>
      <c r="CM28" s="537"/>
      <c r="CN28" s="537"/>
      <c r="CO28" s="537"/>
      <c r="CP28" s="537"/>
      <c r="CQ28" s="537"/>
      <c r="CR28" s="537"/>
      <c r="CS28" s="538"/>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2"/>
      <c r="G29" s="452"/>
      <c r="H29" s="452"/>
      <c r="I29" s="452"/>
      <c r="J29" s="452"/>
      <c r="K29" s="453"/>
      <c r="L29" s="479">
        <v>8</v>
      </c>
      <c r="M29" s="480"/>
      <c r="N29" s="480"/>
      <c r="O29" s="480"/>
      <c r="P29" s="519"/>
      <c r="Q29" s="479">
        <v>2210</v>
      </c>
      <c r="R29" s="480"/>
      <c r="S29" s="480"/>
      <c r="T29" s="480"/>
      <c r="U29" s="480"/>
      <c r="V29" s="519"/>
      <c r="W29" s="579"/>
      <c r="X29" s="580"/>
      <c r="Y29" s="581"/>
      <c r="Z29" s="478" t="s">
        <v>187</v>
      </c>
      <c r="AA29" s="452"/>
      <c r="AB29" s="452"/>
      <c r="AC29" s="452"/>
      <c r="AD29" s="452"/>
      <c r="AE29" s="452"/>
      <c r="AF29" s="452"/>
      <c r="AG29" s="453"/>
      <c r="AH29" s="479">
        <v>61</v>
      </c>
      <c r="AI29" s="480"/>
      <c r="AJ29" s="480"/>
      <c r="AK29" s="480"/>
      <c r="AL29" s="519"/>
      <c r="AM29" s="479">
        <v>177754</v>
      </c>
      <c r="AN29" s="480"/>
      <c r="AO29" s="480"/>
      <c r="AP29" s="480"/>
      <c r="AQ29" s="480"/>
      <c r="AR29" s="519"/>
      <c r="AS29" s="479">
        <v>2914</v>
      </c>
      <c r="AT29" s="480"/>
      <c r="AU29" s="480"/>
      <c r="AV29" s="480"/>
      <c r="AW29" s="480"/>
      <c r="AX29" s="481"/>
      <c r="AY29" s="607"/>
      <c r="AZ29" s="608"/>
      <c r="BA29" s="608"/>
      <c r="BB29" s="609"/>
      <c r="BC29" s="456" t="s">
        <v>188</v>
      </c>
      <c r="BD29" s="457"/>
      <c r="BE29" s="457"/>
      <c r="BF29" s="457"/>
      <c r="BG29" s="457"/>
      <c r="BH29" s="457"/>
      <c r="BI29" s="457"/>
      <c r="BJ29" s="457"/>
      <c r="BK29" s="457"/>
      <c r="BL29" s="457"/>
      <c r="BM29" s="458"/>
      <c r="BN29" s="459">
        <v>235935</v>
      </c>
      <c r="BO29" s="460"/>
      <c r="BP29" s="460"/>
      <c r="BQ29" s="460"/>
      <c r="BR29" s="460"/>
      <c r="BS29" s="460"/>
      <c r="BT29" s="460"/>
      <c r="BU29" s="461"/>
      <c r="BV29" s="459">
        <v>235845</v>
      </c>
      <c r="BW29" s="460"/>
      <c r="BX29" s="460"/>
      <c r="BY29" s="460"/>
      <c r="BZ29" s="460"/>
      <c r="CA29" s="460"/>
      <c r="CB29" s="460"/>
      <c r="CC29" s="461"/>
      <c r="CD29" s="202"/>
      <c r="CE29" s="537"/>
      <c r="CF29" s="537"/>
      <c r="CG29" s="537"/>
      <c r="CH29" s="537"/>
      <c r="CI29" s="537"/>
      <c r="CJ29" s="537"/>
      <c r="CK29" s="537"/>
      <c r="CL29" s="537"/>
      <c r="CM29" s="537"/>
      <c r="CN29" s="537"/>
      <c r="CO29" s="537"/>
      <c r="CP29" s="537"/>
      <c r="CQ29" s="537"/>
      <c r="CR29" s="537"/>
      <c r="CS29" s="538"/>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98"/>
      <c r="M30" s="599"/>
      <c r="N30" s="599"/>
      <c r="O30" s="599"/>
      <c r="P30" s="600"/>
      <c r="Q30" s="598"/>
      <c r="R30" s="599"/>
      <c r="S30" s="599"/>
      <c r="T30" s="599"/>
      <c r="U30" s="599"/>
      <c r="V30" s="600"/>
      <c r="W30" s="601" t="s">
        <v>189</v>
      </c>
      <c r="X30" s="602"/>
      <c r="Y30" s="602"/>
      <c r="Z30" s="602"/>
      <c r="AA30" s="602"/>
      <c r="AB30" s="602"/>
      <c r="AC30" s="602"/>
      <c r="AD30" s="602"/>
      <c r="AE30" s="602"/>
      <c r="AF30" s="602"/>
      <c r="AG30" s="603"/>
      <c r="AH30" s="544">
        <v>91.6</v>
      </c>
      <c r="AI30" s="545"/>
      <c r="AJ30" s="545"/>
      <c r="AK30" s="545"/>
      <c r="AL30" s="545"/>
      <c r="AM30" s="545"/>
      <c r="AN30" s="545"/>
      <c r="AO30" s="545"/>
      <c r="AP30" s="545"/>
      <c r="AQ30" s="545"/>
      <c r="AR30" s="545"/>
      <c r="AS30" s="545"/>
      <c r="AT30" s="545"/>
      <c r="AU30" s="545"/>
      <c r="AV30" s="545"/>
      <c r="AW30" s="545"/>
      <c r="AX30" s="547"/>
      <c r="AY30" s="610"/>
      <c r="AZ30" s="611"/>
      <c r="BA30" s="611"/>
      <c r="BB30" s="612"/>
      <c r="BC30" s="590" t="s">
        <v>50</v>
      </c>
      <c r="BD30" s="591"/>
      <c r="BE30" s="591"/>
      <c r="BF30" s="591"/>
      <c r="BG30" s="591"/>
      <c r="BH30" s="591"/>
      <c r="BI30" s="591"/>
      <c r="BJ30" s="591"/>
      <c r="BK30" s="591"/>
      <c r="BL30" s="591"/>
      <c r="BM30" s="592"/>
      <c r="BN30" s="593">
        <v>444754</v>
      </c>
      <c r="BO30" s="594"/>
      <c r="BP30" s="594"/>
      <c r="BQ30" s="594"/>
      <c r="BR30" s="594"/>
      <c r="BS30" s="594"/>
      <c r="BT30" s="594"/>
      <c r="BU30" s="595"/>
      <c r="BV30" s="593">
        <v>303319</v>
      </c>
      <c r="BW30" s="594"/>
      <c r="BX30" s="594"/>
      <c r="BY30" s="594"/>
      <c r="BZ30" s="594"/>
      <c r="CA30" s="594"/>
      <c r="CB30" s="594"/>
      <c r="CC30" s="59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46" t="s">
        <v>196</v>
      </c>
      <c r="D33" s="446"/>
      <c r="E33" s="417" t="s">
        <v>197</v>
      </c>
      <c r="F33" s="417"/>
      <c r="G33" s="417"/>
      <c r="H33" s="417"/>
      <c r="I33" s="417"/>
      <c r="J33" s="417"/>
      <c r="K33" s="417"/>
      <c r="L33" s="417"/>
      <c r="M33" s="417"/>
      <c r="N33" s="417"/>
      <c r="O33" s="417"/>
      <c r="P33" s="417"/>
      <c r="Q33" s="417"/>
      <c r="R33" s="417"/>
      <c r="S33" s="417"/>
      <c r="T33" s="215"/>
      <c r="U33" s="446" t="s">
        <v>196</v>
      </c>
      <c r="V33" s="446"/>
      <c r="W33" s="417" t="s">
        <v>198</v>
      </c>
      <c r="X33" s="417"/>
      <c r="Y33" s="417"/>
      <c r="Z33" s="417"/>
      <c r="AA33" s="417"/>
      <c r="AB33" s="417"/>
      <c r="AC33" s="417"/>
      <c r="AD33" s="417"/>
      <c r="AE33" s="417"/>
      <c r="AF33" s="417"/>
      <c r="AG33" s="417"/>
      <c r="AH33" s="417"/>
      <c r="AI33" s="417"/>
      <c r="AJ33" s="417"/>
      <c r="AK33" s="417"/>
      <c r="AL33" s="215"/>
      <c r="AM33" s="446" t="s">
        <v>196</v>
      </c>
      <c r="AN33" s="446"/>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46" t="s">
        <v>200</v>
      </c>
      <c r="BX33" s="446"/>
      <c r="BY33" s="417" t="s">
        <v>202</v>
      </c>
      <c r="BZ33" s="417"/>
      <c r="CA33" s="417"/>
      <c r="CB33" s="417"/>
      <c r="CC33" s="417"/>
      <c r="CD33" s="417"/>
      <c r="CE33" s="417"/>
      <c r="CF33" s="417"/>
      <c r="CG33" s="417"/>
      <c r="CH33" s="417"/>
      <c r="CI33" s="417"/>
      <c r="CJ33" s="417"/>
      <c r="CK33" s="417"/>
      <c r="CL33" s="417"/>
      <c r="CM33" s="417"/>
      <c r="CN33" s="215"/>
      <c r="CO33" s="446" t="s">
        <v>203</v>
      </c>
      <c r="CP33" s="446"/>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簡易水道特別会計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鳥取県町村総合事務組合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日野町農林振興公社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IF('各会計、関係団体の財政状況及び健全化判断比率'!B32="","",'各会計、関係団体の財政状況及び健全化判断比率'!B32)</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日野町江府町日南町衛生施設組合</v>
      </c>
      <c r="BZ35" s="615"/>
      <c r="CA35" s="615"/>
      <c r="CB35" s="615"/>
      <c r="CC35" s="615"/>
      <c r="CD35" s="615"/>
      <c r="CE35" s="615"/>
      <c r="CF35" s="615"/>
      <c r="CG35" s="615"/>
      <c r="CH35" s="615"/>
      <c r="CI35" s="615"/>
      <c r="CJ35" s="615"/>
      <c r="CK35" s="615"/>
      <c r="CL35" s="615"/>
      <c r="CM35" s="615"/>
      <c r="CN35" s="213"/>
      <c r="CO35" s="614">
        <f t="shared" ref="CO35:CO43" si="3">IF(CQ35="","",CO34+1)</f>
        <v>15</v>
      </c>
      <c r="CP35" s="614"/>
      <c r="CQ35" s="615" t="str">
        <f>IF('各会計、関係団体の財政状況及び健全化判断比率'!BS8="","",'各会計、関係団体の財政状況及び健全化判断比率'!BS8)</f>
        <v>まちづくり日野</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7</v>
      </c>
      <c r="BF36" s="614"/>
      <c r="BG36" s="615" t="str">
        <f>IF('各会計、関係団体の財政状況及び健全化判断比率'!B33="","",'各会計、関係団体の財政状況及び健全化判断比率'!B33)</f>
        <v>農業集落排水事業特別会計</v>
      </c>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鳥取県西部広域行政管理組合</v>
      </c>
      <c r="BZ36" s="615"/>
      <c r="CA36" s="615"/>
      <c r="CB36" s="615"/>
      <c r="CC36" s="615"/>
      <c r="CD36" s="615"/>
      <c r="CE36" s="615"/>
      <c r="CF36" s="615"/>
      <c r="CG36" s="615"/>
      <c r="CH36" s="615"/>
      <c r="CI36" s="615"/>
      <c r="CJ36" s="615"/>
      <c r="CK36" s="615"/>
      <c r="CL36" s="615"/>
      <c r="CM36" s="615"/>
      <c r="CN36" s="213"/>
      <c r="CO36" s="614">
        <f t="shared" si="3"/>
        <v>16</v>
      </c>
      <c r="CP36" s="614"/>
      <c r="CQ36" s="615" t="str">
        <f>IF('各会計、関係団体の財政状況及び健全化判断比率'!BS9="","",'各会計、関係団体の財政状況及び健全化判断比率'!BS9)</f>
        <v>奥日野土地開発公社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鳥取県後期高齢者医療広域連合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鳥取県後期高齢者医療広域連合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日野病院組合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N5OBMC+71jUaynn7J+1Lnui4U/fTudhA7u6qm0EaCZ7/s0w/ndHYu64IwCYjbSa4QnRomSzIwfm0ZCay4HVaQ==" saltValue="pFHFWT8laLyegPn6g4H4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06" t="s">
        <v>573</v>
      </c>
      <c r="D34" s="1206"/>
      <c r="E34" s="1207"/>
      <c r="F34" s="32">
        <v>9.5399999999999991</v>
      </c>
      <c r="G34" s="33">
        <v>6.75</v>
      </c>
      <c r="H34" s="33">
        <v>10.41</v>
      </c>
      <c r="I34" s="33">
        <v>12.1</v>
      </c>
      <c r="J34" s="34">
        <v>11.13</v>
      </c>
      <c r="K34" s="22"/>
      <c r="L34" s="22"/>
      <c r="M34" s="22"/>
      <c r="N34" s="22"/>
      <c r="O34" s="22"/>
      <c r="P34" s="22"/>
    </row>
    <row r="35" spans="1:16" ht="39" customHeight="1" x14ac:dyDescent="0.15">
      <c r="A35" s="22"/>
      <c r="B35" s="35"/>
      <c r="C35" s="1200" t="s">
        <v>574</v>
      </c>
      <c r="D35" s="1201"/>
      <c r="E35" s="1202"/>
      <c r="F35" s="36">
        <v>0.24</v>
      </c>
      <c r="G35" s="37">
        <v>0.01</v>
      </c>
      <c r="H35" s="37">
        <v>0.34</v>
      </c>
      <c r="I35" s="37">
        <v>0.41</v>
      </c>
      <c r="J35" s="38">
        <v>1.35</v>
      </c>
      <c r="K35" s="22"/>
      <c r="L35" s="22"/>
      <c r="M35" s="22"/>
      <c r="N35" s="22"/>
      <c r="O35" s="22"/>
      <c r="P35" s="22"/>
    </row>
    <row r="36" spans="1:16" ht="39" customHeight="1" x14ac:dyDescent="0.15">
      <c r="A36" s="22"/>
      <c r="B36" s="35"/>
      <c r="C36" s="1200" t="s">
        <v>575</v>
      </c>
      <c r="D36" s="1201"/>
      <c r="E36" s="1202"/>
      <c r="F36" s="36">
        <v>1.03</v>
      </c>
      <c r="G36" s="37">
        <v>0.45</v>
      </c>
      <c r="H36" s="37">
        <v>1.65</v>
      </c>
      <c r="I36" s="37">
        <v>2.1800000000000002</v>
      </c>
      <c r="J36" s="38">
        <v>0.37</v>
      </c>
      <c r="K36" s="22"/>
      <c r="L36" s="22"/>
      <c r="M36" s="22"/>
      <c r="N36" s="22"/>
      <c r="O36" s="22"/>
      <c r="P36" s="22"/>
    </row>
    <row r="37" spans="1:16" ht="39" customHeight="1" x14ac:dyDescent="0.15">
      <c r="A37" s="22"/>
      <c r="B37" s="35"/>
      <c r="C37" s="1200" t="s">
        <v>576</v>
      </c>
      <c r="D37" s="1201"/>
      <c r="E37" s="1202"/>
      <c r="F37" s="36">
        <v>0</v>
      </c>
      <c r="G37" s="37">
        <v>0</v>
      </c>
      <c r="H37" s="37">
        <v>0</v>
      </c>
      <c r="I37" s="37">
        <v>0.01</v>
      </c>
      <c r="J37" s="38">
        <v>0.01</v>
      </c>
      <c r="K37" s="22"/>
      <c r="L37" s="22"/>
      <c r="M37" s="22"/>
      <c r="N37" s="22"/>
      <c r="O37" s="22"/>
      <c r="P37" s="22"/>
    </row>
    <row r="38" spans="1:16" ht="39" customHeight="1" x14ac:dyDescent="0.15">
      <c r="A38" s="22"/>
      <c r="B38" s="35"/>
      <c r="C38" s="1200" t="s">
        <v>577</v>
      </c>
      <c r="D38" s="1201"/>
      <c r="E38" s="1202"/>
      <c r="F38" s="36">
        <v>0</v>
      </c>
      <c r="G38" s="37">
        <v>0</v>
      </c>
      <c r="H38" s="37">
        <v>0</v>
      </c>
      <c r="I38" s="37">
        <v>0</v>
      </c>
      <c r="J38" s="38">
        <v>0</v>
      </c>
      <c r="K38" s="22"/>
      <c r="L38" s="22"/>
      <c r="M38" s="22"/>
      <c r="N38" s="22"/>
      <c r="O38" s="22"/>
      <c r="P38" s="22"/>
    </row>
    <row r="39" spans="1:16" ht="39" customHeight="1" x14ac:dyDescent="0.15">
      <c r="A39" s="22"/>
      <c r="B39" s="35"/>
      <c r="C39" s="1200" t="s">
        <v>578</v>
      </c>
      <c r="D39" s="1201"/>
      <c r="E39" s="1202"/>
      <c r="F39" s="36">
        <v>0</v>
      </c>
      <c r="G39" s="37">
        <v>0</v>
      </c>
      <c r="H39" s="37">
        <v>0</v>
      </c>
      <c r="I39" s="37">
        <v>0</v>
      </c>
      <c r="J39" s="38">
        <v>0</v>
      </c>
      <c r="K39" s="22"/>
      <c r="L39" s="22"/>
      <c r="M39" s="22"/>
      <c r="N39" s="22"/>
      <c r="O39" s="22"/>
      <c r="P39" s="22"/>
    </row>
    <row r="40" spans="1:16" ht="39" customHeight="1" x14ac:dyDescent="0.15">
      <c r="A40" s="22"/>
      <c r="B40" s="35"/>
      <c r="C40" s="1200" t="s">
        <v>579</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580</v>
      </c>
      <c r="D42" s="1201"/>
      <c r="E42" s="1202"/>
      <c r="F42" s="36" t="s">
        <v>525</v>
      </c>
      <c r="G42" s="37" t="s">
        <v>525</v>
      </c>
      <c r="H42" s="37" t="s">
        <v>525</v>
      </c>
      <c r="I42" s="37" t="s">
        <v>525</v>
      </c>
      <c r="J42" s="38" t="s">
        <v>525</v>
      </c>
      <c r="K42" s="22"/>
      <c r="L42" s="22"/>
      <c r="M42" s="22"/>
      <c r="N42" s="22"/>
      <c r="O42" s="22"/>
      <c r="P42" s="22"/>
    </row>
    <row r="43" spans="1:16" ht="39" customHeight="1" thickBot="1" x14ac:dyDescent="0.2">
      <c r="A43" s="22"/>
      <c r="B43" s="40"/>
      <c r="C43" s="1203" t="s">
        <v>581</v>
      </c>
      <c r="D43" s="1204"/>
      <c r="E43" s="1205"/>
      <c r="F43" s="41">
        <v>0.02</v>
      </c>
      <c r="G43" s="42">
        <v>0</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0iHB/1H7maPjD2MhjlT8RHFMyZHuUatfkacMVisNfy/bFL+L8YTunOA/DLFWhHRGuaeC4eDmpSCqycKjH9ELg==" saltValue="2dmukoeedGbV3nYMD5u/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477</v>
      </c>
      <c r="L45" s="60">
        <v>419</v>
      </c>
      <c r="M45" s="60">
        <v>283</v>
      </c>
      <c r="N45" s="60">
        <v>236</v>
      </c>
      <c r="O45" s="61">
        <v>181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10"/>
      <c r="C48" s="1211"/>
      <c r="D48" s="62"/>
      <c r="E48" s="1216" t="s">
        <v>15</v>
      </c>
      <c r="F48" s="1216"/>
      <c r="G48" s="1216"/>
      <c r="H48" s="1216"/>
      <c r="I48" s="1216"/>
      <c r="J48" s="1217"/>
      <c r="K48" s="63">
        <v>138</v>
      </c>
      <c r="L48" s="64">
        <v>125</v>
      </c>
      <c r="M48" s="64">
        <v>121</v>
      </c>
      <c r="N48" s="64">
        <v>109</v>
      </c>
      <c r="O48" s="65">
        <v>99</v>
      </c>
      <c r="P48" s="48"/>
      <c r="Q48" s="48"/>
      <c r="R48" s="48"/>
      <c r="S48" s="48"/>
      <c r="T48" s="48"/>
      <c r="U48" s="48"/>
    </row>
    <row r="49" spans="1:21" ht="30.75" customHeight="1" x14ac:dyDescent="0.15">
      <c r="A49" s="48"/>
      <c r="B49" s="1210"/>
      <c r="C49" s="1211"/>
      <c r="D49" s="62"/>
      <c r="E49" s="1216" t="s">
        <v>16</v>
      </c>
      <c r="F49" s="1216"/>
      <c r="G49" s="1216"/>
      <c r="H49" s="1216"/>
      <c r="I49" s="1216"/>
      <c r="J49" s="1217"/>
      <c r="K49" s="63">
        <v>117</v>
      </c>
      <c r="L49" s="64">
        <v>120</v>
      </c>
      <c r="M49" s="64">
        <v>136</v>
      </c>
      <c r="N49" s="64">
        <v>139</v>
      </c>
      <c r="O49" s="65">
        <v>127</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525</v>
      </c>
      <c r="L50" s="64" t="s">
        <v>525</v>
      </c>
      <c r="M50" s="64" t="s">
        <v>525</v>
      </c>
      <c r="N50" s="64" t="s">
        <v>525</v>
      </c>
      <c r="O50" s="65" t="s">
        <v>525</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525</v>
      </c>
      <c r="L51" s="64" t="s">
        <v>525</v>
      </c>
      <c r="M51" s="64" t="s">
        <v>525</v>
      </c>
      <c r="N51" s="64" t="s">
        <v>525</v>
      </c>
      <c r="O51" s="65" t="s">
        <v>525</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400</v>
      </c>
      <c r="L52" s="64">
        <v>375</v>
      </c>
      <c r="M52" s="64">
        <v>350</v>
      </c>
      <c r="N52" s="64">
        <v>319</v>
      </c>
      <c r="O52" s="65">
        <v>296</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332</v>
      </c>
      <c r="L53" s="69">
        <v>289</v>
      </c>
      <c r="M53" s="69">
        <v>190</v>
      </c>
      <c r="N53" s="69">
        <v>165</v>
      </c>
      <c r="O53" s="70">
        <v>111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602</v>
      </c>
      <c r="L57" s="83" t="s">
        <v>525</v>
      </c>
      <c r="M57" s="83" t="s">
        <v>525</v>
      </c>
      <c r="N57" s="83" t="s">
        <v>525</v>
      </c>
      <c r="O57" s="84" t="s">
        <v>525</v>
      </c>
    </row>
    <row r="58" spans="1:21" ht="31.5" customHeight="1" thickBot="1" x14ac:dyDescent="0.2">
      <c r="B58" s="1226"/>
      <c r="C58" s="1227"/>
      <c r="D58" s="1231" t="s">
        <v>27</v>
      </c>
      <c r="E58" s="1232"/>
      <c r="F58" s="1232"/>
      <c r="G58" s="1232"/>
      <c r="H58" s="1232"/>
      <c r="I58" s="1232"/>
      <c r="J58" s="1233"/>
      <c r="K58" s="85" t="s">
        <v>602</v>
      </c>
      <c r="L58" s="86" t="s">
        <v>525</v>
      </c>
      <c r="M58" s="86" t="s">
        <v>525</v>
      </c>
      <c r="N58" s="86" t="s">
        <v>525</v>
      </c>
      <c r="O58" s="87" t="s">
        <v>525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ayK7FEVs9zlimt8BeE5GRm+zO3OIz8qDwTA4iwnV927+WxvBzbh5D/A0I+p2bAiPRmFcGiR3dXq4ZdJXtmK5Q==" saltValue="XRu4Q+obpVtKLq/KwClJ2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566</v>
      </c>
      <c r="J40" s="99" t="s">
        <v>567</v>
      </c>
      <c r="K40" s="99" t="s">
        <v>568</v>
      </c>
      <c r="L40" s="99" t="s">
        <v>569</v>
      </c>
      <c r="M40" s="100" t="s">
        <v>570</v>
      </c>
    </row>
    <row r="41" spans="2:13" ht="27.75" customHeight="1" x14ac:dyDescent="0.15">
      <c r="B41" s="1234" t="s">
        <v>30</v>
      </c>
      <c r="C41" s="1235"/>
      <c r="D41" s="101"/>
      <c r="E41" s="1240" t="s">
        <v>31</v>
      </c>
      <c r="F41" s="1240"/>
      <c r="G41" s="1240"/>
      <c r="H41" s="1241"/>
      <c r="I41" s="102">
        <v>2239</v>
      </c>
      <c r="J41" s="103">
        <v>1982</v>
      </c>
      <c r="K41" s="103">
        <v>2145</v>
      </c>
      <c r="L41" s="103">
        <v>2525</v>
      </c>
      <c r="M41" s="104">
        <v>2853</v>
      </c>
    </row>
    <row r="42" spans="2:13" ht="27.75" customHeight="1" x14ac:dyDescent="0.15">
      <c r="B42" s="1236"/>
      <c r="C42" s="1237"/>
      <c r="D42" s="105"/>
      <c r="E42" s="1242" t="s">
        <v>32</v>
      </c>
      <c r="F42" s="1242"/>
      <c r="G42" s="1242"/>
      <c r="H42" s="1243"/>
      <c r="I42" s="106" t="s">
        <v>525</v>
      </c>
      <c r="J42" s="107" t="s">
        <v>525</v>
      </c>
      <c r="K42" s="107" t="s">
        <v>525</v>
      </c>
      <c r="L42" s="107" t="s">
        <v>525</v>
      </c>
      <c r="M42" s="108" t="s">
        <v>525</v>
      </c>
    </row>
    <row r="43" spans="2:13" ht="27.75" customHeight="1" x14ac:dyDescent="0.15">
      <c r="B43" s="1236"/>
      <c r="C43" s="1237"/>
      <c r="D43" s="105"/>
      <c r="E43" s="1242" t="s">
        <v>33</v>
      </c>
      <c r="F43" s="1242"/>
      <c r="G43" s="1242"/>
      <c r="H43" s="1243"/>
      <c r="I43" s="106">
        <v>2153</v>
      </c>
      <c r="J43" s="107">
        <v>1974</v>
      </c>
      <c r="K43" s="107">
        <v>1831</v>
      </c>
      <c r="L43" s="107">
        <v>1857</v>
      </c>
      <c r="M43" s="108">
        <v>1877</v>
      </c>
    </row>
    <row r="44" spans="2:13" ht="27.75" customHeight="1" x14ac:dyDescent="0.15">
      <c r="B44" s="1236"/>
      <c r="C44" s="1237"/>
      <c r="D44" s="105"/>
      <c r="E44" s="1242" t="s">
        <v>34</v>
      </c>
      <c r="F44" s="1242"/>
      <c r="G44" s="1242"/>
      <c r="H44" s="1243"/>
      <c r="I44" s="106">
        <v>261</v>
      </c>
      <c r="J44" s="107">
        <v>252</v>
      </c>
      <c r="K44" s="107">
        <v>217</v>
      </c>
      <c r="L44" s="107">
        <v>187</v>
      </c>
      <c r="M44" s="108">
        <v>159</v>
      </c>
    </row>
    <row r="45" spans="2:13" ht="27.75" customHeight="1" x14ac:dyDescent="0.15">
      <c r="B45" s="1236"/>
      <c r="C45" s="1237"/>
      <c r="D45" s="105"/>
      <c r="E45" s="1242" t="s">
        <v>35</v>
      </c>
      <c r="F45" s="1242"/>
      <c r="G45" s="1242"/>
      <c r="H45" s="1243"/>
      <c r="I45" s="106">
        <v>378</v>
      </c>
      <c r="J45" s="107">
        <v>337</v>
      </c>
      <c r="K45" s="107">
        <v>302</v>
      </c>
      <c r="L45" s="107">
        <v>319</v>
      </c>
      <c r="M45" s="108">
        <v>287</v>
      </c>
    </row>
    <row r="46" spans="2:13" ht="27.75" customHeight="1" x14ac:dyDescent="0.15">
      <c r="B46" s="1236"/>
      <c r="C46" s="1237"/>
      <c r="D46" s="109"/>
      <c r="E46" s="1242" t="s">
        <v>36</v>
      </c>
      <c r="F46" s="1242"/>
      <c r="G46" s="1242"/>
      <c r="H46" s="1243"/>
      <c r="I46" s="106" t="s">
        <v>525</v>
      </c>
      <c r="J46" s="107" t="s">
        <v>525</v>
      </c>
      <c r="K46" s="107" t="s">
        <v>525</v>
      </c>
      <c r="L46" s="107" t="s">
        <v>525</v>
      </c>
      <c r="M46" s="108" t="s">
        <v>525</v>
      </c>
    </row>
    <row r="47" spans="2:13" ht="27.75" customHeight="1" x14ac:dyDescent="0.15">
      <c r="B47" s="1236"/>
      <c r="C47" s="1237"/>
      <c r="D47" s="110"/>
      <c r="E47" s="1244" t="s">
        <v>37</v>
      </c>
      <c r="F47" s="1245"/>
      <c r="G47" s="1245"/>
      <c r="H47" s="1246"/>
      <c r="I47" s="106" t="s">
        <v>525</v>
      </c>
      <c r="J47" s="107" t="s">
        <v>525</v>
      </c>
      <c r="K47" s="107" t="s">
        <v>525</v>
      </c>
      <c r="L47" s="107" t="s">
        <v>525</v>
      </c>
      <c r="M47" s="108" t="s">
        <v>525</v>
      </c>
    </row>
    <row r="48" spans="2:13" ht="27.75" customHeight="1" x14ac:dyDescent="0.15">
      <c r="B48" s="1236"/>
      <c r="C48" s="1237"/>
      <c r="D48" s="105"/>
      <c r="E48" s="1242" t="s">
        <v>38</v>
      </c>
      <c r="F48" s="1242"/>
      <c r="G48" s="1242"/>
      <c r="H48" s="1243"/>
      <c r="I48" s="106" t="s">
        <v>525</v>
      </c>
      <c r="J48" s="107" t="s">
        <v>525</v>
      </c>
      <c r="K48" s="107" t="s">
        <v>525</v>
      </c>
      <c r="L48" s="107" t="s">
        <v>525</v>
      </c>
      <c r="M48" s="108" t="s">
        <v>525</v>
      </c>
    </row>
    <row r="49" spans="2:13" ht="27.75" customHeight="1" x14ac:dyDescent="0.15">
      <c r="B49" s="1238"/>
      <c r="C49" s="1239"/>
      <c r="D49" s="105"/>
      <c r="E49" s="1242" t="s">
        <v>39</v>
      </c>
      <c r="F49" s="1242"/>
      <c r="G49" s="1242"/>
      <c r="H49" s="1243"/>
      <c r="I49" s="106" t="s">
        <v>525</v>
      </c>
      <c r="J49" s="107" t="s">
        <v>525</v>
      </c>
      <c r="K49" s="107" t="s">
        <v>525</v>
      </c>
      <c r="L49" s="107" t="s">
        <v>525</v>
      </c>
      <c r="M49" s="108" t="s">
        <v>525</v>
      </c>
    </row>
    <row r="50" spans="2:13" ht="27.75" customHeight="1" x14ac:dyDescent="0.15">
      <c r="B50" s="1247" t="s">
        <v>40</v>
      </c>
      <c r="C50" s="1248"/>
      <c r="D50" s="111"/>
      <c r="E50" s="1242" t="s">
        <v>41</v>
      </c>
      <c r="F50" s="1242"/>
      <c r="G50" s="1242"/>
      <c r="H50" s="1243"/>
      <c r="I50" s="106">
        <v>1759</v>
      </c>
      <c r="J50" s="107">
        <v>1583</v>
      </c>
      <c r="K50" s="107">
        <v>1771</v>
      </c>
      <c r="L50" s="107">
        <v>2253</v>
      </c>
      <c r="M50" s="108">
        <v>2414</v>
      </c>
    </row>
    <row r="51" spans="2:13" ht="27.75" customHeight="1" x14ac:dyDescent="0.15">
      <c r="B51" s="1236"/>
      <c r="C51" s="1237"/>
      <c r="D51" s="105"/>
      <c r="E51" s="1242" t="s">
        <v>42</v>
      </c>
      <c r="F51" s="1242"/>
      <c r="G51" s="1242"/>
      <c r="H51" s="1243"/>
      <c r="I51" s="106">
        <v>69</v>
      </c>
      <c r="J51" s="107">
        <v>66</v>
      </c>
      <c r="K51" s="107">
        <v>52</v>
      </c>
      <c r="L51" s="107">
        <v>38</v>
      </c>
      <c r="M51" s="108">
        <v>28</v>
      </c>
    </row>
    <row r="52" spans="2:13" ht="27.75" customHeight="1" x14ac:dyDescent="0.15">
      <c r="B52" s="1238"/>
      <c r="C52" s="1239"/>
      <c r="D52" s="105"/>
      <c r="E52" s="1242" t="s">
        <v>43</v>
      </c>
      <c r="F52" s="1242"/>
      <c r="G52" s="1242"/>
      <c r="H52" s="1243"/>
      <c r="I52" s="106">
        <v>3336</v>
      </c>
      <c r="J52" s="107">
        <v>3315</v>
      </c>
      <c r="K52" s="107">
        <v>3404</v>
      </c>
      <c r="L52" s="107">
        <v>3638</v>
      </c>
      <c r="M52" s="108">
        <v>3702</v>
      </c>
    </row>
    <row r="53" spans="2:13" ht="27.75" customHeight="1" thickBot="1" x14ac:dyDescent="0.2">
      <c r="B53" s="1249" t="s">
        <v>44</v>
      </c>
      <c r="C53" s="1250"/>
      <c r="D53" s="112"/>
      <c r="E53" s="1251" t="s">
        <v>45</v>
      </c>
      <c r="F53" s="1251"/>
      <c r="G53" s="1251"/>
      <c r="H53" s="1252"/>
      <c r="I53" s="113">
        <v>-134</v>
      </c>
      <c r="J53" s="114">
        <v>-420</v>
      </c>
      <c r="K53" s="114">
        <v>-734</v>
      </c>
      <c r="L53" s="114">
        <v>-1041</v>
      </c>
      <c r="M53" s="115">
        <v>-969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1y31XzHao+DG+KnMdHiCin+hwJXJwe1GAzVf5br5luFWFsEYo0uADJyGMFGQfH1hTdTskRysxnQxpYQcitWgA==" saltValue="qlEeao4+BMkmJBjHRAMK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61" t="s">
        <v>48</v>
      </c>
      <c r="D55" s="1261"/>
      <c r="E55" s="1262"/>
      <c r="F55" s="127">
        <v>1625</v>
      </c>
      <c r="G55" s="127">
        <v>1572</v>
      </c>
      <c r="H55" s="128">
        <v>1566</v>
      </c>
    </row>
    <row r="56" spans="2:8" ht="52.5" customHeight="1" x14ac:dyDescent="0.15">
      <c r="B56" s="129"/>
      <c r="C56" s="1263" t="s">
        <v>49</v>
      </c>
      <c r="D56" s="1263"/>
      <c r="E56" s="1264"/>
      <c r="F56" s="130">
        <v>236</v>
      </c>
      <c r="G56" s="130">
        <v>236</v>
      </c>
      <c r="H56" s="131">
        <v>236</v>
      </c>
    </row>
    <row r="57" spans="2:8" ht="53.25" customHeight="1" x14ac:dyDescent="0.15">
      <c r="B57" s="129"/>
      <c r="C57" s="1265" t="s">
        <v>50</v>
      </c>
      <c r="D57" s="1265"/>
      <c r="E57" s="1266"/>
      <c r="F57" s="132">
        <v>87</v>
      </c>
      <c r="G57" s="132">
        <v>303</v>
      </c>
      <c r="H57" s="133">
        <v>445</v>
      </c>
    </row>
    <row r="58" spans="2:8" ht="45.75" customHeight="1" x14ac:dyDescent="0.15">
      <c r="B58" s="134"/>
      <c r="C58" s="1253" t="s">
        <v>597</v>
      </c>
      <c r="D58" s="1254"/>
      <c r="E58" s="1255"/>
      <c r="F58" s="135">
        <v>0</v>
      </c>
      <c r="G58" s="135">
        <v>220</v>
      </c>
      <c r="H58" s="136">
        <v>358</v>
      </c>
    </row>
    <row r="59" spans="2:8" ht="45.75" customHeight="1" x14ac:dyDescent="0.15">
      <c r="B59" s="134"/>
      <c r="C59" s="1253" t="s">
        <v>598</v>
      </c>
      <c r="D59" s="1254"/>
      <c r="E59" s="1255"/>
      <c r="F59" s="135">
        <v>23</v>
      </c>
      <c r="G59" s="135">
        <v>25</v>
      </c>
      <c r="H59" s="136">
        <v>26</v>
      </c>
    </row>
    <row r="60" spans="2:8" ht="45.75" customHeight="1" x14ac:dyDescent="0.15">
      <c r="B60" s="134"/>
      <c r="C60" s="1253" t="s">
        <v>599</v>
      </c>
      <c r="D60" s="1254"/>
      <c r="E60" s="1255"/>
      <c r="F60" s="135">
        <v>31</v>
      </c>
      <c r="G60" s="135">
        <v>25</v>
      </c>
      <c r="H60" s="136">
        <v>24</v>
      </c>
    </row>
    <row r="61" spans="2:8" ht="45.75" customHeight="1" x14ac:dyDescent="0.15">
      <c r="B61" s="134"/>
      <c r="C61" s="1253" t="s">
        <v>600</v>
      </c>
      <c r="D61" s="1254"/>
      <c r="E61" s="1255"/>
      <c r="F61" s="135">
        <v>12</v>
      </c>
      <c r="G61" s="135">
        <v>12</v>
      </c>
      <c r="H61" s="136">
        <v>12</v>
      </c>
    </row>
    <row r="62" spans="2:8" ht="45.75" customHeight="1" thickBot="1" x14ac:dyDescent="0.2">
      <c r="B62" s="137"/>
      <c r="C62" s="1256" t="s">
        <v>601</v>
      </c>
      <c r="D62" s="1257"/>
      <c r="E62" s="1258"/>
      <c r="F62" s="138">
        <v>8</v>
      </c>
      <c r="G62" s="138">
        <v>8</v>
      </c>
      <c r="H62" s="139">
        <v>12</v>
      </c>
    </row>
    <row r="63" spans="2:8" ht="52.5" customHeight="1" thickBot="1" x14ac:dyDescent="0.2">
      <c r="B63" s="140"/>
      <c r="C63" s="1259" t="s">
        <v>51</v>
      </c>
      <c r="D63" s="1259"/>
      <c r="E63" s="1260"/>
      <c r="F63" s="141">
        <v>1948</v>
      </c>
      <c r="G63" s="141">
        <v>2111</v>
      </c>
      <c r="H63" s="142">
        <v>2247</v>
      </c>
    </row>
    <row r="64" spans="2:8" ht="15" customHeight="1" x14ac:dyDescent="0.15"/>
    <row r="65" ht="0" hidden="1" customHeight="1" x14ac:dyDescent="0.15"/>
    <row r="66" ht="0" hidden="1" customHeight="1" x14ac:dyDescent="0.15"/>
  </sheetData>
  <sheetProtection algorithmName="SHA-512" hashValue="2o3DpqcECa8t7CpYT8PLonDEPwpXyRZULxTVT36+YdDFIBAK+ntSLGM+c7g2nges4cQK+Imw+2JR9IcrPUb1hQ==" saltValue="Y2+oSxgdPPeRCoAiH8Kk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563</v>
      </c>
      <c r="G2" s="156"/>
      <c r="H2" s="157"/>
    </row>
    <row r="3" spans="1:8" x14ac:dyDescent="0.15">
      <c r="A3" s="153" t="s">
        <v>556</v>
      </c>
      <c r="B3" s="158"/>
      <c r="C3" s="159"/>
      <c r="D3" s="160">
        <v>30452</v>
      </c>
      <c r="E3" s="161"/>
      <c r="F3" s="162">
        <v>288550</v>
      </c>
      <c r="G3" s="163"/>
      <c r="H3" s="164"/>
    </row>
    <row r="4" spans="1:8" x14ac:dyDescent="0.15">
      <c r="A4" s="165"/>
      <c r="B4" s="166"/>
      <c r="C4" s="167"/>
      <c r="D4" s="168">
        <v>25205</v>
      </c>
      <c r="E4" s="169"/>
      <c r="F4" s="170">
        <v>141525</v>
      </c>
      <c r="G4" s="171"/>
      <c r="H4" s="172"/>
    </row>
    <row r="5" spans="1:8" x14ac:dyDescent="0.15">
      <c r="A5" s="153" t="s">
        <v>558</v>
      </c>
      <c r="B5" s="158"/>
      <c r="C5" s="159"/>
      <c r="D5" s="160">
        <v>55456</v>
      </c>
      <c r="E5" s="161"/>
      <c r="F5" s="162">
        <v>245039</v>
      </c>
      <c r="G5" s="163"/>
      <c r="H5" s="164"/>
    </row>
    <row r="6" spans="1:8" x14ac:dyDescent="0.15">
      <c r="A6" s="165"/>
      <c r="B6" s="166"/>
      <c r="C6" s="167"/>
      <c r="D6" s="168">
        <v>53450</v>
      </c>
      <c r="E6" s="169"/>
      <c r="F6" s="170">
        <v>108922</v>
      </c>
      <c r="G6" s="171"/>
      <c r="H6" s="172"/>
    </row>
    <row r="7" spans="1:8" x14ac:dyDescent="0.15">
      <c r="A7" s="153" t="s">
        <v>559</v>
      </c>
      <c r="B7" s="158"/>
      <c r="C7" s="159"/>
      <c r="D7" s="160">
        <v>80490</v>
      </c>
      <c r="E7" s="161"/>
      <c r="F7" s="162">
        <v>291945</v>
      </c>
      <c r="G7" s="163"/>
      <c r="H7" s="164"/>
    </row>
    <row r="8" spans="1:8" x14ac:dyDescent="0.15">
      <c r="A8" s="165"/>
      <c r="B8" s="166"/>
      <c r="C8" s="167"/>
      <c r="D8" s="168">
        <v>68386</v>
      </c>
      <c r="E8" s="169"/>
      <c r="F8" s="170">
        <v>127651</v>
      </c>
      <c r="G8" s="171"/>
      <c r="H8" s="172"/>
    </row>
    <row r="9" spans="1:8" x14ac:dyDescent="0.15">
      <c r="A9" s="153" t="s">
        <v>560</v>
      </c>
      <c r="B9" s="158"/>
      <c r="C9" s="159"/>
      <c r="D9" s="160">
        <v>194811</v>
      </c>
      <c r="E9" s="161"/>
      <c r="F9" s="162">
        <v>291173</v>
      </c>
      <c r="G9" s="163"/>
      <c r="H9" s="164"/>
    </row>
    <row r="10" spans="1:8" x14ac:dyDescent="0.15">
      <c r="A10" s="165"/>
      <c r="B10" s="166"/>
      <c r="C10" s="167"/>
      <c r="D10" s="168">
        <v>129488</v>
      </c>
      <c r="E10" s="169"/>
      <c r="F10" s="170">
        <v>119071</v>
      </c>
      <c r="G10" s="171"/>
      <c r="H10" s="172"/>
    </row>
    <row r="11" spans="1:8" x14ac:dyDescent="0.15">
      <c r="A11" s="153" t="s">
        <v>561</v>
      </c>
      <c r="B11" s="158"/>
      <c r="C11" s="159"/>
      <c r="D11" s="160">
        <v>140670</v>
      </c>
      <c r="E11" s="161"/>
      <c r="F11" s="162">
        <v>271581</v>
      </c>
      <c r="G11" s="163"/>
      <c r="H11" s="164"/>
    </row>
    <row r="12" spans="1:8" x14ac:dyDescent="0.15">
      <c r="A12" s="165"/>
      <c r="B12" s="166"/>
      <c r="C12" s="173"/>
      <c r="D12" s="168">
        <v>129201</v>
      </c>
      <c r="E12" s="169"/>
      <c r="F12" s="170">
        <v>117844</v>
      </c>
      <c r="G12" s="171"/>
      <c r="H12" s="172"/>
    </row>
    <row r="13" spans="1:8" x14ac:dyDescent="0.15">
      <c r="A13" s="153"/>
      <c r="B13" s="158"/>
      <c r="C13" s="174"/>
      <c r="D13" s="175">
        <v>100376</v>
      </c>
      <c r="E13" s="176"/>
      <c r="F13" s="177">
        <v>277658</v>
      </c>
      <c r="G13" s="178"/>
      <c r="H13" s="164"/>
    </row>
    <row r="14" spans="1:8" x14ac:dyDescent="0.15">
      <c r="A14" s="165"/>
      <c r="B14" s="166"/>
      <c r="C14" s="167"/>
      <c r="D14" s="168">
        <v>81146</v>
      </c>
      <c r="E14" s="169"/>
      <c r="F14" s="170">
        <v>123003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9.5500000000000007</v>
      </c>
      <c r="C19" s="179">
        <f>ROUND(VALUE(SUBSTITUTE(実質収支比率等に係る経年分析!G$48,"▲","-")),2)</f>
        <v>6.76</v>
      </c>
      <c r="D19" s="179">
        <f>ROUND(VALUE(SUBSTITUTE(実質収支比率等に係る経年分析!H$48,"▲","-")),2)</f>
        <v>10.41</v>
      </c>
      <c r="E19" s="179">
        <f>ROUND(VALUE(SUBSTITUTE(実質収支比率等に係る経年分析!I$48,"▲","-")),2)</f>
        <v>12.11</v>
      </c>
      <c r="F19" s="179">
        <f>ROUND(VALUE(SUBSTITUTE(実質収支比率等に係る経年分析!J$48,"▲","-")),2)</f>
        <v>11.14</v>
      </c>
    </row>
    <row r="20" spans="1:11" x14ac:dyDescent="0.15">
      <c r="A20" s="179" t="s">
        <v>55</v>
      </c>
      <c r="B20" s="179">
        <f>ROUND(VALUE(SUBSTITUTE(実質収支比率等に係る経年分析!F$47,"▲","-")),2)</f>
        <v>64.819999999999993</v>
      </c>
      <c r="C20" s="179">
        <f>ROUND(VALUE(SUBSTITUTE(実質収支比率等に係る経年分析!G$47,"▲","-")),2)</f>
        <v>68.38</v>
      </c>
      <c r="D20" s="179">
        <f>ROUND(VALUE(SUBSTITUTE(実質収支比率等に係る経年分析!H$47,"▲","-")),2)</f>
        <v>74.83</v>
      </c>
      <c r="E20" s="179">
        <f>ROUND(VALUE(SUBSTITUTE(実質収支比率等に係る経年分析!I$47,"▲","-")),2)</f>
        <v>73.510000000000005</v>
      </c>
      <c r="F20" s="179">
        <f>ROUND(VALUE(SUBSTITUTE(実質収支比率等に係る経年分析!J$47,"▲","-")),2)</f>
        <v>75.44</v>
      </c>
    </row>
    <row r="21" spans="1:11" x14ac:dyDescent="0.15">
      <c r="A21" s="179" t="s">
        <v>56</v>
      </c>
      <c r="B21" s="179">
        <f>IF(ISNUMBER(VALUE(SUBSTITUTE(実質収支比率等に係る経年分析!F$49,"▲","-"))),ROUND(VALUE(SUBSTITUTE(実質収支比率等に係る経年分析!F$49,"▲","-")),2),NA())</f>
        <v>1.92</v>
      </c>
      <c r="C21" s="179">
        <f>IF(ISNUMBER(VALUE(SUBSTITUTE(実質収支比率等に係る経年分析!G$49,"▲","-"))),ROUND(VALUE(SUBSTITUTE(実質収支比率等に係る経年分析!G$49,"▲","-")),2),NA())</f>
        <v>8.19</v>
      </c>
      <c r="D21" s="179">
        <f>IF(ISNUMBER(VALUE(SUBSTITUTE(実質収支比率等に係る経年分析!H$49,"▲","-"))),ROUND(VALUE(SUBSTITUTE(実質収支比率等に係る経年分析!H$49,"▲","-")),2),NA())</f>
        <v>8.15</v>
      </c>
      <c r="E21" s="179">
        <f>IF(ISNUMBER(VALUE(SUBSTITUTE(実質収支比率等に係る経年分析!I$49,"▲","-"))),ROUND(VALUE(SUBSTITUTE(実質収支比率等に係る経年分析!I$49,"▲","-")),2),NA())</f>
        <v>-0.94</v>
      </c>
      <c r="F21" s="179">
        <f>IF(ISNUMBER(VALUE(SUBSTITUTE(実質収支比率等に係る経年分析!J$49,"▲","-"))),ROUND(VALUE(SUBSTITUTE(実質収支比率等に係る経年分析!J$49,"▲","-")),2),NA())</f>
        <v>-1.61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2.1800000000000002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0.37</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9.5399999999999991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11.13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400</v>
      </c>
      <c r="E42" s="181"/>
      <c r="F42" s="181"/>
      <c r="G42" s="181">
        <f>'実質公債費比率（分子）の構造'!L$52</f>
        <v>375</v>
      </c>
      <c r="H42" s="181"/>
      <c r="I42" s="181"/>
      <c r="J42" s="181">
        <f>'実質公債費比率（分子）の構造'!M$52</f>
        <v>350</v>
      </c>
      <c r="K42" s="181"/>
      <c r="L42" s="181"/>
      <c r="M42" s="181">
        <f>'実質公債費比率（分子）の構造'!N$52</f>
        <v>319</v>
      </c>
      <c r="N42" s="181"/>
      <c r="O42" s="181"/>
      <c r="P42" s="181">
        <f>'実質公債費比率（分子）の構造'!O$52</f>
        <v>296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117</v>
      </c>
      <c r="C45" s="181"/>
      <c r="D45" s="181"/>
      <c r="E45" s="181">
        <f>'実質公債費比率（分子）の構造'!L$49</f>
        <v>120</v>
      </c>
      <c r="F45" s="181"/>
      <c r="G45" s="181"/>
      <c r="H45" s="181">
        <f>'実質公債費比率（分子）の構造'!M$49</f>
        <v>136</v>
      </c>
      <c r="I45" s="181"/>
      <c r="J45" s="181"/>
      <c r="K45" s="181">
        <f>'実質公債費比率（分子）の構造'!N$49</f>
        <v>139</v>
      </c>
      <c r="L45" s="181"/>
      <c r="M45" s="181"/>
      <c r="N45" s="181">
        <f>'実質公債費比率（分子）の構造'!O$49</f>
        <v>127</v>
      </c>
      <c r="O45" s="181"/>
      <c r="P45" s="181"/>
    </row>
    <row r="46" spans="1:16" x14ac:dyDescent="0.15">
      <c r="A46" s="181" t="s">
        <v>67</v>
      </c>
      <c r="B46" s="181">
        <f>'実質公債費比率（分子）の構造'!K$48</f>
        <v>138</v>
      </c>
      <c r="C46" s="181"/>
      <c r="D46" s="181"/>
      <c r="E46" s="181">
        <f>'実質公債費比率（分子）の構造'!L$48</f>
        <v>125</v>
      </c>
      <c r="F46" s="181"/>
      <c r="G46" s="181"/>
      <c r="H46" s="181">
        <f>'実質公債費比率（分子）の構造'!M$48</f>
        <v>121</v>
      </c>
      <c r="I46" s="181"/>
      <c r="J46" s="181"/>
      <c r="K46" s="181">
        <f>'実質公債費比率（分子）の構造'!N$48</f>
        <v>109</v>
      </c>
      <c r="L46" s="181"/>
      <c r="M46" s="181"/>
      <c r="N46" s="181">
        <f>'実質公債費比率（分子）の構造'!O$48</f>
        <v>99</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477</v>
      </c>
      <c r="C49" s="181"/>
      <c r="D49" s="181"/>
      <c r="E49" s="181">
        <f>'実質公債費比率（分子）の構造'!L$45</f>
        <v>419</v>
      </c>
      <c r="F49" s="181"/>
      <c r="G49" s="181"/>
      <c r="H49" s="181">
        <f>'実質公債費比率（分子）の構造'!M$45</f>
        <v>283</v>
      </c>
      <c r="I49" s="181"/>
      <c r="J49" s="181"/>
      <c r="K49" s="181">
        <f>'実質公債費比率（分子）の構造'!N$45</f>
        <v>236</v>
      </c>
      <c r="L49" s="181"/>
      <c r="M49" s="181"/>
      <c r="N49" s="181">
        <f>'実質公債費比率（分子）の構造'!O$45</f>
        <v>181</v>
      </c>
      <c r="O49" s="181"/>
      <c r="P49" s="181"/>
    </row>
    <row r="50" spans="1:16" x14ac:dyDescent="0.15">
      <c r="A50" s="181" t="s">
        <v>70</v>
      </c>
      <c r="B50" s="181" t="e">
        <f>NA()</f>
        <v>#N/A</v>
      </c>
      <c r="C50" s="181">
        <f>IF(ISNUMBER('実質公債費比率（分子）の構造'!K$53),'実質公債費比率（分子）の構造'!K$53,NA())</f>
        <v>332</v>
      </c>
      <c r="D50" s="181" t="e">
        <f>NA()</f>
        <v>#N/A</v>
      </c>
      <c r="E50" s="181" t="e">
        <f>NA()</f>
        <v>#N/A</v>
      </c>
      <c r="F50" s="181">
        <f>IF(ISNUMBER('実質公債費比率（分子）の構造'!L$53),'実質公債費比率（分子）の構造'!L$53,NA())</f>
        <v>289</v>
      </c>
      <c r="G50" s="181" t="e">
        <f>NA()</f>
        <v>#N/A</v>
      </c>
      <c r="H50" s="181" t="e">
        <f>NA()</f>
        <v>#N/A</v>
      </c>
      <c r="I50" s="181">
        <f>IF(ISNUMBER('実質公債費比率（分子）の構造'!M$53),'実質公債費比率（分子）の構造'!M$53,NA())</f>
        <v>190</v>
      </c>
      <c r="J50" s="181" t="e">
        <f>NA()</f>
        <v>#N/A</v>
      </c>
      <c r="K50" s="181" t="e">
        <f>NA()</f>
        <v>#N/A</v>
      </c>
      <c r="L50" s="181">
        <f>IF(ISNUMBER('実質公債費比率（分子）の構造'!N$53),'実質公債費比率（分子）の構造'!N$53,NA())</f>
        <v>165</v>
      </c>
      <c r="M50" s="181" t="e">
        <f>NA()</f>
        <v>#N/A</v>
      </c>
      <c r="N50" s="181" t="e">
        <f>NA()</f>
        <v>#N/A</v>
      </c>
      <c r="O50" s="181">
        <f>IF(ISNUMBER('実質公債費比率（分子）の構造'!O$53),'実質公債費比率（分子）の構造'!O$53,NA())</f>
        <v>111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3336</v>
      </c>
      <c r="E56" s="180"/>
      <c r="F56" s="180"/>
      <c r="G56" s="180">
        <f>'将来負担比率（分子）の構造'!J$52</f>
        <v>3315</v>
      </c>
      <c r="H56" s="180"/>
      <c r="I56" s="180"/>
      <c r="J56" s="180">
        <f>'将来負担比率（分子）の構造'!K$52</f>
        <v>3404</v>
      </c>
      <c r="K56" s="180"/>
      <c r="L56" s="180"/>
      <c r="M56" s="180">
        <f>'将来負担比率（分子）の構造'!L$52</f>
        <v>3638</v>
      </c>
      <c r="N56" s="180"/>
      <c r="O56" s="180"/>
      <c r="P56" s="180">
        <f>'将来負担比率（分子）の構造'!M$52</f>
        <v>3702</v>
      </c>
    </row>
    <row r="57" spans="1:16" x14ac:dyDescent="0.15">
      <c r="A57" s="180" t="s">
        <v>42</v>
      </c>
      <c r="B57" s="180"/>
      <c r="C57" s="180"/>
      <c r="D57" s="180">
        <f>'将来負担比率（分子）の構造'!I$51</f>
        <v>69</v>
      </c>
      <c r="E57" s="180"/>
      <c r="F57" s="180"/>
      <c r="G57" s="180">
        <f>'将来負担比率（分子）の構造'!J$51</f>
        <v>66</v>
      </c>
      <c r="H57" s="180"/>
      <c r="I57" s="180"/>
      <c r="J57" s="180">
        <f>'将来負担比率（分子）の構造'!K$51</f>
        <v>52</v>
      </c>
      <c r="K57" s="180"/>
      <c r="L57" s="180"/>
      <c r="M57" s="180">
        <f>'将来負担比率（分子）の構造'!L$51</f>
        <v>38</v>
      </c>
      <c r="N57" s="180"/>
      <c r="O57" s="180"/>
      <c r="P57" s="180">
        <f>'将来負担比率（分子）の構造'!M$51</f>
        <v>28</v>
      </c>
    </row>
    <row r="58" spans="1:16" x14ac:dyDescent="0.15">
      <c r="A58" s="180" t="s">
        <v>41</v>
      </c>
      <c r="B58" s="180"/>
      <c r="C58" s="180"/>
      <c r="D58" s="180">
        <f>'将来負担比率（分子）の構造'!I$50</f>
        <v>1759</v>
      </c>
      <c r="E58" s="180"/>
      <c r="F58" s="180"/>
      <c r="G58" s="180">
        <f>'将来負担比率（分子）の構造'!J$50</f>
        <v>1583</v>
      </c>
      <c r="H58" s="180"/>
      <c r="I58" s="180"/>
      <c r="J58" s="180">
        <f>'将来負担比率（分子）の構造'!K$50</f>
        <v>1771</v>
      </c>
      <c r="K58" s="180"/>
      <c r="L58" s="180"/>
      <c r="M58" s="180">
        <f>'将来負担比率（分子）の構造'!L$50</f>
        <v>2253</v>
      </c>
      <c r="N58" s="180"/>
      <c r="O58" s="180"/>
      <c r="P58" s="180">
        <f>'将来負担比率（分子）の構造'!M$50</f>
        <v>2414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378</v>
      </c>
      <c r="C62" s="180"/>
      <c r="D62" s="180"/>
      <c r="E62" s="180">
        <f>'将来負担比率（分子）の構造'!J$45</f>
        <v>337</v>
      </c>
      <c r="F62" s="180"/>
      <c r="G62" s="180"/>
      <c r="H62" s="180">
        <f>'将来負担比率（分子）の構造'!K$45</f>
        <v>302</v>
      </c>
      <c r="I62" s="180"/>
      <c r="J62" s="180"/>
      <c r="K62" s="180">
        <f>'将来負担比率（分子）の構造'!L$45</f>
        <v>319</v>
      </c>
      <c r="L62" s="180"/>
      <c r="M62" s="180"/>
      <c r="N62" s="180">
        <f>'将来負担比率（分子）の構造'!M$45</f>
        <v>287</v>
      </c>
      <c r="O62" s="180"/>
      <c r="P62" s="180"/>
    </row>
    <row r="63" spans="1:16" x14ac:dyDescent="0.15">
      <c r="A63" s="180" t="s">
        <v>34</v>
      </c>
      <c r="B63" s="180">
        <f>'将来負担比率（分子）の構造'!I$44</f>
        <v>261</v>
      </c>
      <c r="C63" s="180"/>
      <c r="D63" s="180"/>
      <c r="E63" s="180">
        <f>'将来負担比率（分子）の構造'!J$44</f>
        <v>252</v>
      </c>
      <c r="F63" s="180"/>
      <c r="G63" s="180"/>
      <c r="H63" s="180">
        <f>'将来負担比率（分子）の構造'!K$44</f>
        <v>217</v>
      </c>
      <c r="I63" s="180"/>
      <c r="J63" s="180"/>
      <c r="K63" s="180">
        <f>'将来負担比率（分子）の構造'!L$44</f>
        <v>187</v>
      </c>
      <c r="L63" s="180"/>
      <c r="M63" s="180"/>
      <c r="N63" s="180">
        <f>'将来負担比率（分子）の構造'!M$44</f>
        <v>159</v>
      </c>
      <c r="O63" s="180"/>
      <c r="P63" s="180"/>
    </row>
    <row r="64" spans="1:16" x14ac:dyDescent="0.15">
      <c r="A64" s="180" t="s">
        <v>33</v>
      </c>
      <c r="B64" s="180">
        <f>'将来負担比率（分子）の構造'!I$43</f>
        <v>2153</v>
      </c>
      <c r="C64" s="180"/>
      <c r="D64" s="180"/>
      <c r="E64" s="180">
        <f>'将来負担比率（分子）の構造'!J$43</f>
        <v>1974</v>
      </c>
      <c r="F64" s="180"/>
      <c r="G64" s="180"/>
      <c r="H64" s="180">
        <f>'将来負担比率（分子）の構造'!K$43</f>
        <v>1831</v>
      </c>
      <c r="I64" s="180"/>
      <c r="J64" s="180"/>
      <c r="K64" s="180">
        <f>'将来負担比率（分子）の構造'!L$43</f>
        <v>1857</v>
      </c>
      <c r="L64" s="180"/>
      <c r="M64" s="180"/>
      <c r="N64" s="180">
        <f>'将来負担比率（分子）の構造'!M$43</f>
        <v>1877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2239</v>
      </c>
      <c r="C66" s="180"/>
      <c r="D66" s="180"/>
      <c r="E66" s="180">
        <f>'将来負担比率（分子）の構造'!J$41</f>
        <v>1982</v>
      </c>
      <c r="F66" s="180"/>
      <c r="G66" s="180"/>
      <c r="H66" s="180">
        <f>'将来負担比率（分子）の構造'!K$41</f>
        <v>2145</v>
      </c>
      <c r="I66" s="180"/>
      <c r="J66" s="180"/>
      <c r="K66" s="180">
        <f>'将来負担比率（分子）の構造'!L$41</f>
        <v>2525</v>
      </c>
      <c r="L66" s="180"/>
      <c r="M66" s="180"/>
      <c r="N66" s="180">
        <f>'将来負担比率（分子）の構造'!M$41</f>
        <v>2853</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1625</v>
      </c>
      <c r="C72" s="184">
        <f>基金残高に係る経年分析!G55</f>
        <v>1572</v>
      </c>
      <c r="D72" s="184">
        <f>基金残高に係る経年分析!H55</f>
        <v>1566</v>
      </c>
    </row>
    <row r="73" spans="1:16" x14ac:dyDescent="0.15">
      <c r="A73" s="183" t="s">
        <v>77</v>
      </c>
      <c r="B73" s="184">
        <f>基金残高に係る経年分析!F56</f>
        <v>236</v>
      </c>
      <c r="C73" s="184">
        <f>基金残高に係る経年分析!G56</f>
        <v>236</v>
      </c>
      <c r="D73" s="184">
        <f>基金残高に係る経年分析!H56</f>
        <v>236</v>
      </c>
    </row>
    <row r="74" spans="1:16" x14ac:dyDescent="0.15">
      <c r="A74" s="183" t="s">
        <v>78</v>
      </c>
      <c r="B74" s="184">
        <f>基金残高に係る経年分析!F57</f>
        <v>87</v>
      </c>
      <c r="C74" s="184">
        <f>基金残高に係る経年分析!G57</f>
        <v>303</v>
      </c>
      <c r="D74" s="184">
        <f>基金残高に係る経年分析!H57</f>
        <v>445</v>
      </c>
    </row>
  </sheetData>
  <sheetProtection algorithmName="SHA-512" hashValue="yzPkHfCD2QVia55Zbhzr0TBMO180p79e790B4TfQDqEUVzZlU3SdGyjfeGgnM5GU/R9dwwUhoh5C0O6HYyNzsQ==" saltValue="ox88S9R2kBjZ6a9tz8hV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346517</v>
      </c>
      <c r="S5" s="631"/>
      <c r="T5" s="631"/>
      <c r="U5" s="631"/>
      <c r="V5" s="631"/>
      <c r="W5" s="631"/>
      <c r="X5" s="631"/>
      <c r="Y5" s="632"/>
      <c r="Z5" s="633">
        <v>9.6</v>
      </c>
      <c r="AA5" s="633"/>
      <c r="AB5" s="633"/>
      <c r="AC5" s="633"/>
      <c r="AD5" s="634">
        <v>346517</v>
      </c>
      <c r="AE5" s="634"/>
      <c r="AF5" s="634"/>
      <c r="AG5" s="634"/>
      <c r="AH5" s="634"/>
      <c r="AI5" s="634"/>
      <c r="AJ5" s="634"/>
      <c r="AK5" s="634"/>
      <c r="AL5" s="635">
        <v>17.2</v>
      </c>
      <c r="AM5" s="636"/>
      <c r="AN5" s="636"/>
      <c r="AO5" s="637"/>
      <c r="AP5" s="627" t="s">
        <v>228</v>
      </c>
      <c r="AQ5" s="628"/>
      <c r="AR5" s="628"/>
      <c r="AS5" s="628"/>
      <c r="AT5" s="628"/>
      <c r="AU5" s="628"/>
      <c r="AV5" s="628"/>
      <c r="AW5" s="628"/>
      <c r="AX5" s="628"/>
      <c r="AY5" s="628"/>
      <c r="AZ5" s="628"/>
      <c r="BA5" s="628"/>
      <c r="BB5" s="628"/>
      <c r="BC5" s="628"/>
      <c r="BD5" s="628"/>
      <c r="BE5" s="628"/>
      <c r="BF5" s="629"/>
      <c r="BG5" s="641">
        <v>346517</v>
      </c>
      <c r="BH5" s="642"/>
      <c r="BI5" s="642"/>
      <c r="BJ5" s="642"/>
      <c r="BK5" s="642"/>
      <c r="BL5" s="642"/>
      <c r="BM5" s="642"/>
      <c r="BN5" s="643"/>
      <c r="BO5" s="644">
        <v>100</v>
      </c>
      <c r="BP5" s="644"/>
      <c r="BQ5" s="644"/>
      <c r="BR5" s="644"/>
      <c r="BS5" s="645">
        <v>13804</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31181</v>
      </c>
      <c r="S6" s="642"/>
      <c r="T6" s="642"/>
      <c r="U6" s="642"/>
      <c r="V6" s="642"/>
      <c r="W6" s="642"/>
      <c r="X6" s="642"/>
      <c r="Y6" s="643"/>
      <c r="Z6" s="644">
        <v>0.9</v>
      </c>
      <c r="AA6" s="644"/>
      <c r="AB6" s="644"/>
      <c r="AC6" s="644"/>
      <c r="AD6" s="645">
        <v>31181</v>
      </c>
      <c r="AE6" s="645"/>
      <c r="AF6" s="645"/>
      <c r="AG6" s="645"/>
      <c r="AH6" s="645"/>
      <c r="AI6" s="645"/>
      <c r="AJ6" s="645"/>
      <c r="AK6" s="645"/>
      <c r="AL6" s="646">
        <v>1.5</v>
      </c>
      <c r="AM6" s="647"/>
      <c r="AN6" s="647"/>
      <c r="AO6" s="648"/>
      <c r="AP6" s="638" t="s">
        <v>233</v>
      </c>
      <c r="AQ6" s="639"/>
      <c r="AR6" s="639"/>
      <c r="AS6" s="639"/>
      <c r="AT6" s="639"/>
      <c r="AU6" s="639"/>
      <c r="AV6" s="639"/>
      <c r="AW6" s="639"/>
      <c r="AX6" s="639"/>
      <c r="AY6" s="639"/>
      <c r="AZ6" s="639"/>
      <c r="BA6" s="639"/>
      <c r="BB6" s="639"/>
      <c r="BC6" s="639"/>
      <c r="BD6" s="639"/>
      <c r="BE6" s="639"/>
      <c r="BF6" s="640"/>
      <c r="BG6" s="641">
        <v>346517</v>
      </c>
      <c r="BH6" s="642"/>
      <c r="BI6" s="642"/>
      <c r="BJ6" s="642"/>
      <c r="BK6" s="642"/>
      <c r="BL6" s="642"/>
      <c r="BM6" s="642"/>
      <c r="BN6" s="643"/>
      <c r="BO6" s="644">
        <v>100</v>
      </c>
      <c r="BP6" s="644"/>
      <c r="BQ6" s="644"/>
      <c r="BR6" s="644"/>
      <c r="BS6" s="645">
        <v>13804</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62273</v>
      </c>
      <c r="CS6" s="642"/>
      <c r="CT6" s="642"/>
      <c r="CU6" s="642"/>
      <c r="CV6" s="642"/>
      <c r="CW6" s="642"/>
      <c r="CX6" s="642"/>
      <c r="CY6" s="643"/>
      <c r="CZ6" s="635">
        <v>1.9</v>
      </c>
      <c r="DA6" s="636"/>
      <c r="DB6" s="636"/>
      <c r="DC6" s="655"/>
      <c r="DD6" s="650" t="s">
        <v>127</v>
      </c>
      <c r="DE6" s="642"/>
      <c r="DF6" s="642"/>
      <c r="DG6" s="642"/>
      <c r="DH6" s="642"/>
      <c r="DI6" s="642"/>
      <c r="DJ6" s="642"/>
      <c r="DK6" s="642"/>
      <c r="DL6" s="642"/>
      <c r="DM6" s="642"/>
      <c r="DN6" s="642"/>
      <c r="DO6" s="642"/>
      <c r="DP6" s="643"/>
      <c r="DQ6" s="650">
        <v>62039</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635</v>
      </c>
      <c r="S7" s="642"/>
      <c r="T7" s="642"/>
      <c r="U7" s="642"/>
      <c r="V7" s="642"/>
      <c r="W7" s="642"/>
      <c r="X7" s="642"/>
      <c r="Y7" s="643"/>
      <c r="Z7" s="644">
        <v>0</v>
      </c>
      <c r="AA7" s="644"/>
      <c r="AB7" s="644"/>
      <c r="AC7" s="644"/>
      <c r="AD7" s="645">
        <v>635</v>
      </c>
      <c r="AE7" s="645"/>
      <c r="AF7" s="645"/>
      <c r="AG7" s="645"/>
      <c r="AH7" s="645"/>
      <c r="AI7" s="645"/>
      <c r="AJ7" s="645"/>
      <c r="AK7" s="645"/>
      <c r="AL7" s="646">
        <v>0</v>
      </c>
      <c r="AM7" s="647"/>
      <c r="AN7" s="647"/>
      <c r="AO7" s="648"/>
      <c r="AP7" s="638" t="s">
        <v>236</v>
      </c>
      <c r="AQ7" s="639"/>
      <c r="AR7" s="639"/>
      <c r="AS7" s="639"/>
      <c r="AT7" s="639"/>
      <c r="AU7" s="639"/>
      <c r="AV7" s="639"/>
      <c r="AW7" s="639"/>
      <c r="AX7" s="639"/>
      <c r="AY7" s="639"/>
      <c r="AZ7" s="639"/>
      <c r="BA7" s="639"/>
      <c r="BB7" s="639"/>
      <c r="BC7" s="639"/>
      <c r="BD7" s="639"/>
      <c r="BE7" s="639"/>
      <c r="BF7" s="640"/>
      <c r="BG7" s="641">
        <v>108444</v>
      </c>
      <c r="BH7" s="642"/>
      <c r="BI7" s="642"/>
      <c r="BJ7" s="642"/>
      <c r="BK7" s="642"/>
      <c r="BL7" s="642"/>
      <c r="BM7" s="642"/>
      <c r="BN7" s="643"/>
      <c r="BO7" s="644">
        <v>31.3</v>
      </c>
      <c r="BP7" s="644"/>
      <c r="BQ7" s="644"/>
      <c r="BR7" s="644"/>
      <c r="BS7" s="645" t="s">
        <v>127</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806481</v>
      </c>
      <c r="CS7" s="642"/>
      <c r="CT7" s="642"/>
      <c r="CU7" s="642"/>
      <c r="CV7" s="642"/>
      <c r="CW7" s="642"/>
      <c r="CX7" s="642"/>
      <c r="CY7" s="643"/>
      <c r="CZ7" s="644">
        <v>24</v>
      </c>
      <c r="DA7" s="644"/>
      <c r="DB7" s="644"/>
      <c r="DC7" s="644"/>
      <c r="DD7" s="650">
        <v>230116</v>
      </c>
      <c r="DE7" s="642"/>
      <c r="DF7" s="642"/>
      <c r="DG7" s="642"/>
      <c r="DH7" s="642"/>
      <c r="DI7" s="642"/>
      <c r="DJ7" s="642"/>
      <c r="DK7" s="642"/>
      <c r="DL7" s="642"/>
      <c r="DM7" s="642"/>
      <c r="DN7" s="642"/>
      <c r="DO7" s="642"/>
      <c r="DP7" s="643"/>
      <c r="DQ7" s="650">
        <v>517484</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899</v>
      </c>
      <c r="S8" s="642"/>
      <c r="T8" s="642"/>
      <c r="U8" s="642"/>
      <c r="V8" s="642"/>
      <c r="W8" s="642"/>
      <c r="X8" s="642"/>
      <c r="Y8" s="643"/>
      <c r="Z8" s="644">
        <v>0</v>
      </c>
      <c r="AA8" s="644"/>
      <c r="AB8" s="644"/>
      <c r="AC8" s="644"/>
      <c r="AD8" s="645">
        <v>899</v>
      </c>
      <c r="AE8" s="645"/>
      <c r="AF8" s="645"/>
      <c r="AG8" s="645"/>
      <c r="AH8" s="645"/>
      <c r="AI8" s="645"/>
      <c r="AJ8" s="645"/>
      <c r="AK8" s="645"/>
      <c r="AL8" s="646">
        <v>0</v>
      </c>
      <c r="AM8" s="647"/>
      <c r="AN8" s="647"/>
      <c r="AO8" s="648"/>
      <c r="AP8" s="638" t="s">
        <v>239</v>
      </c>
      <c r="AQ8" s="639"/>
      <c r="AR8" s="639"/>
      <c r="AS8" s="639"/>
      <c r="AT8" s="639"/>
      <c r="AU8" s="639"/>
      <c r="AV8" s="639"/>
      <c r="AW8" s="639"/>
      <c r="AX8" s="639"/>
      <c r="AY8" s="639"/>
      <c r="AZ8" s="639"/>
      <c r="BA8" s="639"/>
      <c r="BB8" s="639"/>
      <c r="BC8" s="639"/>
      <c r="BD8" s="639"/>
      <c r="BE8" s="639"/>
      <c r="BF8" s="640"/>
      <c r="BG8" s="641">
        <v>5012</v>
      </c>
      <c r="BH8" s="642"/>
      <c r="BI8" s="642"/>
      <c r="BJ8" s="642"/>
      <c r="BK8" s="642"/>
      <c r="BL8" s="642"/>
      <c r="BM8" s="642"/>
      <c r="BN8" s="643"/>
      <c r="BO8" s="644">
        <v>1.4</v>
      </c>
      <c r="BP8" s="644"/>
      <c r="BQ8" s="644"/>
      <c r="BR8" s="644"/>
      <c r="BS8" s="650" t="s">
        <v>174</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627540</v>
      </c>
      <c r="CS8" s="642"/>
      <c r="CT8" s="642"/>
      <c r="CU8" s="642"/>
      <c r="CV8" s="642"/>
      <c r="CW8" s="642"/>
      <c r="CX8" s="642"/>
      <c r="CY8" s="643"/>
      <c r="CZ8" s="644">
        <v>18.7</v>
      </c>
      <c r="DA8" s="644"/>
      <c r="DB8" s="644"/>
      <c r="DC8" s="644"/>
      <c r="DD8" s="650" t="s">
        <v>127</v>
      </c>
      <c r="DE8" s="642"/>
      <c r="DF8" s="642"/>
      <c r="DG8" s="642"/>
      <c r="DH8" s="642"/>
      <c r="DI8" s="642"/>
      <c r="DJ8" s="642"/>
      <c r="DK8" s="642"/>
      <c r="DL8" s="642"/>
      <c r="DM8" s="642"/>
      <c r="DN8" s="642"/>
      <c r="DO8" s="642"/>
      <c r="DP8" s="643"/>
      <c r="DQ8" s="650">
        <v>441193</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701</v>
      </c>
      <c r="S9" s="642"/>
      <c r="T9" s="642"/>
      <c r="U9" s="642"/>
      <c r="V9" s="642"/>
      <c r="W9" s="642"/>
      <c r="X9" s="642"/>
      <c r="Y9" s="643"/>
      <c r="Z9" s="644">
        <v>0</v>
      </c>
      <c r="AA9" s="644"/>
      <c r="AB9" s="644"/>
      <c r="AC9" s="644"/>
      <c r="AD9" s="645">
        <v>701</v>
      </c>
      <c r="AE9" s="645"/>
      <c r="AF9" s="645"/>
      <c r="AG9" s="645"/>
      <c r="AH9" s="645"/>
      <c r="AI9" s="645"/>
      <c r="AJ9" s="645"/>
      <c r="AK9" s="645"/>
      <c r="AL9" s="646">
        <v>0</v>
      </c>
      <c r="AM9" s="647"/>
      <c r="AN9" s="647"/>
      <c r="AO9" s="648"/>
      <c r="AP9" s="638" t="s">
        <v>242</v>
      </c>
      <c r="AQ9" s="639"/>
      <c r="AR9" s="639"/>
      <c r="AS9" s="639"/>
      <c r="AT9" s="639"/>
      <c r="AU9" s="639"/>
      <c r="AV9" s="639"/>
      <c r="AW9" s="639"/>
      <c r="AX9" s="639"/>
      <c r="AY9" s="639"/>
      <c r="AZ9" s="639"/>
      <c r="BA9" s="639"/>
      <c r="BB9" s="639"/>
      <c r="BC9" s="639"/>
      <c r="BD9" s="639"/>
      <c r="BE9" s="639"/>
      <c r="BF9" s="640"/>
      <c r="BG9" s="641">
        <v>88694</v>
      </c>
      <c r="BH9" s="642"/>
      <c r="BI9" s="642"/>
      <c r="BJ9" s="642"/>
      <c r="BK9" s="642"/>
      <c r="BL9" s="642"/>
      <c r="BM9" s="642"/>
      <c r="BN9" s="643"/>
      <c r="BO9" s="644">
        <v>25.6</v>
      </c>
      <c r="BP9" s="644"/>
      <c r="BQ9" s="644"/>
      <c r="BR9" s="644"/>
      <c r="BS9" s="650" t="s">
        <v>174</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608553</v>
      </c>
      <c r="CS9" s="642"/>
      <c r="CT9" s="642"/>
      <c r="CU9" s="642"/>
      <c r="CV9" s="642"/>
      <c r="CW9" s="642"/>
      <c r="CX9" s="642"/>
      <c r="CY9" s="643"/>
      <c r="CZ9" s="644">
        <v>18.100000000000001</v>
      </c>
      <c r="DA9" s="644"/>
      <c r="DB9" s="644"/>
      <c r="DC9" s="644"/>
      <c r="DD9" s="650" t="s">
        <v>174</v>
      </c>
      <c r="DE9" s="642"/>
      <c r="DF9" s="642"/>
      <c r="DG9" s="642"/>
      <c r="DH9" s="642"/>
      <c r="DI9" s="642"/>
      <c r="DJ9" s="642"/>
      <c r="DK9" s="642"/>
      <c r="DL9" s="642"/>
      <c r="DM9" s="642"/>
      <c r="DN9" s="642"/>
      <c r="DO9" s="642"/>
      <c r="DP9" s="643"/>
      <c r="DQ9" s="650">
        <v>506544</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127</v>
      </c>
      <c r="S10" s="642"/>
      <c r="T10" s="642"/>
      <c r="U10" s="642"/>
      <c r="V10" s="642"/>
      <c r="W10" s="642"/>
      <c r="X10" s="642"/>
      <c r="Y10" s="643"/>
      <c r="Z10" s="644" t="s">
        <v>127</v>
      </c>
      <c r="AA10" s="644"/>
      <c r="AB10" s="644"/>
      <c r="AC10" s="644"/>
      <c r="AD10" s="645" t="s">
        <v>127</v>
      </c>
      <c r="AE10" s="645"/>
      <c r="AF10" s="645"/>
      <c r="AG10" s="645"/>
      <c r="AH10" s="645"/>
      <c r="AI10" s="645"/>
      <c r="AJ10" s="645"/>
      <c r="AK10" s="645"/>
      <c r="AL10" s="646" t="s">
        <v>127</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9264</v>
      </c>
      <c r="BH10" s="642"/>
      <c r="BI10" s="642"/>
      <c r="BJ10" s="642"/>
      <c r="BK10" s="642"/>
      <c r="BL10" s="642"/>
      <c r="BM10" s="642"/>
      <c r="BN10" s="643"/>
      <c r="BO10" s="644">
        <v>2.7</v>
      </c>
      <c r="BP10" s="644"/>
      <c r="BQ10" s="644"/>
      <c r="BR10" s="644"/>
      <c r="BS10" s="650" t="s">
        <v>127</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7094</v>
      </c>
      <c r="CS10" s="642"/>
      <c r="CT10" s="642"/>
      <c r="CU10" s="642"/>
      <c r="CV10" s="642"/>
      <c r="CW10" s="642"/>
      <c r="CX10" s="642"/>
      <c r="CY10" s="643"/>
      <c r="CZ10" s="644">
        <v>0.2</v>
      </c>
      <c r="DA10" s="644"/>
      <c r="DB10" s="644"/>
      <c r="DC10" s="644"/>
      <c r="DD10" s="650" t="s">
        <v>127</v>
      </c>
      <c r="DE10" s="642"/>
      <c r="DF10" s="642"/>
      <c r="DG10" s="642"/>
      <c r="DH10" s="642"/>
      <c r="DI10" s="642"/>
      <c r="DJ10" s="642"/>
      <c r="DK10" s="642"/>
      <c r="DL10" s="642"/>
      <c r="DM10" s="642"/>
      <c r="DN10" s="642"/>
      <c r="DO10" s="642"/>
      <c r="DP10" s="643"/>
      <c r="DQ10" s="650">
        <v>7094</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174</v>
      </c>
      <c r="S11" s="642"/>
      <c r="T11" s="642"/>
      <c r="U11" s="642"/>
      <c r="V11" s="642"/>
      <c r="W11" s="642"/>
      <c r="X11" s="642"/>
      <c r="Y11" s="643"/>
      <c r="Z11" s="644" t="s">
        <v>174</v>
      </c>
      <c r="AA11" s="644"/>
      <c r="AB11" s="644"/>
      <c r="AC11" s="644"/>
      <c r="AD11" s="645" t="s">
        <v>127</v>
      </c>
      <c r="AE11" s="645"/>
      <c r="AF11" s="645"/>
      <c r="AG11" s="645"/>
      <c r="AH11" s="645"/>
      <c r="AI11" s="645"/>
      <c r="AJ11" s="645"/>
      <c r="AK11" s="645"/>
      <c r="AL11" s="646" t="s">
        <v>174</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5474</v>
      </c>
      <c r="BH11" s="642"/>
      <c r="BI11" s="642"/>
      <c r="BJ11" s="642"/>
      <c r="BK11" s="642"/>
      <c r="BL11" s="642"/>
      <c r="BM11" s="642"/>
      <c r="BN11" s="643"/>
      <c r="BO11" s="644">
        <v>1.6</v>
      </c>
      <c r="BP11" s="644"/>
      <c r="BQ11" s="644"/>
      <c r="BR11" s="644"/>
      <c r="BS11" s="650" t="s">
        <v>127</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290746</v>
      </c>
      <c r="CS11" s="642"/>
      <c r="CT11" s="642"/>
      <c r="CU11" s="642"/>
      <c r="CV11" s="642"/>
      <c r="CW11" s="642"/>
      <c r="CX11" s="642"/>
      <c r="CY11" s="643"/>
      <c r="CZ11" s="644">
        <v>8.6</v>
      </c>
      <c r="DA11" s="644"/>
      <c r="DB11" s="644"/>
      <c r="DC11" s="644"/>
      <c r="DD11" s="650">
        <v>33023</v>
      </c>
      <c r="DE11" s="642"/>
      <c r="DF11" s="642"/>
      <c r="DG11" s="642"/>
      <c r="DH11" s="642"/>
      <c r="DI11" s="642"/>
      <c r="DJ11" s="642"/>
      <c r="DK11" s="642"/>
      <c r="DL11" s="642"/>
      <c r="DM11" s="642"/>
      <c r="DN11" s="642"/>
      <c r="DO11" s="642"/>
      <c r="DP11" s="643"/>
      <c r="DQ11" s="650">
        <v>153856</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62471</v>
      </c>
      <c r="S12" s="642"/>
      <c r="T12" s="642"/>
      <c r="U12" s="642"/>
      <c r="V12" s="642"/>
      <c r="W12" s="642"/>
      <c r="X12" s="642"/>
      <c r="Y12" s="643"/>
      <c r="Z12" s="644">
        <v>1.7</v>
      </c>
      <c r="AA12" s="644"/>
      <c r="AB12" s="644"/>
      <c r="AC12" s="644"/>
      <c r="AD12" s="645">
        <v>62471</v>
      </c>
      <c r="AE12" s="645"/>
      <c r="AF12" s="645"/>
      <c r="AG12" s="645"/>
      <c r="AH12" s="645"/>
      <c r="AI12" s="645"/>
      <c r="AJ12" s="645"/>
      <c r="AK12" s="645"/>
      <c r="AL12" s="646">
        <v>3.1</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210021</v>
      </c>
      <c r="BH12" s="642"/>
      <c r="BI12" s="642"/>
      <c r="BJ12" s="642"/>
      <c r="BK12" s="642"/>
      <c r="BL12" s="642"/>
      <c r="BM12" s="642"/>
      <c r="BN12" s="643"/>
      <c r="BO12" s="644">
        <v>60.6</v>
      </c>
      <c r="BP12" s="644"/>
      <c r="BQ12" s="644"/>
      <c r="BR12" s="644"/>
      <c r="BS12" s="650">
        <v>13804</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17834</v>
      </c>
      <c r="CS12" s="642"/>
      <c r="CT12" s="642"/>
      <c r="CU12" s="642"/>
      <c r="CV12" s="642"/>
      <c r="CW12" s="642"/>
      <c r="CX12" s="642"/>
      <c r="CY12" s="643"/>
      <c r="CZ12" s="644">
        <v>0.5</v>
      </c>
      <c r="DA12" s="644"/>
      <c r="DB12" s="644"/>
      <c r="DC12" s="644"/>
      <c r="DD12" s="650" t="s">
        <v>127</v>
      </c>
      <c r="DE12" s="642"/>
      <c r="DF12" s="642"/>
      <c r="DG12" s="642"/>
      <c r="DH12" s="642"/>
      <c r="DI12" s="642"/>
      <c r="DJ12" s="642"/>
      <c r="DK12" s="642"/>
      <c r="DL12" s="642"/>
      <c r="DM12" s="642"/>
      <c r="DN12" s="642"/>
      <c r="DO12" s="642"/>
      <c r="DP12" s="643"/>
      <c r="DQ12" s="650">
        <v>12402</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t="s">
        <v>127</v>
      </c>
      <c r="S13" s="642"/>
      <c r="T13" s="642"/>
      <c r="U13" s="642"/>
      <c r="V13" s="642"/>
      <c r="W13" s="642"/>
      <c r="X13" s="642"/>
      <c r="Y13" s="643"/>
      <c r="Z13" s="644" t="s">
        <v>127</v>
      </c>
      <c r="AA13" s="644"/>
      <c r="AB13" s="644"/>
      <c r="AC13" s="644"/>
      <c r="AD13" s="645" t="s">
        <v>127</v>
      </c>
      <c r="AE13" s="645"/>
      <c r="AF13" s="645"/>
      <c r="AG13" s="645"/>
      <c r="AH13" s="645"/>
      <c r="AI13" s="645"/>
      <c r="AJ13" s="645"/>
      <c r="AK13" s="645"/>
      <c r="AL13" s="646" t="s">
        <v>127</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207522</v>
      </c>
      <c r="BH13" s="642"/>
      <c r="BI13" s="642"/>
      <c r="BJ13" s="642"/>
      <c r="BK13" s="642"/>
      <c r="BL13" s="642"/>
      <c r="BM13" s="642"/>
      <c r="BN13" s="643"/>
      <c r="BO13" s="644">
        <v>59.9</v>
      </c>
      <c r="BP13" s="644"/>
      <c r="BQ13" s="644"/>
      <c r="BR13" s="644"/>
      <c r="BS13" s="650">
        <v>13804</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172080</v>
      </c>
      <c r="CS13" s="642"/>
      <c r="CT13" s="642"/>
      <c r="CU13" s="642"/>
      <c r="CV13" s="642"/>
      <c r="CW13" s="642"/>
      <c r="CX13" s="642"/>
      <c r="CY13" s="643"/>
      <c r="CZ13" s="644">
        <v>5.0999999999999996</v>
      </c>
      <c r="DA13" s="644"/>
      <c r="DB13" s="644"/>
      <c r="DC13" s="644"/>
      <c r="DD13" s="650">
        <v>37467</v>
      </c>
      <c r="DE13" s="642"/>
      <c r="DF13" s="642"/>
      <c r="DG13" s="642"/>
      <c r="DH13" s="642"/>
      <c r="DI13" s="642"/>
      <c r="DJ13" s="642"/>
      <c r="DK13" s="642"/>
      <c r="DL13" s="642"/>
      <c r="DM13" s="642"/>
      <c r="DN13" s="642"/>
      <c r="DO13" s="642"/>
      <c r="DP13" s="643"/>
      <c r="DQ13" s="650">
        <v>112004</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127</v>
      </c>
      <c r="S14" s="642"/>
      <c r="T14" s="642"/>
      <c r="U14" s="642"/>
      <c r="V14" s="642"/>
      <c r="W14" s="642"/>
      <c r="X14" s="642"/>
      <c r="Y14" s="643"/>
      <c r="Z14" s="644" t="s">
        <v>127</v>
      </c>
      <c r="AA14" s="644"/>
      <c r="AB14" s="644"/>
      <c r="AC14" s="644"/>
      <c r="AD14" s="645" t="s">
        <v>127</v>
      </c>
      <c r="AE14" s="645"/>
      <c r="AF14" s="645"/>
      <c r="AG14" s="645"/>
      <c r="AH14" s="645"/>
      <c r="AI14" s="645"/>
      <c r="AJ14" s="645"/>
      <c r="AK14" s="645"/>
      <c r="AL14" s="646" t="s">
        <v>127</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12420</v>
      </c>
      <c r="BH14" s="642"/>
      <c r="BI14" s="642"/>
      <c r="BJ14" s="642"/>
      <c r="BK14" s="642"/>
      <c r="BL14" s="642"/>
      <c r="BM14" s="642"/>
      <c r="BN14" s="643"/>
      <c r="BO14" s="644">
        <v>3.6</v>
      </c>
      <c r="BP14" s="644"/>
      <c r="BQ14" s="644"/>
      <c r="BR14" s="644"/>
      <c r="BS14" s="650" t="s">
        <v>174</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126599</v>
      </c>
      <c r="CS14" s="642"/>
      <c r="CT14" s="642"/>
      <c r="CU14" s="642"/>
      <c r="CV14" s="642"/>
      <c r="CW14" s="642"/>
      <c r="CX14" s="642"/>
      <c r="CY14" s="643"/>
      <c r="CZ14" s="644">
        <v>3.8</v>
      </c>
      <c r="DA14" s="644"/>
      <c r="DB14" s="644"/>
      <c r="DC14" s="644"/>
      <c r="DD14" s="650">
        <v>16763</v>
      </c>
      <c r="DE14" s="642"/>
      <c r="DF14" s="642"/>
      <c r="DG14" s="642"/>
      <c r="DH14" s="642"/>
      <c r="DI14" s="642"/>
      <c r="DJ14" s="642"/>
      <c r="DK14" s="642"/>
      <c r="DL14" s="642"/>
      <c r="DM14" s="642"/>
      <c r="DN14" s="642"/>
      <c r="DO14" s="642"/>
      <c r="DP14" s="643"/>
      <c r="DQ14" s="650">
        <v>82552</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8435</v>
      </c>
      <c r="S15" s="642"/>
      <c r="T15" s="642"/>
      <c r="U15" s="642"/>
      <c r="V15" s="642"/>
      <c r="W15" s="642"/>
      <c r="X15" s="642"/>
      <c r="Y15" s="643"/>
      <c r="Z15" s="644">
        <v>0.2</v>
      </c>
      <c r="AA15" s="644"/>
      <c r="AB15" s="644"/>
      <c r="AC15" s="644"/>
      <c r="AD15" s="645">
        <v>8435</v>
      </c>
      <c r="AE15" s="645"/>
      <c r="AF15" s="645"/>
      <c r="AG15" s="645"/>
      <c r="AH15" s="645"/>
      <c r="AI15" s="645"/>
      <c r="AJ15" s="645"/>
      <c r="AK15" s="645"/>
      <c r="AL15" s="646">
        <v>0.4</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15632</v>
      </c>
      <c r="BH15" s="642"/>
      <c r="BI15" s="642"/>
      <c r="BJ15" s="642"/>
      <c r="BK15" s="642"/>
      <c r="BL15" s="642"/>
      <c r="BM15" s="642"/>
      <c r="BN15" s="643"/>
      <c r="BO15" s="644">
        <v>4.5</v>
      </c>
      <c r="BP15" s="644"/>
      <c r="BQ15" s="644"/>
      <c r="BR15" s="644"/>
      <c r="BS15" s="650" t="s">
        <v>174</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356806</v>
      </c>
      <c r="CS15" s="642"/>
      <c r="CT15" s="642"/>
      <c r="CU15" s="642"/>
      <c r="CV15" s="642"/>
      <c r="CW15" s="642"/>
      <c r="CX15" s="642"/>
      <c r="CY15" s="643"/>
      <c r="CZ15" s="644">
        <v>10.6</v>
      </c>
      <c r="DA15" s="644"/>
      <c r="DB15" s="644"/>
      <c r="DC15" s="644"/>
      <c r="DD15" s="650">
        <v>126584</v>
      </c>
      <c r="DE15" s="642"/>
      <c r="DF15" s="642"/>
      <c r="DG15" s="642"/>
      <c r="DH15" s="642"/>
      <c r="DI15" s="642"/>
      <c r="DJ15" s="642"/>
      <c r="DK15" s="642"/>
      <c r="DL15" s="642"/>
      <c r="DM15" s="642"/>
      <c r="DN15" s="642"/>
      <c r="DO15" s="642"/>
      <c r="DP15" s="643"/>
      <c r="DQ15" s="650">
        <v>225636</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174</v>
      </c>
      <c r="S16" s="642"/>
      <c r="T16" s="642"/>
      <c r="U16" s="642"/>
      <c r="V16" s="642"/>
      <c r="W16" s="642"/>
      <c r="X16" s="642"/>
      <c r="Y16" s="643"/>
      <c r="Z16" s="644" t="s">
        <v>174</v>
      </c>
      <c r="AA16" s="644"/>
      <c r="AB16" s="644"/>
      <c r="AC16" s="644"/>
      <c r="AD16" s="645" t="s">
        <v>174</v>
      </c>
      <c r="AE16" s="645"/>
      <c r="AF16" s="645"/>
      <c r="AG16" s="645"/>
      <c r="AH16" s="645"/>
      <c r="AI16" s="645"/>
      <c r="AJ16" s="645"/>
      <c r="AK16" s="645"/>
      <c r="AL16" s="646" t="s">
        <v>127</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127</v>
      </c>
      <c r="BH16" s="642"/>
      <c r="BI16" s="642"/>
      <c r="BJ16" s="642"/>
      <c r="BK16" s="642"/>
      <c r="BL16" s="642"/>
      <c r="BM16" s="642"/>
      <c r="BN16" s="643"/>
      <c r="BO16" s="644" t="s">
        <v>174</v>
      </c>
      <c r="BP16" s="644"/>
      <c r="BQ16" s="644"/>
      <c r="BR16" s="644"/>
      <c r="BS16" s="650" t="s">
        <v>127</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106810</v>
      </c>
      <c r="CS16" s="642"/>
      <c r="CT16" s="642"/>
      <c r="CU16" s="642"/>
      <c r="CV16" s="642"/>
      <c r="CW16" s="642"/>
      <c r="CX16" s="642"/>
      <c r="CY16" s="643"/>
      <c r="CZ16" s="644">
        <v>3.2</v>
      </c>
      <c r="DA16" s="644"/>
      <c r="DB16" s="644"/>
      <c r="DC16" s="644"/>
      <c r="DD16" s="650" t="s">
        <v>127</v>
      </c>
      <c r="DE16" s="642"/>
      <c r="DF16" s="642"/>
      <c r="DG16" s="642"/>
      <c r="DH16" s="642"/>
      <c r="DI16" s="642"/>
      <c r="DJ16" s="642"/>
      <c r="DK16" s="642"/>
      <c r="DL16" s="642"/>
      <c r="DM16" s="642"/>
      <c r="DN16" s="642"/>
      <c r="DO16" s="642"/>
      <c r="DP16" s="643"/>
      <c r="DQ16" s="650">
        <v>53681</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366</v>
      </c>
      <c r="S17" s="642"/>
      <c r="T17" s="642"/>
      <c r="U17" s="642"/>
      <c r="V17" s="642"/>
      <c r="W17" s="642"/>
      <c r="X17" s="642"/>
      <c r="Y17" s="643"/>
      <c r="Z17" s="644">
        <v>0</v>
      </c>
      <c r="AA17" s="644"/>
      <c r="AB17" s="644"/>
      <c r="AC17" s="644"/>
      <c r="AD17" s="645">
        <v>366</v>
      </c>
      <c r="AE17" s="645"/>
      <c r="AF17" s="645"/>
      <c r="AG17" s="645"/>
      <c r="AH17" s="645"/>
      <c r="AI17" s="645"/>
      <c r="AJ17" s="645"/>
      <c r="AK17" s="645"/>
      <c r="AL17" s="646">
        <v>0</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127</v>
      </c>
      <c r="BH17" s="642"/>
      <c r="BI17" s="642"/>
      <c r="BJ17" s="642"/>
      <c r="BK17" s="642"/>
      <c r="BL17" s="642"/>
      <c r="BM17" s="642"/>
      <c r="BN17" s="643"/>
      <c r="BO17" s="644" t="s">
        <v>127</v>
      </c>
      <c r="BP17" s="644"/>
      <c r="BQ17" s="644"/>
      <c r="BR17" s="644"/>
      <c r="BS17" s="650" t="s">
        <v>127</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181042</v>
      </c>
      <c r="CS17" s="642"/>
      <c r="CT17" s="642"/>
      <c r="CU17" s="642"/>
      <c r="CV17" s="642"/>
      <c r="CW17" s="642"/>
      <c r="CX17" s="642"/>
      <c r="CY17" s="643"/>
      <c r="CZ17" s="644">
        <v>5.4</v>
      </c>
      <c r="DA17" s="644"/>
      <c r="DB17" s="644"/>
      <c r="DC17" s="644"/>
      <c r="DD17" s="650" t="s">
        <v>174</v>
      </c>
      <c r="DE17" s="642"/>
      <c r="DF17" s="642"/>
      <c r="DG17" s="642"/>
      <c r="DH17" s="642"/>
      <c r="DI17" s="642"/>
      <c r="DJ17" s="642"/>
      <c r="DK17" s="642"/>
      <c r="DL17" s="642"/>
      <c r="DM17" s="642"/>
      <c r="DN17" s="642"/>
      <c r="DO17" s="642"/>
      <c r="DP17" s="643"/>
      <c r="DQ17" s="650">
        <v>178758</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1838369</v>
      </c>
      <c r="S18" s="642"/>
      <c r="T18" s="642"/>
      <c r="U18" s="642"/>
      <c r="V18" s="642"/>
      <c r="W18" s="642"/>
      <c r="X18" s="642"/>
      <c r="Y18" s="643"/>
      <c r="Z18" s="644">
        <v>50.8</v>
      </c>
      <c r="AA18" s="644"/>
      <c r="AB18" s="644"/>
      <c r="AC18" s="644"/>
      <c r="AD18" s="645">
        <v>1561791</v>
      </c>
      <c r="AE18" s="645"/>
      <c r="AF18" s="645"/>
      <c r="AG18" s="645"/>
      <c r="AH18" s="645"/>
      <c r="AI18" s="645"/>
      <c r="AJ18" s="645"/>
      <c r="AK18" s="645"/>
      <c r="AL18" s="646">
        <v>77.5</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174</v>
      </c>
      <c r="BH18" s="642"/>
      <c r="BI18" s="642"/>
      <c r="BJ18" s="642"/>
      <c r="BK18" s="642"/>
      <c r="BL18" s="642"/>
      <c r="BM18" s="642"/>
      <c r="BN18" s="643"/>
      <c r="BO18" s="644" t="s">
        <v>127</v>
      </c>
      <c r="BP18" s="644"/>
      <c r="BQ18" s="644"/>
      <c r="BR18" s="644"/>
      <c r="BS18" s="650" t="s">
        <v>127</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127</v>
      </c>
      <c r="CS18" s="642"/>
      <c r="CT18" s="642"/>
      <c r="CU18" s="642"/>
      <c r="CV18" s="642"/>
      <c r="CW18" s="642"/>
      <c r="CX18" s="642"/>
      <c r="CY18" s="643"/>
      <c r="CZ18" s="644" t="s">
        <v>127</v>
      </c>
      <c r="DA18" s="644"/>
      <c r="DB18" s="644"/>
      <c r="DC18" s="644"/>
      <c r="DD18" s="650" t="s">
        <v>174</v>
      </c>
      <c r="DE18" s="642"/>
      <c r="DF18" s="642"/>
      <c r="DG18" s="642"/>
      <c r="DH18" s="642"/>
      <c r="DI18" s="642"/>
      <c r="DJ18" s="642"/>
      <c r="DK18" s="642"/>
      <c r="DL18" s="642"/>
      <c r="DM18" s="642"/>
      <c r="DN18" s="642"/>
      <c r="DO18" s="642"/>
      <c r="DP18" s="643"/>
      <c r="DQ18" s="650" t="s">
        <v>127</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1561791</v>
      </c>
      <c r="S19" s="642"/>
      <c r="T19" s="642"/>
      <c r="U19" s="642"/>
      <c r="V19" s="642"/>
      <c r="W19" s="642"/>
      <c r="X19" s="642"/>
      <c r="Y19" s="643"/>
      <c r="Z19" s="644">
        <v>43.2</v>
      </c>
      <c r="AA19" s="644"/>
      <c r="AB19" s="644"/>
      <c r="AC19" s="644"/>
      <c r="AD19" s="645">
        <v>1561791</v>
      </c>
      <c r="AE19" s="645"/>
      <c r="AF19" s="645"/>
      <c r="AG19" s="645"/>
      <c r="AH19" s="645"/>
      <c r="AI19" s="645"/>
      <c r="AJ19" s="645"/>
      <c r="AK19" s="645"/>
      <c r="AL19" s="646">
        <v>77.5</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t="s">
        <v>174</v>
      </c>
      <c r="BH19" s="642"/>
      <c r="BI19" s="642"/>
      <c r="BJ19" s="642"/>
      <c r="BK19" s="642"/>
      <c r="BL19" s="642"/>
      <c r="BM19" s="642"/>
      <c r="BN19" s="643"/>
      <c r="BO19" s="644" t="s">
        <v>127</v>
      </c>
      <c r="BP19" s="644"/>
      <c r="BQ19" s="644"/>
      <c r="BR19" s="644"/>
      <c r="BS19" s="650" t="s">
        <v>127</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174</v>
      </c>
      <c r="CS19" s="642"/>
      <c r="CT19" s="642"/>
      <c r="CU19" s="642"/>
      <c r="CV19" s="642"/>
      <c r="CW19" s="642"/>
      <c r="CX19" s="642"/>
      <c r="CY19" s="643"/>
      <c r="CZ19" s="644" t="s">
        <v>174</v>
      </c>
      <c r="DA19" s="644"/>
      <c r="DB19" s="644"/>
      <c r="DC19" s="644"/>
      <c r="DD19" s="650" t="s">
        <v>127</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276578</v>
      </c>
      <c r="S20" s="642"/>
      <c r="T20" s="642"/>
      <c r="U20" s="642"/>
      <c r="V20" s="642"/>
      <c r="W20" s="642"/>
      <c r="X20" s="642"/>
      <c r="Y20" s="643"/>
      <c r="Z20" s="644">
        <v>7.6</v>
      </c>
      <c r="AA20" s="644"/>
      <c r="AB20" s="644"/>
      <c r="AC20" s="644"/>
      <c r="AD20" s="645" t="s">
        <v>127</v>
      </c>
      <c r="AE20" s="645"/>
      <c r="AF20" s="645"/>
      <c r="AG20" s="645"/>
      <c r="AH20" s="645"/>
      <c r="AI20" s="645"/>
      <c r="AJ20" s="645"/>
      <c r="AK20" s="645"/>
      <c r="AL20" s="646" t="s">
        <v>127</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t="s">
        <v>127</v>
      </c>
      <c r="BH20" s="642"/>
      <c r="BI20" s="642"/>
      <c r="BJ20" s="642"/>
      <c r="BK20" s="642"/>
      <c r="BL20" s="642"/>
      <c r="BM20" s="642"/>
      <c r="BN20" s="643"/>
      <c r="BO20" s="644" t="s">
        <v>127</v>
      </c>
      <c r="BP20" s="644"/>
      <c r="BQ20" s="644"/>
      <c r="BR20" s="644"/>
      <c r="BS20" s="650" t="s">
        <v>127</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3363858</v>
      </c>
      <c r="CS20" s="642"/>
      <c r="CT20" s="642"/>
      <c r="CU20" s="642"/>
      <c r="CV20" s="642"/>
      <c r="CW20" s="642"/>
      <c r="CX20" s="642"/>
      <c r="CY20" s="643"/>
      <c r="CZ20" s="644">
        <v>100</v>
      </c>
      <c r="DA20" s="644"/>
      <c r="DB20" s="644"/>
      <c r="DC20" s="644"/>
      <c r="DD20" s="650">
        <v>443953</v>
      </c>
      <c r="DE20" s="642"/>
      <c r="DF20" s="642"/>
      <c r="DG20" s="642"/>
      <c r="DH20" s="642"/>
      <c r="DI20" s="642"/>
      <c r="DJ20" s="642"/>
      <c r="DK20" s="642"/>
      <c r="DL20" s="642"/>
      <c r="DM20" s="642"/>
      <c r="DN20" s="642"/>
      <c r="DO20" s="642"/>
      <c r="DP20" s="643"/>
      <c r="DQ20" s="650">
        <v>2353243</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127</v>
      </c>
      <c r="S21" s="642"/>
      <c r="T21" s="642"/>
      <c r="U21" s="642"/>
      <c r="V21" s="642"/>
      <c r="W21" s="642"/>
      <c r="X21" s="642"/>
      <c r="Y21" s="643"/>
      <c r="Z21" s="644" t="s">
        <v>174</v>
      </c>
      <c r="AA21" s="644"/>
      <c r="AB21" s="644"/>
      <c r="AC21" s="644"/>
      <c r="AD21" s="645" t="s">
        <v>127</v>
      </c>
      <c r="AE21" s="645"/>
      <c r="AF21" s="645"/>
      <c r="AG21" s="645"/>
      <c r="AH21" s="645"/>
      <c r="AI21" s="645"/>
      <c r="AJ21" s="645"/>
      <c r="AK21" s="645"/>
      <c r="AL21" s="646" t="s">
        <v>127</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127</v>
      </c>
      <c r="BH21" s="642"/>
      <c r="BI21" s="642"/>
      <c r="BJ21" s="642"/>
      <c r="BK21" s="642"/>
      <c r="BL21" s="642"/>
      <c r="BM21" s="642"/>
      <c r="BN21" s="643"/>
      <c r="BO21" s="644" t="s">
        <v>174</v>
      </c>
      <c r="BP21" s="644"/>
      <c r="BQ21" s="644"/>
      <c r="BR21" s="644"/>
      <c r="BS21" s="650" t="s">
        <v>127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2289574</v>
      </c>
      <c r="S22" s="642"/>
      <c r="T22" s="642"/>
      <c r="U22" s="642"/>
      <c r="V22" s="642"/>
      <c r="W22" s="642"/>
      <c r="X22" s="642"/>
      <c r="Y22" s="643"/>
      <c r="Z22" s="644">
        <v>63.3</v>
      </c>
      <c r="AA22" s="644"/>
      <c r="AB22" s="644"/>
      <c r="AC22" s="644"/>
      <c r="AD22" s="645">
        <v>2012996</v>
      </c>
      <c r="AE22" s="645"/>
      <c r="AF22" s="645"/>
      <c r="AG22" s="645"/>
      <c r="AH22" s="645"/>
      <c r="AI22" s="645"/>
      <c r="AJ22" s="645"/>
      <c r="AK22" s="645"/>
      <c r="AL22" s="646">
        <v>99.8</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127</v>
      </c>
      <c r="BH22" s="642"/>
      <c r="BI22" s="642"/>
      <c r="BJ22" s="642"/>
      <c r="BK22" s="642"/>
      <c r="BL22" s="642"/>
      <c r="BM22" s="642"/>
      <c r="BN22" s="643"/>
      <c r="BO22" s="644" t="s">
        <v>174</v>
      </c>
      <c r="BP22" s="644"/>
      <c r="BQ22" s="644"/>
      <c r="BR22" s="644"/>
      <c r="BS22" s="650" t="s">
        <v>174</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t="s">
        <v>174</v>
      </c>
      <c r="S23" s="642"/>
      <c r="T23" s="642"/>
      <c r="U23" s="642"/>
      <c r="V23" s="642"/>
      <c r="W23" s="642"/>
      <c r="X23" s="642"/>
      <c r="Y23" s="643"/>
      <c r="Z23" s="644" t="s">
        <v>127</v>
      </c>
      <c r="AA23" s="644"/>
      <c r="AB23" s="644"/>
      <c r="AC23" s="644"/>
      <c r="AD23" s="645" t="s">
        <v>127</v>
      </c>
      <c r="AE23" s="645"/>
      <c r="AF23" s="645"/>
      <c r="AG23" s="645"/>
      <c r="AH23" s="645"/>
      <c r="AI23" s="645"/>
      <c r="AJ23" s="645"/>
      <c r="AK23" s="645"/>
      <c r="AL23" s="646" t="s">
        <v>127</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174</v>
      </c>
      <c r="BH23" s="642"/>
      <c r="BI23" s="642"/>
      <c r="BJ23" s="642"/>
      <c r="BK23" s="642"/>
      <c r="BL23" s="642"/>
      <c r="BM23" s="642"/>
      <c r="BN23" s="643"/>
      <c r="BO23" s="644" t="s">
        <v>127</v>
      </c>
      <c r="BP23" s="644"/>
      <c r="BQ23" s="644"/>
      <c r="BR23" s="644"/>
      <c r="BS23" s="650" t="s">
        <v>174</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11896</v>
      </c>
      <c r="S24" s="642"/>
      <c r="T24" s="642"/>
      <c r="U24" s="642"/>
      <c r="V24" s="642"/>
      <c r="W24" s="642"/>
      <c r="X24" s="642"/>
      <c r="Y24" s="643"/>
      <c r="Z24" s="644">
        <v>0.3</v>
      </c>
      <c r="AA24" s="644"/>
      <c r="AB24" s="644"/>
      <c r="AC24" s="644"/>
      <c r="AD24" s="645" t="s">
        <v>127</v>
      </c>
      <c r="AE24" s="645"/>
      <c r="AF24" s="645"/>
      <c r="AG24" s="645"/>
      <c r="AH24" s="645"/>
      <c r="AI24" s="645"/>
      <c r="AJ24" s="645"/>
      <c r="AK24" s="645"/>
      <c r="AL24" s="646" t="s">
        <v>174</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127</v>
      </c>
      <c r="BH24" s="642"/>
      <c r="BI24" s="642"/>
      <c r="BJ24" s="642"/>
      <c r="BK24" s="642"/>
      <c r="BL24" s="642"/>
      <c r="BM24" s="642"/>
      <c r="BN24" s="643"/>
      <c r="BO24" s="644" t="s">
        <v>174</v>
      </c>
      <c r="BP24" s="644"/>
      <c r="BQ24" s="644"/>
      <c r="BR24" s="644"/>
      <c r="BS24" s="650" t="s">
        <v>127</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963311</v>
      </c>
      <c r="CS24" s="631"/>
      <c r="CT24" s="631"/>
      <c r="CU24" s="631"/>
      <c r="CV24" s="631"/>
      <c r="CW24" s="631"/>
      <c r="CX24" s="631"/>
      <c r="CY24" s="632"/>
      <c r="CZ24" s="635">
        <v>28.6</v>
      </c>
      <c r="DA24" s="636"/>
      <c r="DB24" s="636"/>
      <c r="DC24" s="655"/>
      <c r="DD24" s="674">
        <v>775321</v>
      </c>
      <c r="DE24" s="631"/>
      <c r="DF24" s="631"/>
      <c r="DG24" s="631"/>
      <c r="DH24" s="631"/>
      <c r="DI24" s="631"/>
      <c r="DJ24" s="631"/>
      <c r="DK24" s="632"/>
      <c r="DL24" s="674">
        <v>752164</v>
      </c>
      <c r="DM24" s="631"/>
      <c r="DN24" s="631"/>
      <c r="DO24" s="631"/>
      <c r="DP24" s="631"/>
      <c r="DQ24" s="631"/>
      <c r="DR24" s="631"/>
      <c r="DS24" s="631"/>
      <c r="DT24" s="631"/>
      <c r="DU24" s="631"/>
      <c r="DV24" s="632"/>
      <c r="DW24" s="635">
        <v>37.299999999999997</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24391</v>
      </c>
      <c r="S25" s="642"/>
      <c r="T25" s="642"/>
      <c r="U25" s="642"/>
      <c r="V25" s="642"/>
      <c r="W25" s="642"/>
      <c r="X25" s="642"/>
      <c r="Y25" s="643"/>
      <c r="Z25" s="644">
        <v>0.7</v>
      </c>
      <c r="AA25" s="644"/>
      <c r="AB25" s="644"/>
      <c r="AC25" s="644"/>
      <c r="AD25" s="645">
        <v>1319</v>
      </c>
      <c r="AE25" s="645"/>
      <c r="AF25" s="645"/>
      <c r="AG25" s="645"/>
      <c r="AH25" s="645"/>
      <c r="AI25" s="645"/>
      <c r="AJ25" s="645"/>
      <c r="AK25" s="645"/>
      <c r="AL25" s="646">
        <v>0.1</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174</v>
      </c>
      <c r="BH25" s="642"/>
      <c r="BI25" s="642"/>
      <c r="BJ25" s="642"/>
      <c r="BK25" s="642"/>
      <c r="BL25" s="642"/>
      <c r="BM25" s="642"/>
      <c r="BN25" s="643"/>
      <c r="BO25" s="644" t="s">
        <v>174</v>
      </c>
      <c r="BP25" s="644"/>
      <c r="BQ25" s="644"/>
      <c r="BR25" s="644"/>
      <c r="BS25" s="650" t="s">
        <v>174</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578007</v>
      </c>
      <c r="CS25" s="675"/>
      <c r="CT25" s="675"/>
      <c r="CU25" s="675"/>
      <c r="CV25" s="675"/>
      <c r="CW25" s="675"/>
      <c r="CX25" s="675"/>
      <c r="CY25" s="676"/>
      <c r="CZ25" s="646">
        <v>17.2</v>
      </c>
      <c r="DA25" s="677"/>
      <c r="DB25" s="677"/>
      <c r="DC25" s="680"/>
      <c r="DD25" s="650">
        <v>521218</v>
      </c>
      <c r="DE25" s="675"/>
      <c r="DF25" s="675"/>
      <c r="DG25" s="675"/>
      <c r="DH25" s="675"/>
      <c r="DI25" s="675"/>
      <c r="DJ25" s="675"/>
      <c r="DK25" s="676"/>
      <c r="DL25" s="650">
        <v>500394</v>
      </c>
      <c r="DM25" s="675"/>
      <c r="DN25" s="675"/>
      <c r="DO25" s="675"/>
      <c r="DP25" s="675"/>
      <c r="DQ25" s="675"/>
      <c r="DR25" s="675"/>
      <c r="DS25" s="675"/>
      <c r="DT25" s="675"/>
      <c r="DU25" s="675"/>
      <c r="DV25" s="676"/>
      <c r="DW25" s="646">
        <v>24.8</v>
      </c>
      <c r="DX25" s="677"/>
      <c r="DY25" s="677"/>
      <c r="DZ25" s="677"/>
      <c r="EA25" s="677"/>
      <c r="EB25" s="677"/>
      <c r="EC25" s="678"/>
    </row>
    <row r="26" spans="2:133" ht="11.25" customHeight="1" x14ac:dyDescent="0.15">
      <c r="B26" s="638" t="s">
        <v>295</v>
      </c>
      <c r="C26" s="639"/>
      <c r="D26" s="639"/>
      <c r="E26" s="639"/>
      <c r="F26" s="639"/>
      <c r="G26" s="639"/>
      <c r="H26" s="639"/>
      <c r="I26" s="639"/>
      <c r="J26" s="639"/>
      <c r="K26" s="639"/>
      <c r="L26" s="639"/>
      <c r="M26" s="639"/>
      <c r="N26" s="639"/>
      <c r="O26" s="639"/>
      <c r="P26" s="639"/>
      <c r="Q26" s="640"/>
      <c r="R26" s="641">
        <v>11163</v>
      </c>
      <c r="S26" s="642"/>
      <c r="T26" s="642"/>
      <c r="U26" s="642"/>
      <c r="V26" s="642"/>
      <c r="W26" s="642"/>
      <c r="X26" s="642"/>
      <c r="Y26" s="643"/>
      <c r="Z26" s="644">
        <v>0.3</v>
      </c>
      <c r="AA26" s="644"/>
      <c r="AB26" s="644"/>
      <c r="AC26" s="644"/>
      <c r="AD26" s="645" t="s">
        <v>127</v>
      </c>
      <c r="AE26" s="645"/>
      <c r="AF26" s="645"/>
      <c r="AG26" s="645"/>
      <c r="AH26" s="645"/>
      <c r="AI26" s="645"/>
      <c r="AJ26" s="645"/>
      <c r="AK26" s="645"/>
      <c r="AL26" s="646" t="s">
        <v>127</v>
      </c>
      <c r="AM26" s="647"/>
      <c r="AN26" s="647"/>
      <c r="AO26" s="648"/>
      <c r="AP26" s="659" t="s">
        <v>296</v>
      </c>
      <c r="AQ26" s="679"/>
      <c r="AR26" s="679"/>
      <c r="AS26" s="679"/>
      <c r="AT26" s="679"/>
      <c r="AU26" s="679"/>
      <c r="AV26" s="679"/>
      <c r="AW26" s="679"/>
      <c r="AX26" s="679"/>
      <c r="AY26" s="679"/>
      <c r="AZ26" s="679"/>
      <c r="BA26" s="679"/>
      <c r="BB26" s="679"/>
      <c r="BC26" s="679"/>
      <c r="BD26" s="679"/>
      <c r="BE26" s="679"/>
      <c r="BF26" s="661"/>
      <c r="BG26" s="641" t="s">
        <v>127</v>
      </c>
      <c r="BH26" s="642"/>
      <c r="BI26" s="642"/>
      <c r="BJ26" s="642"/>
      <c r="BK26" s="642"/>
      <c r="BL26" s="642"/>
      <c r="BM26" s="642"/>
      <c r="BN26" s="643"/>
      <c r="BO26" s="644" t="s">
        <v>174</v>
      </c>
      <c r="BP26" s="644"/>
      <c r="BQ26" s="644"/>
      <c r="BR26" s="644"/>
      <c r="BS26" s="650" t="s">
        <v>127</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319156</v>
      </c>
      <c r="CS26" s="642"/>
      <c r="CT26" s="642"/>
      <c r="CU26" s="642"/>
      <c r="CV26" s="642"/>
      <c r="CW26" s="642"/>
      <c r="CX26" s="642"/>
      <c r="CY26" s="643"/>
      <c r="CZ26" s="646">
        <v>9.5</v>
      </c>
      <c r="DA26" s="677"/>
      <c r="DB26" s="677"/>
      <c r="DC26" s="680"/>
      <c r="DD26" s="650">
        <v>281292</v>
      </c>
      <c r="DE26" s="642"/>
      <c r="DF26" s="642"/>
      <c r="DG26" s="642"/>
      <c r="DH26" s="642"/>
      <c r="DI26" s="642"/>
      <c r="DJ26" s="642"/>
      <c r="DK26" s="643"/>
      <c r="DL26" s="650" t="s">
        <v>127</v>
      </c>
      <c r="DM26" s="642"/>
      <c r="DN26" s="642"/>
      <c r="DO26" s="642"/>
      <c r="DP26" s="642"/>
      <c r="DQ26" s="642"/>
      <c r="DR26" s="642"/>
      <c r="DS26" s="642"/>
      <c r="DT26" s="642"/>
      <c r="DU26" s="642"/>
      <c r="DV26" s="643"/>
      <c r="DW26" s="646" t="s">
        <v>127</v>
      </c>
      <c r="DX26" s="677"/>
      <c r="DY26" s="677"/>
      <c r="DZ26" s="677"/>
      <c r="EA26" s="677"/>
      <c r="EB26" s="677"/>
      <c r="EC26" s="678"/>
    </row>
    <row r="27" spans="2:133" ht="11.25" customHeight="1" x14ac:dyDescent="0.15">
      <c r="B27" s="638" t="s">
        <v>298</v>
      </c>
      <c r="C27" s="639"/>
      <c r="D27" s="639"/>
      <c r="E27" s="639"/>
      <c r="F27" s="639"/>
      <c r="G27" s="639"/>
      <c r="H27" s="639"/>
      <c r="I27" s="639"/>
      <c r="J27" s="639"/>
      <c r="K27" s="639"/>
      <c r="L27" s="639"/>
      <c r="M27" s="639"/>
      <c r="N27" s="639"/>
      <c r="O27" s="639"/>
      <c r="P27" s="639"/>
      <c r="Q27" s="640"/>
      <c r="R27" s="641">
        <v>171663</v>
      </c>
      <c r="S27" s="642"/>
      <c r="T27" s="642"/>
      <c r="U27" s="642"/>
      <c r="V27" s="642"/>
      <c r="W27" s="642"/>
      <c r="X27" s="642"/>
      <c r="Y27" s="643"/>
      <c r="Z27" s="644">
        <v>4.7</v>
      </c>
      <c r="AA27" s="644"/>
      <c r="AB27" s="644"/>
      <c r="AC27" s="644"/>
      <c r="AD27" s="645" t="s">
        <v>174</v>
      </c>
      <c r="AE27" s="645"/>
      <c r="AF27" s="645"/>
      <c r="AG27" s="645"/>
      <c r="AH27" s="645"/>
      <c r="AI27" s="645"/>
      <c r="AJ27" s="645"/>
      <c r="AK27" s="645"/>
      <c r="AL27" s="646" t="s">
        <v>174</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346517</v>
      </c>
      <c r="BH27" s="642"/>
      <c r="BI27" s="642"/>
      <c r="BJ27" s="642"/>
      <c r="BK27" s="642"/>
      <c r="BL27" s="642"/>
      <c r="BM27" s="642"/>
      <c r="BN27" s="643"/>
      <c r="BO27" s="644">
        <v>100</v>
      </c>
      <c r="BP27" s="644"/>
      <c r="BQ27" s="644"/>
      <c r="BR27" s="644"/>
      <c r="BS27" s="650">
        <v>13804</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204262</v>
      </c>
      <c r="CS27" s="675"/>
      <c r="CT27" s="675"/>
      <c r="CU27" s="675"/>
      <c r="CV27" s="675"/>
      <c r="CW27" s="675"/>
      <c r="CX27" s="675"/>
      <c r="CY27" s="676"/>
      <c r="CZ27" s="646">
        <v>6.1</v>
      </c>
      <c r="DA27" s="677"/>
      <c r="DB27" s="677"/>
      <c r="DC27" s="680"/>
      <c r="DD27" s="650">
        <v>75345</v>
      </c>
      <c r="DE27" s="675"/>
      <c r="DF27" s="675"/>
      <c r="DG27" s="675"/>
      <c r="DH27" s="675"/>
      <c r="DI27" s="675"/>
      <c r="DJ27" s="675"/>
      <c r="DK27" s="676"/>
      <c r="DL27" s="650">
        <v>73012</v>
      </c>
      <c r="DM27" s="675"/>
      <c r="DN27" s="675"/>
      <c r="DO27" s="675"/>
      <c r="DP27" s="675"/>
      <c r="DQ27" s="675"/>
      <c r="DR27" s="675"/>
      <c r="DS27" s="675"/>
      <c r="DT27" s="675"/>
      <c r="DU27" s="675"/>
      <c r="DV27" s="676"/>
      <c r="DW27" s="646">
        <v>3.6</v>
      </c>
      <c r="DX27" s="677"/>
      <c r="DY27" s="677"/>
      <c r="DZ27" s="677"/>
      <c r="EA27" s="677"/>
      <c r="EB27" s="677"/>
      <c r="EC27" s="678"/>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127</v>
      </c>
      <c r="S28" s="642"/>
      <c r="T28" s="642"/>
      <c r="U28" s="642"/>
      <c r="V28" s="642"/>
      <c r="W28" s="642"/>
      <c r="X28" s="642"/>
      <c r="Y28" s="643"/>
      <c r="Z28" s="644" t="s">
        <v>127</v>
      </c>
      <c r="AA28" s="644"/>
      <c r="AB28" s="644"/>
      <c r="AC28" s="644"/>
      <c r="AD28" s="645" t="s">
        <v>174</v>
      </c>
      <c r="AE28" s="645"/>
      <c r="AF28" s="645"/>
      <c r="AG28" s="645"/>
      <c r="AH28" s="645"/>
      <c r="AI28" s="645"/>
      <c r="AJ28" s="645"/>
      <c r="AK28" s="645"/>
      <c r="AL28" s="646" t="s">
        <v>127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181042</v>
      </c>
      <c r="CS28" s="642"/>
      <c r="CT28" s="642"/>
      <c r="CU28" s="642"/>
      <c r="CV28" s="642"/>
      <c r="CW28" s="642"/>
      <c r="CX28" s="642"/>
      <c r="CY28" s="643"/>
      <c r="CZ28" s="646">
        <v>5.4</v>
      </c>
      <c r="DA28" s="677"/>
      <c r="DB28" s="677"/>
      <c r="DC28" s="680"/>
      <c r="DD28" s="650">
        <v>178758</v>
      </c>
      <c r="DE28" s="642"/>
      <c r="DF28" s="642"/>
      <c r="DG28" s="642"/>
      <c r="DH28" s="642"/>
      <c r="DI28" s="642"/>
      <c r="DJ28" s="642"/>
      <c r="DK28" s="643"/>
      <c r="DL28" s="650">
        <v>178758</v>
      </c>
      <c r="DM28" s="642"/>
      <c r="DN28" s="642"/>
      <c r="DO28" s="642"/>
      <c r="DP28" s="642"/>
      <c r="DQ28" s="642"/>
      <c r="DR28" s="642"/>
      <c r="DS28" s="642"/>
      <c r="DT28" s="642"/>
      <c r="DU28" s="642"/>
      <c r="DV28" s="643"/>
      <c r="DW28" s="646">
        <v>8.9</v>
      </c>
      <c r="DX28" s="677"/>
      <c r="DY28" s="677"/>
      <c r="DZ28" s="677"/>
      <c r="EA28" s="677"/>
      <c r="EB28" s="677"/>
      <c r="EC28" s="678"/>
    </row>
    <row r="29" spans="2:133" ht="11.25" customHeight="1" x14ac:dyDescent="0.15">
      <c r="B29" s="638" t="s">
        <v>303</v>
      </c>
      <c r="C29" s="639"/>
      <c r="D29" s="639"/>
      <c r="E29" s="639"/>
      <c r="F29" s="639"/>
      <c r="G29" s="639"/>
      <c r="H29" s="639"/>
      <c r="I29" s="639"/>
      <c r="J29" s="639"/>
      <c r="K29" s="639"/>
      <c r="L29" s="639"/>
      <c r="M29" s="639"/>
      <c r="N29" s="639"/>
      <c r="O29" s="639"/>
      <c r="P29" s="639"/>
      <c r="Q29" s="640"/>
      <c r="R29" s="641">
        <v>269338</v>
      </c>
      <c r="S29" s="642"/>
      <c r="T29" s="642"/>
      <c r="U29" s="642"/>
      <c r="V29" s="642"/>
      <c r="W29" s="642"/>
      <c r="X29" s="642"/>
      <c r="Y29" s="643"/>
      <c r="Z29" s="644">
        <v>7.4</v>
      </c>
      <c r="AA29" s="644"/>
      <c r="AB29" s="644"/>
      <c r="AC29" s="644"/>
      <c r="AD29" s="645" t="s">
        <v>127</v>
      </c>
      <c r="AE29" s="645"/>
      <c r="AF29" s="645"/>
      <c r="AG29" s="645"/>
      <c r="AH29" s="645"/>
      <c r="AI29" s="645"/>
      <c r="AJ29" s="645"/>
      <c r="AK29" s="645"/>
      <c r="AL29" s="646" t="s">
        <v>127</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698" t="s">
        <v>306</v>
      </c>
      <c r="CE29" s="699"/>
      <c r="CF29" s="656" t="s">
        <v>69</v>
      </c>
      <c r="CG29" s="657"/>
      <c r="CH29" s="657"/>
      <c r="CI29" s="657"/>
      <c r="CJ29" s="657"/>
      <c r="CK29" s="657"/>
      <c r="CL29" s="657"/>
      <c r="CM29" s="657"/>
      <c r="CN29" s="657"/>
      <c r="CO29" s="657"/>
      <c r="CP29" s="657"/>
      <c r="CQ29" s="658"/>
      <c r="CR29" s="641">
        <v>181042</v>
      </c>
      <c r="CS29" s="675"/>
      <c r="CT29" s="675"/>
      <c r="CU29" s="675"/>
      <c r="CV29" s="675"/>
      <c r="CW29" s="675"/>
      <c r="CX29" s="675"/>
      <c r="CY29" s="676"/>
      <c r="CZ29" s="646">
        <v>5.4</v>
      </c>
      <c r="DA29" s="677"/>
      <c r="DB29" s="677"/>
      <c r="DC29" s="680"/>
      <c r="DD29" s="650">
        <v>178758</v>
      </c>
      <c r="DE29" s="675"/>
      <c r="DF29" s="675"/>
      <c r="DG29" s="675"/>
      <c r="DH29" s="675"/>
      <c r="DI29" s="675"/>
      <c r="DJ29" s="675"/>
      <c r="DK29" s="676"/>
      <c r="DL29" s="650">
        <v>178758</v>
      </c>
      <c r="DM29" s="675"/>
      <c r="DN29" s="675"/>
      <c r="DO29" s="675"/>
      <c r="DP29" s="675"/>
      <c r="DQ29" s="675"/>
      <c r="DR29" s="675"/>
      <c r="DS29" s="675"/>
      <c r="DT29" s="675"/>
      <c r="DU29" s="675"/>
      <c r="DV29" s="676"/>
      <c r="DW29" s="646">
        <v>8.9</v>
      </c>
      <c r="DX29" s="677"/>
      <c r="DY29" s="677"/>
      <c r="DZ29" s="677"/>
      <c r="EA29" s="677"/>
      <c r="EB29" s="677"/>
      <c r="EC29" s="678"/>
    </row>
    <row r="30" spans="2:133" ht="11.25" customHeight="1" x14ac:dyDescent="0.15">
      <c r="B30" s="638" t="s">
        <v>307</v>
      </c>
      <c r="C30" s="639"/>
      <c r="D30" s="639"/>
      <c r="E30" s="639"/>
      <c r="F30" s="639"/>
      <c r="G30" s="639"/>
      <c r="H30" s="639"/>
      <c r="I30" s="639"/>
      <c r="J30" s="639"/>
      <c r="K30" s="639"/>
      <c r="L30" s="639"/>
      <c r="M30" s="639"/>
      <c r="N30" s="639"/>
      <c r="O30" s="639"/>
      <c r="P30" s="639"/>
      <c r="Q30" s="640"/>
      <c r="R30" s="641">
        <v>10651</v>
      </c>
      <c r="S30" s="642"/>
      <c r="T30" s="642"/>
      <c r="U30" s="642"/>
      <c r="V30" s="642"/>
      <c r="W30" s="642"/>
      <c r="X30" s="642"/>
      <c r="Y30" s="643"/>
      <c r="Z30" s="644">
        <v>0.3</v>
      </c>
      <c r="AA30" s="644"/>
      <c r="AB30" s="644"/>
      <c r="AC30" s="644"/>
      <c r="AD30" s="645">
        <v>2081</v>
      </c>
      <c r="AE30" s="645"/>
      <c r="AF30" s="645"/>
      <c r="AG30" s="645"/>
      <c r="AH30" s="645"/>
      <c r="AI30" s="645"/>
      <c r="AJ30" s="645"/>
      <c r="AK30" s="645"/>
      <c r="AL30" s="646">
        <v>0.1</v>
      </c>
      <c r="AM30" s="647"/>
      <c r="AN30" s="647"/>
      <c r="AO30" s="648"/>
      <c r="AP30" s="689" t="s">
        <v>308</v>
      </c>
      <c r="AQ30" s="690"/>
      <c r="AR30" s="690"/>
      <c r="AS30" s="690"/>
      <c r="AT30" s="695" t="s">
        <v>309</v>
      </c>
      <c r="AU30" s="230"/>
      <c r="AV30" s="230"/>
      <c r="AW30" s="230"/>
      <c r="AX30" s="627" t="s">
        <v>187</v>
      </c>
      <c r="AY30" s="628"/>
      <c r="AZ30" s="628"/>
      <c r="BA30" s="628"/>
      <c r="BB30" s="628"/>
      <c r="BC30" s="628"/>
      <c r="BD30" s="628"/>
      <c r="BE30" s="628"/>
      <c r="BF30" s="629"/>
      <c r="BG30" s="707">
        <v>99.6</v>
      </c>
      <c r="BH30" s="708"/>
      <c r="BI30" s="708"/>
      <c r="BJ30" s="708"/>
      <c r="BK30" s="708"/>
      <c r="BL30" s="708"/>
      <c r="BM30" s="636">
        <v>95.8</v>
      </c>
      <c r="BN30" s="708"/>
      <c r="BO30" s="708"/>
      <c r="BP30" s="708"/>
      <c r="BQ30" s="709"/>
      <c r="BR30" s="707">
        <v>99.6</v>
      </c>
      <c r="BS30" s="708"/>
      <c r="BT30" s="708"/>
      <c r="BU30" s="708"/>
      <c r="BV30" s="708"/>
      <c r="BW30" s="708"/>
      <c r="BX30" s="636">
        <v>96.1</v>
      </c>
      <c r="BY30" s="708"/>
      <c r="BZ30" s="708"/>
      <c r="CA30" s="708"/>
      <c r="CB30" s="709"/>
      <c r="CD30" s="700"/>
      <c r="CE30" s="701"/>
      <c r="CF30" s="656" t="s">
        <v>310</v>
      </c>
      <c r="CG30" s="657"/>
      <c r="CH30" s="657"/>
      <c r="CI30" s="657"/>
      <c r="CJ30" s="657"/>
      <c r="CK30" s="657"/>
      <c r="CL30" s="657"/>
      <c r="CM30" s="657"/>
      <c r="CN30" s="657"/>
      <c r="CO30" s="657"/>
      <c r="CP30" s="657"/>
      <c r="CQ30" s="658"/>
      <c r="CR30" s="641">
        <v>171283</v>
      </c>
      <c r="CS30" s="642"/>
      <c r="CT30" s="642"/>
      <c r="CU30" s="642"/>
      <c r="CV30" s="642"/>
      <c r="CW30" s="642"/>
      <c r="CX30" s="642"/>
      <c r="CY30" s="643"/>
      <c r="CZ30" s="646">
        <v>5.0999999999999996</v>
      </c>
      <c r="DA30" s="677"/>
      <c r="DB30" s="677"/>
      <c r="DC30" s="680"/>
      <c r="DD30" s="650">
        <v>169361</v>
      </c>
      <c r="DE30" s="642"/>
      <c r="DF30" s="642"/>
      <c r="DG30" s="642"/>
      <c r="DH30" s="642"/>
      <c r="DI30" s="642"/>
      <c r="DJ30" s="642"/>
      <c r="DK30" s="643"/>
      <c r="DL30" s="650">
        <v>169361</v>
      </c>
      <c r="DM30" s="642"/>
      <c r="DN30" s="642"/>
      <c r="DO30" s="642"/>
      <c r="DP30" s="642"/>
      <c r="DQ30" s="642"/>
      <c r="DR30" s="642"/>
      <c r="DS30" s="642"/>
      <c r="DT30" s="642"/>
      <c r="DU30" s="642"/>
      <c r="DV30" s="643"/>
      <c r="DW30" s="646">
        <v>8.4</v>
      </c>
      <c r="DX30" s="677"/>
      <c r="DY30" s="677"/>
      <c r="DZ30" s="677"/>
      <c r="EA30" s="677"/>
      <c r="EB30" s="677"/>
      <c r="EC30" s="678"/>
    </row>
    <row r="31" spans="2:133" ht="11.25" customHeight="1" x14ac:dyDescent="0.15">
      <c r="B31" s="638" t="s">
        <v>311</v>
      </c>
      <c r="C31" s="639"/>
      <c r="D31" s="639"/>
      <c r="E31" s="639"/>
      <c r="F31" s="639"/>
      <c r="G31" s="639"/>
      <c r="H31" s="639"/>
      <c r="I31" s="639"/>
      <c r="J31" s="639"/>
      <c r="K31" s="639"/>
      <c r="L31" s="639"/>
      <c r="M31" s="639"/>
      <c r="N31" s="639"/>
      <c r="O31" s="639"/>
      <c r="P31" s="639"/>
      <c r="Q31" s="640"/>
      <c r="R31" s="641">
        <v>8996</v>
      </c>
      <c r="S31" s="642"/>
      <c r="T31" s="642"/>
      <c r="U31" s="642"/>
      <c r="V31" s="642"/>
      <c r="W31" s="642"/>
      <c r="X31" s="642"/>
      <c r="Y31" s="643"/>
      <c r="Z31" s="644">
        <v>0.2</v>
      </c>
      <c r="AA31" s="644"/>
      <c r="AB31" s="644"/>
      <c r="AC31" s="644"/>
      <c r="AD31" s="645" t="s">
        <v>127</v>
      </c>
      <c r="AE31" s="645"/>
      <c r="AF31" s="645"/>
      <c r="AG31" s="645"/>
      <c r="AH31" s="645"/>
      <c r="AI31" s="645"/>
      <c r="AJ31" s="645"/>
      <c r="AK31" s="645"/>
      <c r="AL31" s="646" t="s">
        <v>127</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704">
        <v>99.7</v>
      </c>
      <c r="BH31" s="675"/>
      <c r="BI31" s="675"/>
      <c r="BJ31" s="675"/>
      <c r="BK31" s="675"/>
      <c r="BL31" s="675"/>
      <c r="BM31" s="647">
        <v>99.4</v>
      </c>
      <c r="BN31" s="705"/>
      <c r="BO31" s="705"/>
      <c r="BP31" s="705"/>
      <c r="BQ31" s="706"/>
      <c r="BR31" s="704">
        <v>99.6</v>
      </c>
      <c r="BS31" s="675"/>
      <c r="BT31" s="675"/>
      <c r="BU31" s="675"/>
      <c r="BV31" s="675"/>
      <c r="BW31" s="675"/>
      <c r="BX31" s="647">
        <v>99.5</v>
      </c>
      <c r="BY31" s="705"/>
      <c r="BZ31" s="705"/>
      <c r="CA31" s="705"/>
      <c r="CB31" s="706"/>
      <c r="CD31" s="700"/>
      <c r="CE31" s="701"/>
      <c r="CF31" s="656" t="s">
        <v>314</v>
      </c>
      <c r="CG31" s="657"/>
      <c r="CH31" s="657"/>
      <c r="CI31" s="657"/>
      <c r="CJ31" s="657"/>
      <c r="CK31" s="657"/>
      <c r="CL31" s="657"/>
      <c r="CM31" s="657"/>
      <c r="CN31" s="657"/>
      <c r="CO31" s="657"/>
      <c r="CP31" s="657"/>
      <c r="CQ31" s="658"/>
      <c r="CR31" s="641">
        <v>9759</v>
      </c>
      <c r="CS31" s="675"/>
      <c r="CT31" s="675"/>
      <c r="CU31" s="675"/>
      <c r="CV31" s="675"/>
      <c r="CW31" s="675"/>
      <c r="CX31" s="675"/>
      <c r="CY31" s="676"/>
      <c r="CZ31" s="646">
        <v>0.3</v>
      </c>
      <c r="DA31" s="677"/>
      <c r="DB31" s="677"/>
      <c r="DC31" s="680"/>
      <c r="DD31" s="650">
        <v>9397</v>
      </c>
      <c r="DE31" s="675"/>
      <c r="DF31" s="675"/>
      <c r="DG31" s="675"/>
      <c r="DH31" s="675"/>
      <c r="DI31" s="675"/>
      <c r="DJ31" s="675"/>
      <c r="DK31" s="676"/>
      <c r="DL31" s="650">
        <v>9397</v>
      </c>
      <c r="DM31" s="675"/>
      <c r="DN31" s="675"/>
      <c r="DO31" s="675"/>
      <c r="DP31" s="675"/>
      <c r="DQ31" s="675"/>
      <c r="DR31" s="675"/>
      <c r="DS31" s="675"/>
      <c r="DT31" s="675"/>
      <c r="DU31" s="675"/>
      <c r="DV31" s="676"/>
      <c r="DW31" s="646">
        <v>0.5</v>
      </c>
      <c r="DX31" s="677"/>
      <c r="DY31" s="677"/>
      <c r="DZ31" s="677"/>
      <c r="EA31" s="677"/>
      <c r="EB31" s="677"/>
      <c r="EC31" s="678"/>
    </row>
    <row r="32" spans="2:133" ht="11.25" customHeight="1" x14ac:dyDescent="0.15">
      <c r="B32" s="638" t="s">
        <v>315</v>
      </c>
      <c r="C32" s="639"/>
      <c r="D32" s="639"/>
      <c r="E32" s="639"/>
      <c r="F32" s="639"/>
      <c r="G32" s="639"/>
      <c r="H32" s="639"/>
      <c r="I32" s="639"/>
      <c r="J32" s="639"/>
      <c r="K32" s="639"/>
      <c r="L32" s="639"/>
      <c r="M32" s="639"/>
      <c r="N32" s="639"/>
      <c r="O32" s="639"/>
      <c r="P32" s="639"/>
      <c r="Q32" s="640"/>
      <c r="R32" s="641">
        <v>21630</v>
      </c>
      <c r="S32" s="642"/>
      <c r="T32" s="642"/>
      <c r="U32" s="642"/>
      <c r="V32" s="642"/>
      <c r="W32" s="642"/>
      <c r="X32" s="642"/>
      <c r="Y32" s="643"/>
      <c r="Z32" s="644">
        <v>0.6</v>
      </c>
      <c r="AA32" s="644"/>
      <c r="AB32" s="644"/>
      <c r="AC32" s="644"/>
      <c r="AD32" s="645" t="s">
        <v>127</v>
      </c>
      <c r="AE32" s="645"/>
      <c r="AF32" s="645"/>
      <c r="AG32" s="645"/>
      <c r="AH32" s="645"/>
      <c r="AI32" s="645"/>
      <c r="AJ32" s="645"/>
      <c r="AK32" s="645"/>
      <c r="AL32" s="646" t="s">
        <v>174</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99.5</v>
      </c>
      <c r="BH32" s="711"/>
      <c r="BI32" s="711"/>
      <c r="BJ32" s="711"/>
      <c r="BK32" s="711"/>
      <c r="BL32" s="711"/>
      <c r="BM32" s="712">
        <v>93.5</v>
      </c>
      <c r="BN32" s="711"/>
      <c r="BO32" s="711"/>
      <c r="BP32" s="711"/>
      <c r="BQ32" s="713"/>
      <c r="BR32" s="710">
        <v>99.5</v>
      </c>
      <c r="BS32" s="711"/>
      <c r="BT32" s="711"/>
      <c r="BU32" s="711"/>
      <c r="BV32" s="711"/>
      <c r="BW32" s="711"/>
      <c r="BX32" s="712">
        <v>93.9</v>
      </c>
      <c r="BY32" s="711"/>
      <c r="BZ32" s="711"/>
      <c r="CA32" s="711"/>
      <c r="CB32" s="713"/>
      <c r="CD32" s="702"/>
      <c r="CE32" s="703"/>
      <c r="CF32" s="656" t="s">
        <v>317</v>
      </c>
      <c r="CG32" s="657"/>
      <c r="CH32" s="657"/>
      <c r="CI32" s="657"/>
      <c r="CJ32" s="657"/>
      <c r="CK32" s="657"/>
      <c r="CL32" s="657"/>
      <c r="CM32" s="657"/>
      <c r="CN32" s="657"/>
      <c r="CO32" s="657"/>
      <c r="CP32" s="657"/>
      <c r="CQ32" s="658"/>
      <c r="CR32" s="641" t="s">
        <v>174</v>
      </c>
      <c r="CS32" s="642"/>
      <c r="CT32" s="642"/>
      <c r="CU32" s="642"/>
      <c r="CV32" s="642"/>
      <c r="CW32" s="642"/>
      <c r="CX32" s="642"/>
      <c r="CY32" s="643"/>
      <c r="CZ32" s="646" t="s">
        <v>174</v>
      </c>
      <c r="DA32" s="677"/>
      <c r="DB32" s="677"/>
      <c r="DC32" s="680"/>
      <c r="DD32" s="650" t="s">
        <v>127</v>
      </c>
      <c r="DE32" s="642"/>
      <c r="DF32" s="642"/>
      <c r="DG32" s="642"/>
      <c r="DH32" s="642"/>
      <c r="DI32" s="642"/>
      <c r="DJ32" s="642"/>
      <c r="DK32" s="643"/>
      <c r="DL32" s="650" t="s">
        <v>174</v>
      </c>
      <c r="DM32" s="642"/>
      <c r="DN32" s="642"/>
      <c r="DO32" s="642"/>
      <c r="DP32" s="642"/>
      <c r="DQ32" s="642"/>
      <c r="DR32" s="642"/>
      <c r="DS32" s="642"/>
      <c r="DT32" s="642"/>
      <c r="DU32" s="642"/>
      <c r="DV32" s="643"/>
      <c r="DW32" s="646" t="s">
        <v>127</v>
      </c>
      <c r="DX32" s="677"/>
      <c r="DY32" s="677"/>
      <c r="DZ32" s="677"/>
      <c r="EA32" s="677"/>
      <c r="EB32" s="677"/>
      <c r="EC32" s="678"/>
    </row>
    <row r="33" spans="2:133" ht="11.25" customHeight="1" x14ac:dyDescent="0.15">
      <c r="B33" s="638" t="s">
        <v>318</v>
      </c>
      <c r="C33" s="639"/>
      <c r="D33" s="639"/>
      <c r="E33" s="639"/>
      <c r="F33" s="639"/>
      <c r="G33" s="639"/>
      <c r="H33" s="639"/>
      <c r="I33" s="639"/>
      <c r="J33" s="639"/>
      <c r="K33" s="639"/>
      <c r="L33" s="639"/>
      <c r="M33" s="639"/>
      <c r="N33" s="639"/>
      <c r="O33" s="639"/>
      <c r="P33" s="639"/>
      <c r="Q33" s="640"/>
      <c r="R33" s="641">
        <v>271647</v>
      </c>
      <c r="S33" s="642"/>
      <c r="T33" s="642"/>
      <c r="U33" s="642"/>
      <c r="V33" s="642"/>
      <c r="W33" s="642"/>
      <c r="X33" s="642"/>
      <c r="Y33" s="643"/>
      <c r="Z33" s="644">
        <v>7.5</v>
      </c>
      <c r="AA33" s="644"/>
      <c r="AB33" s="644"/>
      <c r="AC33" s="644"/>
      <c r="AD33" s="645" t="s">
        <v>174</v>
      </c>
      <c r="AE33" s="645"/>
      <c r="AF33" s="645"/>
      <c r="AG33" s="645"/>
      <c r="AH33" s="645"/>
      <c r="AI33" s="645"/>
      <c r="AJ33" s="645"/>
      <c r="AK33" s="645"/>
      <c r="AL33" s="646" t="s">
        <v>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1849784</v>
      </c>
      <c r="CS33" s="675"/>
      <c r="CT33" s="675"/>
      <c r="CU33" s="675"/>
      <c r="CV33" s="675"/>
      <c r="CW33" s="675"/>
      <c r="CX33" s="675"/>
      <c r="CY33" s="676"/>
      <c r="CZ33" s="646">
        <v>55</v>
      </c>
      <c r="DA33" s="677"/>
      <c r="DB33" s="677"/>
      <c r="DC33" s="680"/>
      <c r="DD33" s="650">
        <v>1449772</v>
      </c>
      <c r="DE33" s="675"/>
      <c r="DF33" s="675"/>
      <c r="DG33" s="675"/>
      <c r="DH33" s="675"/>
      <c r="DI33" s="675"/>
      <c r="DJ33" s="675"/>
      <c r="DK33" s="676"/>
      <c r="DL33" s="650">
        <v>1009547</v>
      </c>
      <c r="DM33" s="675"/>
      <c r="DN33" s="675"/>
      <c r="DO33" s="675"/>
      <c r="DP33" s="675"/>
      <c r="DQ33" s="675"/>
      <c r="DR33" s="675"/>
      <c r="DS33" s="675"/>
      <c r="DT33" s="675"/>
      <c r="DU33" s="675"/>
      <c r="DV33" s="676"/>
      <c r="DW33" s="646">
        <v>50.1</v>
      </c>
      <c r="DX33" s="677"/>
      <c r="DY33" s="677"/>
      <c r="DZ33" s="677"/>
      <c r="EA33" s="677"/>
      <c r="EB33" s="677"/>
      <c r="EC33" s="678"/>
    </row>
    <row r="34" spans="2:133" ht="11.25" customHeight="1" x14ac:dyDescent="0.15">
      <c r="B34" s="638" t="s">
        <v>320</v>
      </c>
      <c r="C34" s="639"/>
      <c r="D34" s="639"/>
      <c r="E34" s="639"/>
      <c r="F34" s="639"/>
      <c r="G34" s="639"/>
      <c r="H34" s="639"/>
      <c r="I34" s="639"/>
      <c r="J34" s="639"/>
      <c r="K34" s="639"/>
      <c r="L34" s="639"/>
      <c r="M34" s="639"/>
      <c r="N34" s="639"/>
      <c r="O34" s="639"/>
      <c r="P34" s="639"/>
      <c r="Q34" s="640"/>
      <c r="R34" s="641">
        <v>27014</v>
      </c>
      <c r="S34" s="642"/>
      <c r="T34" s="642"/>
      <c r="U34" s="642"/>
      <c r="V34" s="642"/>
      <c r="W34" s="642"/>
      <c r="X34" s="642"/>
      <c r="Y34" s="643"/>
      <c r="Z34" s="644">
        <v>0.7</v>
      </c>
      <c r="AA34" s="644"/>
      <c r="AB34" s="644"/>
      <c r="AC34" s="644"/>
      <c r="AD34" s="645">
        <v>20</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509842</v>
      </c>
      <c r="CS34" s="642"/>
      <c r="CT34" s="642"/>
      <c r="CU34" s="642"/>
      <c r="CV34" s="642"/>
      <c r="CW34" s="642"/>
      <c r="CX34" s="642"/>
      <c r="CY34" s="643"/>
      <c r="CZ34" s="646">
        <v>15.2</v>
      </c>
      <c r="DA34" s="677"/>
      <c r="DB34" s="677"/>
      <c r="DC34" s="680"/>
      <c r="DD34" s="650">
        <v>342670</v>
      </c>
      <c r="DE34" s="642"/>
      <c r="DF34" s="642"/>
      <c r="DG34" s="642"/>
      <c r="DH34" s="642"/>
      <c r="DI34" s="642"/>
      <c r="DJ34" s="642"/>
      <c r="DK34" s="643"/>
      <c r="DL34" s="650">
        <v>241783</v>
      </c>
      <c r="DM34" s="642"/>
      <c r="DN34" s="642"/>
      <c r="DO34" s="642"/>
      <c r="DP34" s="642"/>
      <c r="DQ34" s="642"/>
      <c r="DR34" s="642"/>
      <c r="DS34" s="642"/>
      <c r="DT34" s="642"/>
      <c r="DU34" s="642"/>
      <c r="DV34" s="643"/>
      <c r="DW34" s="646">
        <v>12</v>
      </c>
      <c r="DX34" s="677"/>
      <c r="DY34" s="677"/>
      <c r="DZ34" s="677"/>
      <c r="EA34" s="677"/>
      <c r="EB34" s="677"/>
      <c r="EC34" s="678"/>
    </row>
    <row r="35" spans="2:133" ht="11.25" customHeight="1" x14ac:dyDescent="0.15">
      <c r="B35" s="638" t="s">
        <v>324</v>
      </c>
      <c r="C35" s="639"/>
      <c r="D35" s="639"/>
      <c r="E35" s="639"/>
      <c r="F35" s="639"/>
      <c r="G35" s="639"/>
      <c r="H35" s="639"/>
      <c r="I35" s="639"/>
      <c r="J35" s="639"/>
      <c r="K35" s="639"/>
      <c r="L35" s="639"/>
      <c r="M35" s="639"/>
      <c r="N35" s="639"/>
      <c r="O35" s="639"/>
      <c r="P35" s="639"/>
      <c r="Q35" s="640"/>
      <c r="R35" s="641">
        <v>499600</v>
      </c>
      <c r="S35" s="642"/>
      <c r="T35" s="642"/>
      <c r="U35" s="642"/>
      <c r="V35" s="642"/>
      <c r="W35" s="642"/>
      <c r="X35" s="642"/>
      <c r="Y35" s="643"/>
      <c r="Z35" s="644">
        <v>13.8</v>
      </c>
      <c r="AA35" s="644"/>
      <c r="AB35" s="644"/>
      <c r="AC35" s="644"/>
      <c r="AD35" s="645" t="s">
        <v>127</v>
      </c>
      <c r="AE35" s="645"/>
      <c r="AF35" s="645"/>
      <c r="AG35" s="645"/>
      <c r="AH35" s="645"/>
      <c r="AI35" s="645"/>
      <c r="AJ35" s="645"/>
      <c r="AK35" s="645"/>
      <c r="AL35" s="646" t="s">
        <v>127</v>
      </c>
      <c r="AM35" s="647"/>
      <c r="AN35" s="647"/>
      <c r="AO35" s="648"/>
      <c r="AP35" s="234"/>
      <c r="AQ35" s="714" t="s">
        <v>325</v>
      </c>
      <c r="AR35" s="715"/>
      <c r="AS35" s="715"/>
      <c r="AT35" s="715"/>
      <c r="AU35" s="715"/>
      <c r="AV35" s="715"/>
      <c r="AW35" s="715"/>
      <c r="AX35" s="715"/>
      <c r="AY35" s="716"/>
      <c r="AZ35" s="630">
        <v>678584</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7838</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45158</v>
      </c>
      <c r="CS35" s="675"/>
      <c r="CT35" s="675"/>
      <c r="CU35" s="675"/>
      <c r="CV35" s="675"/>
      <c r="CW35" s="675"/>
      <c r="CX35" s="675"/>
      <c r="CY35" s="676"/>
      <c r="CZ35" s="646">
        <v>1.3</v>
      </c>
      <c r="DA35" s="677"/>
      <c r="DB35" s="677"/>
      <c r="DC35" s="680"/>
      <c r="DD35" s="650">
        <v>41751</v>
      </c>
      <c r="DE35" s="675"/>
      <c r="DF35" s="675"/>
      <c r="DG35" s="675"/>
      <c r="DH35" s="675"/>
      <c r="DI35" s="675"/>
      <c r="DJ35" s="675"/>
      <c r="DK35" s="676"/>
      <c r="DL35" s="650">
        <v>30225</v>
      </c>
      <c r="DM35" s="675"/>
      <c r="DN35" s="675"/>
      <c r="DO35" s="675"/>
      <c r="DP35" s="675"/>
      <c r="DQ35" s="675"/>
      <c r="DR35" s="675"/>
      <c r="DS35" s="675"/>
      <c r="DT35" s="675"/>
      <c r="DU35" s="675"/>
      <c r="DV35" s="676"/>
      <c r="DW35" s="646">
        <v>1.5</v>
      </c>
      <c r="DX35" s="677"/>
      <c r="DY35" s="677"/>
      <c r="DZ35" s="677"/>
      <c r="EA35" s="677"/>
      <c r="EB35" s="677"/>
      <c r="EC35" s="678"/>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127</v>
      </c>
      <c r="S36" s="642"/>
      <c r="T36" s="642"/>
      <c r="U36" s="642"/>
      <c r="V36" s="642"/>
      <c r="W36" s="642"/>
      <c r="X36" s="642"/>
      <c r="Y36" s="643"/>
      <c r="Z36" s="644" t="s">
        <v>127</v>
      </c>
      <c r="AA36" s="644"/>
      <c r="AB36" s="644"/>
      <c r="AC36" s="644"/>
      <c r="AD36" s="645" t="s">
        <v>174</v>
      </c>
      <c r="AE36" s="645"/>
      <c r="AF36" s="645"/>
      <c r="AG36" s="645"/>
      <c r="AH36" s="645"/>
      <c r="AI36" s="645"/>
      <c r="AJ36" s="645"/>
      <c r="AK36" s="645"/>
      <c r="AL36" s="646" t="s">
        <v>174</v>
      </c>
      <c r="AM36" s="647"/>
      <c r="AN36" s="647"/>
      <c r="AO36" s="648"/>
      <c r="AQ36" s="718" t="s">
        <v>329</v>
      </c>
      <c r="AR36" s="719"/>
      <c r="AS36" s="719"/>
      <c r="AT36" s="719"/>
      <c r="AU36" s="719"/>
      <c r="AV36" s="719"/>
      <c r="AW36" s="719"/>
      <c r="AX36" s="719"/>
      <c r="AY36" s="720"/>
      <c r="AZ36" s="641">
        <v>347428</v>
      </c>
      <c r="BA36" s="642"/>
      <c r="BB36" s="642"/>
      <c r="BC36" s="642"/>
      <c r="BD36" s="675"/>
      <c r="BE36" s="675"/>
      <c r="BF36" s="706"/>
      <c r="BG36" s="656" t="s">
        <v>330</v>
      </c>
      <c r="BH36" s="657"/>
      <c r="BI36" s="657"/>
      <c r="BJ36" s="657"/>
      <c r="BK36" s="657"/>
      <c r="BL36" s="657"/>
      <c r="BM36" s="657"/>
      <c r="BN36" s="657"/>
      <c r="BO36" s="657"/>
      <c r="BP36" s="657"/>
      <c r="BQ36" s="657"/>
      <c r="BR36" s="657"/>
      <c r="BS36" s="657"/>
      <c r="BT36" s="657"/>
      <c r="BU36" s="658"/>
      <c r="BV36" s="641">
        <v>3492</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815538</v>
      </c>
      <c r="CS36" s="642"/>
      <c r="CT36" s="642"/>
      <c r="CU36" s="642"/>
      <c r="CV36" s="642"/>
      <c r="CW36" s="642"/>
      <c r="CX36" s="642"/>
      <c r="CY36" s="643"/>
      <c r="CZ36" s="646">
        <v>24.2</v>
      </c>
      <c r="DA36" s="677"/>
      <c r="DB36" s="677"/>
      <c r="DC36" s="680"/>
      <c r="DD36" s="650">
        <v>623350</v>
      </c>
      <c r="DE36" s="642"/>
      <c r="DF36" s="642"/>
      <c r="DG36" s="642"/>
      <c r="DH36" s="642"/>
      <c r="DI36" s="642"/>
      <c r="DJ36" s="642"/>
      <c r="DK36" s="643"/>
      <c r="DL36" s="650">
        <v>452277</v>
      </c>
      <c r="DM36" s="642"/>
      <c r="DN36" s="642"/>
      <c r="DO36" s="642"/>
      <c r="DP36" s="642"/>
      <c r="DQ36" s="642"/>
      <c r="DR36" s="642"/>
      <c r="DS36" s="642"/>
      <c r="DT36" s="642"/>
      <c r="DU36" s="642"/>
      <c r="DV36" s="643"/>
      <c r="DW36" s="646">
        <v>22.4</v>
      </c>
      <c r="DX36" s="677"/>
      <c r="DY36" s="677"/>
      <c r="DZ36" s="677"/>
      <c r="EA36" s="677"/>
      <c r="EB36" s="677"/>
      <c r="EC36" s="678"/>
    </row>
    <row r="37" spans="2:133" ht="11.25" customHeight="1" x14ac:dyDescent="0.15">
      <c r="B37" s="638" t="s">
        <v>332</v>
      </c>
      <c r="C37" s="639"/>
      <c r="D37" s="639"/>
      <c r="E37" s="639"/>
      <c r="F37" s="639"/>
      <c r="G37" s="639"/>
      <c r="H37" s="639"/>
      <c r="I37" s="639"/>
      <c r="J37" s="639"/>
      <c r="K37" s="639"/>
      <c r="L37" s="639"/>
      <c r="M37" s="639"/>
      <c r="N37" s="639"/>
      <c r="O37" s="639"/>
      <c r="P37" s="639"/>
      <c r="Q37" s="640"/>
      <c r="R37" s="641" t="s">
        <v>127</v>
      </c>
      <c r="S37" s="642"/>
      <c r="T37" s="642"/>
      <c r="U37" s="642"/>
      <c r="V37" s="642"/>
      <c r="W37" s="642"/>
      <c r="X37" s="642"/>
      <c r="Y37" s="643"/>
      <c r="Z37" s="644" t="s">
        <v>127</v>
      </c>
      <c r="AA37" s="644"/>
      <c r="AB37" s="644"/>
      <c r="AC37" s="644"/>
      <c r="AD37" s="645" t="s">
        <v>127</v>
      </c>
      <c r="AE37" s="645"/>
      <c r="AF37" s="645"/>
      <c r="AG37" s="645"/>
      <c r="AH37" s="645"/>
      <c r="AI37" s="645"/>
      <c r="AJ37" s="645"/>
      <c r="AK37" s="645"/>
      <c r="AL37" s="646" t="s">
        <v>174</v>
      </c>
      <c r="AM37" s="647"/>
      <c r="AN37" s="647"/>
      <c r="AO37" s="648"/>
      <c r="AQ37" s="718" t="s">
        <v>333</v>
      </c>
      <c r="AR37" s="719"/>
      <c r="AS37" s="719"/>
      <c r="AT37" s="719"/>
      <c r="AU37" s="719"/>
      <c r="AV37" s="719"/>
      <c r="AW37" s="719"/>
      <c r="AX37" s="719"/>
      <c r="AY37" s="720"/>
      <c r="AZ37" s="641">
        <v>69238</v>
      </c>
      <c r="BA37" s="642"/>
      <c r="BB37" s="642"/>
      <c r="BC37" s="642"/>
      <c r="BD37" s="675"/>
      <c r="BE37" s="675"/>
      <c r="BF37" s="706"/>
      <c r="BG37" s="656" t="s">
        <v>334</v>
      </c>
      <c r="BH37" s="657"/>
      <c r="BI37" s="657"/>
      <c r="BJ37" s="657"/>
      <c r="BK37" s="657"/>
      <c r="BL37" s="657"/>
      <c r="BM37" s="657"/>
      <c r="BN37" s="657"/>
      <c r="BO37" s="657"/>
      <c r="BP37" s="657"/>
      <c r="BQ37" s="657"/>
      <c r="BR37" s="657"/>
      <c r="BS37" s="657"/>
      <c r="BT37" s="657"/>
      <c r="BU37" s="658"/>
      <c r="BV37" s="641">
        <v>473</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172022</v>
      </c>
      <c r="CS37" s="675"/>
      <c r="CT37" s="675"/>
      <c r="CU37" s="675"/>
      <c r="CV37" s="675"/>
      <c r="CW37" s="675"/>
      <c r="CX37" s="675"/>
      <c r="CY37" s="676"/>
      <c r="CZ37" s="646">
        <v>5.0999999999999996</v>
      </c>
      <c r="DA37" s="677"/>
      <c r="DB37" s="677"/>
      <c r="DC37" s="680"/>
      <c r="DD37" s="650">
        <v>171016</v>
      </c>
      <c r="DE37" s="675"/>
      <c r="DF37" s="675"/>
      <c r="DG37" s="675"/>
      <c r="DH37" s="675"/>
      <c r="DI37" s="675"/>
      <c r="DJ37" s="675"/>
      <c r="DK37" s="676"/>
      <c r="DL37" s="650">
        <v>153404</v>
      </c>
      <c r="DM37" s="675"/>
      <c r="DN37" s="675"/>
      <c r="DO37" s="675"/>
      <c r="DP37" s="675"/>
      <c r="DQ37" s="675"/>
      <c r="DR37" s="675"/>
      <c r="DS37" s="675"/>
      <c r="DT37" s="675"/>
      <c r="DU37" s="675"/>
      <c r="DV37" s="676"/>
      <c r="DW37" s="646">
        <v>7.6</v>
      </c>
      <c r="DX37" s="677"/>
      <c r="DY37" s="677"/>
      <c r="DZ37" s="677"/>
      <c r="EA37" s="677"/>
      <c r="EB37" s="677"/>
      <c r="EC37" s="678"/>
    </row>
    <row r="38" spans="2:133" ht="11.25" customHeight="1" x14ac:dyDescent="0.15">
      <c r="B38" s="686" t="s">
        <v>336</v>
      </c>
      <c r="C38" s="687"/>
      <c r="D38" s="687"/>
      <c r="E38" s="687"/>
      <c r="F38" s="687"/>
      <c r="G38" s="687"/>
      <c r="H38" s="687"/>
      <c r="I38" s="687"/>
      <c r="J38" s="687"/>
      <c r="K38" s="687"/>
      <c r="L38" s="687"/>
      <c r="M38" s="687"/>
      <c r="N38" s="687"/>
      <c r="O38" s="687"/>
      <c r="P38" s="687"/>
      <c r="Q38" s="688"/>
      <c r="R38" s="721">
        <v>3617563</v>
      </c>
      <c r="S38" s="722"/>
      <c r="T38" s="722"/>
      <c r="U38" s="722"/>
      <c r="V38" s="722"/>
      <c r="W38" s="722"/>
      <c r="X38" s="722"/>
      <c r="Y38" s="723"/>
      <c r="Z38" s="724">
        <v>100</v>
      </c>
      <c r="AA38" s="724"/>
      <c r="AB38" s="724"/>
      <c r="AC38" s="724"/>
      <c r="AD38" s="725">
        <v>2016416</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34526</v>
      </c>
      <c r="BA38" s="642"/>
      <c r="BB38" s="642"/>
      <c r="BC38" s="642"/>
      <c r="BD38" s="675"/>
      <c r="BE38" s="675"/>
      <c r="BF38" s="706"/>
      <c r="BG38" s="656" t="s">
        <v>338</v>
      </c>
      <c r="BH38" s="657"/>
      <c r="BI38" s="657"/>
      <c r="BJ38" s="657"/>
      <c r="BK38" s="657"/>
      <c r="BL38" s="657"/>
      <c r="BM38" s="657"/>
      <c r="BN38" s="657"/>
      <c r="BO38" s="657"/>
      <c r="BP38" s="657"/>
      <c r="BQ38" s="657"/>
      <c r="BR38" s="657"/>
      <c r="BS38" s="657"/>
      <c r="BT38" s="657"/>
      <c r="BU38" s="658"/>
      <c r="BV38" s="641">
        <v>719</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331156</v>
      </c>
      <c r="CS38" s="642"/>
      <c r="CT38" s="642"/>
      <c r="CU38" s="642"/>
      <c r="CV38" s="642"/>
      <c r="CW38" s="642"/>
      <c r="CX38" s="642"/>
      <c r="CY38" s="643"/>
      <c r="CZ38" s="646">
        <v>9.8000000000000007</v>
      </c>
      <c r="DA38" s="677"/>
      <c r="DB38" s="677"/>
      <c r="DC38" s="680"/>
      <c r="DD38" s="650">
        <v>303917</v>
      </c>
      <c r="DE38" s="642"/>
      <c r="DF38" s="642"/>
      <c r="DG38" s="642"/>
      <c r="DH38" s="642"/>
      <c r="DI38" s="642"/>
      <c r="DJ38" s="642"/>
      <c r="DK38" s="643"/>
      <c r="DL38" s="650">
        <v>285262</v>
      </c>
      <c r="DM38" s="642"/>
      <c r="DN38" s="642"/>
      <c r="DO38" s="642"/>
      <c r="DP38" s="642"/>
      <c r="DQ38" s="642"/>
      <c r="DR38" s="642"/>
      <c r="DS38" s="642"/>
      <c r="DT38" s="642"/>
      <c r="DU38" s="642"/>
      <c r="DV38" s="643"/>
      <c r="DW38" s="646">
        <v>14.1</v>
      </c>
      <c r="DX38" s="677"/>
      <c r="DY38" s="677"/>
      <c r="DZ38" s="677"/>
      <c r="EA38" s="677"/>
      <c r="EB38" s="677"/>
      <c r="EC38" s="678"/>
    </row>
    <row r="39" spans="2:133" ht="11.25" customHeight="1" x14ac:dyDescent="0.15">
      <c r="AQ39" s="718" t="s">
        <v>340</v>
      </c>
      <c r="AR39" s="719"/>
      <c r="AS39" s="719"/>
      <c r="AT39" s="719"/>
      <c r="AU39" s="719"/>
      <c r="AV39" s="719"/>
      <c r="AW39" s="719"/>
      <c r="AX39" s="719"/>
      <c r="AY39" s="720"/>
      <c r="AZ39" s="641" t="s">
        <v>127</v>
      </c>
      <c r="BA39" s="642"/>
      <c r="BB39" s="642"/>
      <c r="BC39" s="642"/>
      <c r="BD39" s="675"/>
      <c r="BE39" s="675"/>
      <c r="BF39" s="706"/>
      <c r="BG39" s="728" t="s">
        <v>341</v>
      </c>
      <c r="BH39" s="729"/>
      <c r="BI39" s="729"/>
      <c r="BJ39" s="729"/>
      <c r="BK39" s="729"/>
      <c r="BL39" s="235"/>
      <c r="BM39" s="657" t="s">
        <v>342</v>
      </c>
      <c r="BN39" s="657"/>
      <c r="BO39" s="657"/>
      <c r="BP39" s="657"/>
      <c r="BQ39" s="657"/>
      <c r="BR39" s="657"/>
      <c r="BS39" s="657"/>
      <c r="BT39" s="657"/>
      <c r="BU39" s="658"/>
      <c r="BV39" s="641">
        <v>76</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148090</v>
      </c>
      <c r="CS39" s="675"/>
      <c r="CT39" s="675"/>
      <c r="CU39" s="675"/>
      <c r="CV39" s="675"/>
      <c r="CW39" s="675"/>
      <c r="CX39" s="675"/>
      <c r="CY39" s="676"/>
      <c r="CZ39" s="646">
        <v>4.4000000000000004</v>
      </c>
      <c r="DA39" s="677"/>
      <c r="DB39" s="677"/>
      <c r="DC39" s="680"/>
      <c r="DD39" s="650">
        <v>138084</v>
      </c>
      <c r="DE39" s="675"/>
      <c r="DF39" s="675"/>
      <c r="DG39" s="675"/>
      <c r="DH39" s="675"/>
      <c r="DI39" s="675"/>
      <c r="DJ39" s="675"/>
      <c r="DK39" s="676"/>
      <c r="DL39" s="650" t="s">
        <v>127</v>
      </c>
      <c r="DM39" s="675"/>
      <c r="DN39" s="675"/>
      <c r="DO39" s="675"/>
      <c r="DP39" s="675"/>
      <c r="DQ39" s="675"/>
      <c r="DR39" s="675"/>
      <c r="DS39" s="675"/>
      <c r="DT39" s="675"/>
      <c r="DU39" s="675"/>
      <c r="DV39" s="676"/>
      <c r="DW39" s="646" t="s">
        <v>127</v>
      </c>
      <c r="DX39" s="677"/>
      <c r="DY39" s="677"/>
      <c r="DZ39" s="677"/>
      <c r="EA39" s="677"/>
      <c r="EB39" s="677"/>
      <c r="EC39" s="678"/>
    </row>
    <row r="40" spans="2:133" ht="11.25" customHeight="1" x14ac:dyDescent="0.15">
      <c r="AQ40" s="718" t="s">
        <v>344</v>
      </c>
      <c r="AR40" s="719"/>
      <c r="AS40" s="719"/>
      <c r="AT40" s="719"/>
      <c r="AU40" s="719"/>
      <c r="AV40" s="719"/>
      <c r="AW40" s="719"/>
      <c r="AX40" s="719"/>
      <c r="AY40" s="720"/>
      <c r="AZ40" s="641">
        <v>39134</v>
      </c>
      <c r="BA40" s="642"/>
      <c r="BB40" s="642"/>
      <c r="BC40" s="642"/>
      <c r="BD40" s="675"/>
      <c r="BE40" s="675"/>
      <c r="BF40" s="706"/>
      <c r="BG40" s="728"/>
      <c r="BH40" s="729"/>
      <c r="BI40" s="729"/>
      <c r="BJ40" s="729"/>
      <c r="BK40" s="729"/>
      <c r="BL40" s="235"/>
      <c r="BM40" s="657" t="s">
        <v>345</v>
      </c>
      <c r="BN40" s="657"/>
      <c r="BO40" s="657"/>
      <c r="BP40" s="657"/>
      <c r="BQ40" s="657"/>
      <c r="BR40" s="657"/>
      <c r="BS40" s="657"/>
      <c r="BT40" s="657"/>
      <c r="BU40" s="658"/>
      <c r="BV40" s="641" t="s">
        <v>127</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t="s">
        <v>127</v>
      </c>
      <c r="CS40" s="642"/>
      <c r="CT40" s="642"/>
      <c r="CU40" s="642"/>
      <c r="CV40" s="642"/>
      <c r="CW40" s="642"/>
      <c r="CX40" s="642"/>
      <c r="CY40" s="643"/>
      <c r="CZ40" s="646" t="s">
        <v>127</v>
      </c>
      <c r="DA40" s="677"/>
      <c r="DB40" s="677"/>
      <c r="DC40" s="680"/>
      <c r="DD40" s="650" t="s">
        <v>127</v>
      </c>
      <c r="DE40" s="642"/>
      <c r="DF40" s="642"/>
      <c r="DG40" s="642"/>
      <c r="DH40" s="642"/>
      <c r="DI40" s="642"/>
      <c r="DJ40" s="642"/>
      <c r="DK40" s="643"/>
      <c r="DL40" s="650" t="s">
        <v>127</v>
      </c>
      <c r="DM40" s="642"/>
      <c r="DN40" s="642"/>
      <c r="DO40" s="642"/>
      <c r="DP40" s="642"/>
      <c r="DQ40" s="642"/>
      <c r="DR40" s="642"/>
      <c r="DS40" s="642"/>
      <c r="DT40" s="642"/>
      <c r="DU40" s="642"/>
      <c r="DV40" s="643"/>
      <c r="DW40" s="646" t="s">
        <v>127</v>
      </c>
      <c r="DX40" s="677"/>
      <c r="DY40" s="677"/>
      <c r="DZ40" s="677"/>
      <c r="EA40" s="677"/>
      <c r="EB40" s="677"/>
      <c r="EC40" s="678"/>
    </row>
    <row r="41" spans="2:133" ht="11.25" customHeight="1" x14ac:dyDescent="0.15">
      <c r="AQ41" s="732" t="s">
        <v>347</v>
      </c>
      <c r="AR41" s="733"/>
      <c r="AS41" s="733"/>
      <c r="AT41" s="733"/>
      <c r="AU41" s="733"/>
      <c r="AV41" s="733"/>
      <c r="AW41" s="733"/>
      <c r="AX41" s="733"/>
      <c r="AY41" s="734"/>
      <c r="AZ41" s="721">
        <v>188258</v>
      </c>
      <c r="BA41" s="722"/>
      <c r="BB41" s="722"/>
      <c r="BC41" s="722"/>
      <c r="BD41" s="711"/>
      <c r="BE41" s="711"/>
      <c r="BF41" s="713"/>
      <c r="BG41" s="730"/>
      <c r="BH41" s="731"/>
      <c r="BI41" s="731"/>
      <c r="BJ41" s="731"/>
      <c r="BK41" s="731"/>
      <c r="BL41" s="236"/>
      <c r="BM41" s="666" t="s">
        <v>348</v>
      </c>
      <c r="BN41" s="666"/>
      <c r="BO41" s="666"/>
      <c r="BP41" s="666"/>
      <c r="BQ41" s="666"/>
      <c r="BR41" s="666"/>
      <c r="BS41" s="666"/>
      <c r="BT41" s="666"/>
      <c r="BU41" s="667"/>
      <c r="BV41" s="721">
        <v>376</v>
      </c>
      <c r="BW41" s="722"/>
      <c r="BX41" s="722"/>
      <c r="BY41" s="722"/>
      <c r="BZ41" s="722"/>
      <c r="CA41" s="722"/>
      <c r="CB41" s="735"/>
      <c r="CD41" s="656" t="s">
        <v>349</v>
      </c>
      <c r="CE41" s="657"/>
      <c r="CF41" s="657"/>
      <c r="CG41" s="657"/>
      <c r="CH41" s="657"/>
      <c r="CI41" s="657"/>
      <c r="CJ41" s="657"/>
      <c r="CK41" s="657"/>
      <c r="CL41" s="657"/>
      <c r="CM41" s="657"/>
      <c r="CN41" s="657"/>
      <c r="CO41" s="657"/>
      <c r="CP41" s="657"/>
      <c r="CQ41" s="658"/>
      <c r="CR41" s="641" t="s">
        <v>127</v>
      </c>
      <c r="CS41" s="675"/>
      <c r="CT41" s="675"/>
      <c r="CU41" s="675"/>
      <c r="CV41" s="675"/>
      <c r="CW41" s="675"/>
      <c r="CX41" s="675"/>
      <c r="CY41" s="676"/>
      <c r="CZ41" s="646" t="s">
        <v>127</v>
      </c>
      <c r="DA41" s="677"/>
      <c r="DB41" s="677"/>
      <c r="DC41" s="680"/>
      <c r="DD41" s="650" t="s">
        <v>127</v>
      </c>
      <c r="DE41" s="675"/>
      <c r="DF41" s="675"/>
      <c r="DG41" s="675"/>
      <c r="DH41" s="675"/>
      <c r="DI41" s="675"/>
      <c r="DJ41" s="675"/>
      <c r="DK41" s="67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550763</v>
      </c>
      <c r="CS42" s="642"/>
      <c r="CT42" s="642"/>
      <c r="CU42" s="642"/>
      <c r="CV42" s="642"/>
      <c r="CW42" s="642"/>
      <c r="CX42" s="642"/>
      <c r="CY42" s="643"/>
      <c r="CZ42" s="646">
        <v>16.399999999999999</v>
      </c>
      <c r="DA42" s="647"/>
      <c r="DB42" s="647"/>
      <c r="DC42" s="742"/>
      <c r="DD42" s="650">
        <v>128150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t="s">
        <v>354</v>
      </c>
      <c r="CS43" s="675"/>
      <c r="CT43" s="675"/>
      <c r="CU43" s="675"/>
      <c r="CV43" s="675"/>
      <c r="CW43" s="675"/>
      <c r="CX43" s="675"/>
      <c r="CY43" s="676"/>
      <c r="CZ43" s="646" t="s">
        <v>127</v>
      </c>
      <c r="DA43" s="677"/>
      <c r="DB43" s="677"/>
      <c r="DC43" s="680"/>
      <c r="DD43" s="650" t="s">
        <v>354</v>
      </c>
      <c r="DE43" s="675"/>
      <c r="DF43" s="675"/>
      <c r="DG43" s="675"/>
      <c r="DH43" s="675"/>
      <c r="DI43" s="675"/>
      <c r="DJ43" s="675"/>
      <c r="DK43" s="67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443953</v>
      </c>
      <c r="CS44" s="642"/>
      <c r="CT44" s="642"/>
      <c r="CU44" s="642"/>
      <c r="CV44" s="642"/>
      <c r="CW44" s="642"/>
      <c r="CX44" s="642"/>
      <c r="CY44" s="643"/>
      <c r="CZ44" s="646">
        <v>13.2</v>
      </c>
      <c r="DA44" s="647"/>
      <c r="DB44" s="647"/>
      <c r="DC44" s="742"/>
      <c r="DD44" s="650">
        <v>74469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21982</v>
      </c>
      <c r="CS45" s="675"/>
      <c r="CT45" s="675"/>
      <c r="CU45" s="675"/>
      <c r="CV45" s="675"/>
      <c r="CW45" s="675"/>
      <c r="CX45" s="675"/>
      <c r="CY45" s="676"/>
      <c r="CZ45" s="646">
        <v>0.7</v>
      </c>
      <c r="DA45" s="677"/>
      <c r="DB45" s="677"/>
      <c r="DC45" s="680"/>
      <c r="DD45" s="650">
        <v>551</v>
      </c>
      <c r="DE45" s="675"/>
      <c r="DF45" s="675"/>
      <c r="DG45" s="675"/>
      <c r="DH45" s="675"/>
      <c r="DI45" s="675"/>
      <c r="DJ45" s="675"/>
      <c r="DK45" s="67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407758</v>
      </c>
      <c r="CS46" s="642"/>
      <c r="CT46" s="642"/>
      <c r="CU46" s="642"/>
      <c r="CV46" s="642"/>
      <c r="CW46" s="642"/>
      <c r="CX46" s="642"/>
      <c r="CY46" s="643"/>
      <c r="CZ46" s="646">
        <v>12.1</v>
      </c>
      <c r="DA46" s="647"/>
      <c r="DB46" s="647"/>
      <c r="DC46" s="742"/>
      <c r="DD46" s="650">
        <v>73909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106810</v>
      </c>
      <c r="CS47" s="675"/>
      <c r="CT47" s="675"/>
      <c r="CU47" s="675"/>
      <c r="CV47" s="675"/>
      <c r="CW47" s="675"/>
      <c r="CX47" s="675"/>
      <c r="CY47" s="676"/>
      <c r="CZ47" s="646">
        <v>3.2</v>
      </c>
      <c r="DA47" s="677"/>
      <c r="DB47" s="677"/>
      <c r="DC47" s="680"/>
      <c r="DD47" s="650">
        <v>53681</v>
      </c>
      <c r="DE47" s="675"/>
      <c r="DF47" s="675"/>
      <c r="DG47" s="675"/>
      <c r="DH47" s="675"/>
      <c r="DI47" s="675"/>
      <c r="DJ47" s="675"/>
      <c r="DK47" s="67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354</v>
      </c>
      <c r="CS48" s="642"/>
      <c r="CT48" s="642"/>
      <c r="CU48" s="642"/>
      <c r="CV48" s="642"/>
      <c r="CW48" s="642"/>
      <c r="CX48" s="642"/>
      <c r="CY48" s="643"/>
      <c r="CZ48" s="646" t="s">
        <v>354</v>
      </c>
      <c r="DA48" s="647"/>
      <c r="DB48" s="647"/>
      <c r="DC48" s="742"/>
      <c r="DD48" s="650" t="s">
        <v>127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3363858</v>
      </c>
      <c r="CS49" s="711"/>
      <c r="CT49" s="711"/>
      <c r="CU49" s="711"/>
      <c r="CV49" s="711"/>
      <c r="CW49" s="711"/>
      <c r="CX49" s="711"/>
      <c r="CY49" s="743"/>
      <c r="CZ49" s="726">
        <v>100</v>
      </c>
      <c r="DA49" s="744"/>
      <c r="DB49" s="744"/>
      <c r="DC49" s="745"/>
      <c r="DD49" s="746">
        <v>2353243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QtPuMXiAWrsX1lixYtZlZsMjTTVcKRArTWUKFIZxQOxw4zGqvs4Ba/s8tNRABC9xJtzVXOzQenKqkVinX4nUkw==" saltValue="SN9IU2q3PRfGcv96NCRfn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3618</v>
      </c>
      <c r="R7" s="777"/>
      <c r="S7" s="777"/>
      <c r="T7" s="777"/>
      <c r="U7" s="777"/>
      <c r="V7" s="777">
        <v>3364</v>
      </c>
      <c r="W7" s="777"/>
      <c r="X7" s="777"/>
      <c r="Y7" s="777"/>
      <c r="Z7" s="777"/>
      <c r="AA7" s="777">
        <v>254</v>
      </c>
      <c r="AB7" s="777"/>
      <c r="AC7" s="777"/>
      <c r="AD7" s="777"/>
      <c r="AE7" s="778"/>
      <c r="AF7" s="779">
        <v>231</v>
      </c>
      <c r="AG7" s="780"/>
      <c r="AH7" s="780"/>
      <c r="AI7" s="780"/>
      <c r="AJ7" s="781"/>
      <c r="AK7" s="816">
        <v>9</v>
      </c>
      <c r="AL7" s="817"/>
      <c r="AM7" s="817"/>
      <c r="AN7" s="817"/>
      <c r="AO7" s="817"/>
      <c r="AP7" s="817">
        <v>2853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594</v>
      </c>
      <c r="BT7" s="821"/>
      <c r="BU7" s="821"/>
      <c r="BV7" s="821"/>
      <c r="BW7" s="821"/>
      <c r="BX7" s="821"/>
      <c r="BY7" s="821"/>
      <c r="BZ7" s="821"/>
      <c r="CA7" s="821"/>
      <c r="CB7" s="821"/>
      <c r="CC7" s="821"/>
      <c r="CD7" s="821"/>
      <c r="CE7" s="821"/>
      <c r="CF7" s="821"/>
      <c r="CG7" s="822"/>
      <c r="CH7" s="813">
        <v>2</v>
      </c>
      <c r="CI7" s="814"/>
      <c r="CJ7" s="814"/>
      <c r="CK7" s="814"/>
      <c r="CL7" s="815"/>
      <c r="CM7" s="813">
        <v>34</v>
      </c>
      <c r="CN7" s="814"/>
      <c r="CO7" s="814"/>
      <c r="CP7" s="814"/>
      <c r="CQ7" s="815"/>
      <c r="CR7" s="813">
        <v>7</v>
      </c>
      <c r="CS7" s="814"/>
      <c r="CT7" s="814"/>
      <c r="CU7" s="814"/>
      <c r="CV7" s="815"/>
      <c r="CW7" s="813">
        <v>3</v>
      </c>
      <c r="CX7" s="814"/>
      <c r="CY7" s="814"/>
      <c r="CZ7" s="814"/>
      <c r="DA7" s="815"/>
      <c r="DB7" s="813" t="s">
        <v>525</v>
      </c>
      <c r="DC7" s="814"/>
      <c r="DD7" s="814"/>
      <c r="DE7" s="814"/>
      <c r="DF7" s="815"/>
      <c r="DG7" s="813" t="s">
        <v>525</v>
      </c>
      <c r="DH7" s="814"/>
      <c r="DI7" s="814"/>
      <c r="DJ7" s="814"/>
      <c r="DK7" s="815"/>
      <c r="DL7" s="813" t="s">
        <v>525</v>
      </c>
      <c r="DM7" s="814"/>
      <c r="DN7" s="814"/>
      <c r="DO7" s="814"/>
      <c r="DP7" s="815"/>
      <c r="DQ7" s="813" t="s">
        <v>525</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595</v>
      </c>
      <c r="BT8" s="811"/>
      <c r="BU8" s="811"/>
      <c r="BV8" s="811"/>
      <c r="BW8" s="811"/>
      <c r="BX8" s="811"/>
      <c r="BY8" s="811"/>
      <c r="BZ8" s="811"/>
      <c r="CA8" s="811"/>
      <c r="CB8" s="811"/>
      <c r="CC8" s="811"/>
      <c r="CD8" s="811"/>
      <c r="CE8" s="811"/>
      <c r="CF8" s="811"/>
      <c r="CG8" s="812"/>
      <c r="CH8" s="823">
        <v>1</v>
      </c>
      <c r="CI8" s="824"/>
      <c r="CJ8" s="824"/>
      <c r="CK8" s="824"/>
      <c r="CL8" s="825"/>
      <c r="CM8" s="823">
        <v>6</v>
      </c>
      <c r="CN8" s="824"/>
      <c r="CO8" s="824"/>
      <c r="CP8" s="824"/>
      <c r="CQ8" s="825"/>
      <c r="CR8" s="823">
        <v>8</v>
      </c>
      <c r="CS8" s="824"/>
      <c r="CT8" s="824"/>
      <c r="CU8" s="824"/>
      <c r="CV8" s="825"/>
      <c r="CW8" s="823">
        <v>0</v>
      </c>
      <c r="CX8" s="824"/>
      <c r="CY8" s="824"/>
      <c r="CZ8" s="824"/>
      <c r="DA8" s="825"/>
      <c r="DB8" s="823" t="s">
        <v>525</v>
      </c>
      <c r="DC8" s="824"/>
      <c r="DD8" s="824"/>
      <c r="DE8" s="824"/>
      <c r="DF8" s="825"/>
      <c r="DG8" s="823" t="s">
        <v>525</v>
      </c>
      <c r="DH8" s="824"/>
      <c r="DI8" s="824"/>
      <c r="DJ8" s="824"/>
      <c r="DK8" s="825"/>
      <c r="DL8" s="823" t="s">
        <v>525</v>
      </c>
      <c r="DM8" s="824"/>
      <c r="DN8" s="824"/>
      <c r="DO8" s="824"/>
      <c r="DP8" s="825"/>
      <c r="DQ8" s="823" t="s">
        <v>525</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596</v>
      </c>
      <c r="BT9" s="811"/>
      <c r="BU9" s="811"/>
      <c r="BV9" s="811"/>
      <c r="BW9" s="811"/>
      <c r="BX9" s="811"/>
      <c r="BY9" s="811"/>
      <c r="BZ9" s="811"/>
      <c r="CA9" s="811"/>
      <c r="CB9" s="811"/>
      <c r="CC9" s="811"/>
      <c r="CD9" s="811"/>
      <c r="CE9" s="811"/>
      <c r="CF9" s="811"/>
      <c r="CG9" s="812"/>
      <c r="CH9" s="823">
        <v>0</v>
      </c>
      <c r="CI9" s="824"/>
      <c r="CJ9" s="824"/>
      <c r="CK9" s="824"/>
      <c r="CL9" s="825"/>
      <c r="CM9" s="823">
        <v>1</v>
      </c>
      <c r="CN9" s="824"/>
      <c r="CO9" s="824"/>
      <c r="CP9" s="824"/>
      <c r="CQ9" s="825"/>
      <c r="CR9" s="823">
        <v>1</v>
      </c>
      <c r="CS9" s="824"/>
      <c r="CT9" s="824"/>
      <c r="CU9" s="824"/>
      <c r="CV9" s="825"/>
      <c r="CW9" s="823">
        <v>0</v>
      </c>
      <c r="CX9" s="824"/>
      <c r="CY9" s="824"/>
      <c r="CZ9" s="824"/>
      <c r="DA9" s="825"/>
      <c r="DB9" s="823" t="s">
        <v>525</v>
      </c>
      <c r="DC9" s="824"/>
      <c r="DD9" s="824"/>
      <c r="DE9" s="824"/>
      <c r="DF9" s="825"/>
      <c r="DG9" s="823" t="s">
        <v>525</v>
      </c>
      <c r="DH9" s="824"/>
      <c r="DI9" s="824"/>
      <c r="DJ9" s="824"/>
      <c r="DK9" s="825"/>
      <c r="DL9" s="823" t="s">
        <v>525</v>
      </c>
      <c r="DM9" s="824"/>
      <c r="DN9" s="824"/>
      <c r="DO9" s="824"/>
      <c r="DP9" s="825"/>
      <c r="DQ9" s="823" t="s">
        <v>525</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3618</v>
      </c>
      <c r="R23" s="836"/>
      <c r="S23" s="836"/>
      <c r="T23" s="836"/>
      <c r="U23" s="836"/>
      <c r="V23" s="836">
        <v>3364</v>
      </c>
      <c r="W23" s="836"/>
      <c r="X23" s="836"/>
      <c r="Y23" s="836"/>
      <c r="Z23" s="836"/>
      <c r="AA23" s="836">
        <v>254</v>
      </c>
      <c r="AB23" s="836"/>
      <c r="AC23" s="836"/>
      <c r="AD23" s="836"/>
      <c r="AE23" s="837"/>
      <c r="AF23" s="838">
        <v>231</v>
      </c>
      <c r="AG23" s="836"/>
      <c r="AH23" s="836"/>
      <c r="AI23" s="836"/>
      <c r="AJ23" s="839"/>
      <c r="AK23" s="840"/>
      <c r="AL23" s="841"/>
      <c r="AM23" s="841"/>
      <c r="AN23" s="841"/>
      <c r="AO23" s="841"/>
      <c r="AP23" s="836">
        <v>2853</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408</v>
      </c>
      <c r="R28" s="865"/>
      <c r="S28" s="865"/>
      <c r="T28" s="865"/>
      <c r="U28" s="865"/>
      <c r="V28" s="865">
        <v>400</v>
      </c>
      <c r="W28" s="865"/>
      <c r="X28" s="865"/>
      <c r="Y28" s="865"/>
      <c r="Z28" s="865"/>
      <c r="AA28" s="865">
        <v>8</v>
      </c>
      <c r="AB28" s="865"/>
      <c r="AC28" s="865"/>
      <c r="AD28" s="865"/>
      <c r="AE28" s="866"/>
      <c r="AF28" s="867">
        <v>8</v>
      </c>
      <c r="AG28" s="865"/>
      <c r="AH28" s="865"/>
      <c r="AI28" s="865"/>
      <c r="AJ28" s="868"/>
      <c r="AK28" s="869">
        <v>39</v>
      </c>
      <c r="AL28" s="860"/>
      <c r="AM28" s="860"/>
      <c r="AN28" s="860"/>
      <c r="AO28" s="860"/>
      <c r="AP28" s="860">
        <v>0</v>
      </c>
      <c r="AQ28" s="860"/>
      <c r="AR28" s="860"/>
      <c r="AS28" s="860"/>
      <c r="AT28" s="860"/>
      <c r="AU28" s="860">
        <v>0</v>
      </c>
      <c r="AV28" s="860"/>
      <c r="AW28" s="860"/>
      <c r="AX28" s="860"/>
      <c r="AY28" s="860"/>
      <c r="AZ28" s="861" t="s">
        <v>587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640</v>
      </c>
      <c r="R29" s="801"/>
      <c r="S29" s="801"/>
      <c r="T29" s="801"/>
      <c r="U29" s="801"/>
      <c r="V29" s="801">
        <v>611</v>
      </c>
      <c r="W29" s="801"/>
      <c r="X29" s="801"/>
      <c r="Y29" s="801"/>
      <c r="Z29" s="801"/>
      <c r="AA29" s="801">
        <v>28</v>
      </c>
      <c r="AB29" s="801"/>
      <c r="AC29" s="801"/>
      <c r="AD29" s="801"/>
      <c r="AE29" s="802"/>
      <c r="AF29" s="803">
        <v>28</v>
      </c>
      <c r="AG29" s="804"/>
      <c r="AH29" s="804"/>
      <c r="AI29" s="804"/>
      <c r="AJ29" s="805"/>
      <c r="AK29" s="872">
        <v>92</v>
      </c>
      <c r="AL29" s="873"/>
      <c r="AM29" s="873"/>
      <c r="AN29" s="873"/>
      <c r="AO29" s="873"/>
      <c r="AP29" s="873">
        <v>4</v>
      </c>
      <c r="AQ29" s="873"/>
      <c r="AR29" s="873"/>
      <c r="AS29" s="873"/>
      <c r="AT29" s="873"/>
      <c r="AU29" s="873">
        <v>0</v>
      </c>
      <c r="AV29" s="873"/>
      <c r="AW29" s="873"/>
      <c r="AX29" s="873"/>
      <c r="AY29" s="873"/>
      <c r="AZ29" s="874" t="s">
        <v>587</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55</v>
      </c>
      <c r="R30" s="801"/>
      <c r="S30" s="801"/>
      <c r="T30" s="801"/>
      <c r="U30" s="801"/>
      <c r="V30" s="801">
        <v>55</v>
      </c>
      <c r="W30" s="801"/>
      <c r="X30" s="801"/>
      <c r="Y30" s="801"/>
      <c r="Z30" s="801"/>
      <c r="AA30" s="801">
        <v>0</v>
      </c>
      <c r="AB30" s="801"/>
      <c r="AC30" s="801"/>
      <c r="AD30" s="801"/>
      <c r="AE30" s="802"/>
      <c r="AF30" s="803">
        <v>0</v>
      </c>
      <c r="AG30" s="804"/>
      <c r="AH30" s="804"/>
      <c r="AI30" s="804"/>
      <c r="AJ30" s="805"/>
      <c r="AK30" s="872">
        <v>18</v>
      </c>
      <c r="AL30" s="873"/>
      <c r="AM30" s="873"/>
      <c r="AN30" s="873"/>
      <c r="AO30" s="873"/>
      <c r="AP30" s="873">
        <v>0</v>
      </c>
      <c r="AQ30" s="873"/>
      <c r="AR30" s="873"/>
      <c r="AS30" s="873"/>
      <c r="AT30" s="873"/>
      <c r="AU30" s="873">
        <v>0</v>
      </c>
      <c r="AV30" s="873"/>
      <c r="AW30" s="873"/>
      <c r="AX30" s="873"/>
      <c r="AY30" s="873"/>
      <c r="AZ30" s="874" t="s">
        <v>587</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96</v>
      </c>
      <c r="R31" s="801"/>
      <c r="S31" s="801"/>
      <c r="T31" s="801"/>
      <c r="U31" s="801"/>
      <c r="V31" s="801">
        <v>96</v>
      </c>
      <c r="W31" s="801"/>
      <c r="X31" s="801"/>
      <c r="Y31" s="801"/>
      <c r="Z31" s="801"/>
      <c r="AA31" s="801">
        <v>0</v>
      </c>
      <c r="AB31" s="801"/>
      <c r="AC31" s="801"/>
      <c r="AD31" s="801"/>
      <c r="AE31" s="802"/>
      <c r="AF31" s="803" t="s">
        <v>403</v>
      </c>
      <c r="AG31" s="804"/>
      <c r="AH31" s="804"/>
      <c r="AI31" s="804"/>
      <c r="AJ31" s="805"/>
      <c r="AK31" s="872">
        <v>34</v>
      </c>
      <c r="AL31" s="873"/>
      <c r="AM31" s="873"/>
      <c r="AN31" s="873"/>
      <c r="AO31" s="873"/>
      <c r="AP31" s="873">
        <v>456</v>
      </c>
      <c r="AQ31" s="873"/>
      <c r="AR31" s="873"/>
      <c r="AS31" s="873"/>
      <c r="AT31" s="873"/>
      <c r="AU31" s="873">
        <v>229</v>
      </c>
      <c r="AV31" s="873"/>
      <c r="AW31" s="873"/>
      <c r="AX31" s="873"/>
      <c r="AY31" s="873"/>
      <c r="AZ31" s="874" t="s">
        <v>587</v>
      </c>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148</v>
      </c>
      <c r="R32" s="801"/>
      <c r="S32" s="801"/>
      <c r="T32" s="801"/>
      <c r="U32" s="801"/>
      <c r="V32" s="801">
        <v>148</v>
      </c>
      <c r="W32" s="801"/>
      <c r="X32" s="801"/>
      <c r="Y32" s="801"/>
      <c r="Z32" s="801"/>
      <c r="AA32" s="801">
        <v>0</v>
      </c>
      <c r="AB32" s="801"/>
      <c r="AC32" s="801"/>
      <c r="AD32" s="801"/>
      <c r="AE32" s="802"/>
      <c r="AF32" s="803" t="s">
        <v>403</v>
      </c>
      <c r="AG32" s="804"/>
      <c r="AH32" s="804"/>
      <c r="AI32" s="804"/>
      <c r="AJ32" s="805"/>
      <c r="AK32" s="872">
        <v>44</v>
      </c>
      <c r="AL32" s="873"/>
      <c r="AM32" s="873"/>
      <c r="AN32" s="873"/>
      <c r="AO32" s="873"/>
      <c r="AP32" s="873">
        <v>468</v>
      </c>
      <c r="AQ32" s="873"/>
      <c r="AR32" s="873"/>
      <c r="AS32" s="873"/>
      <c r="AT32" s="873"/>
      <c r="AU32" s="873">
        <v>408</v>
      </c>
      <c r="AV32" s="873"/>
      <c r="AW32" s="873"/>
      <c r="AX32" s="873"/>
      <c r="AY32" s="873"/>
      <c r="AZ32" s="874" t="s">
        <v>587</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38</v>
      </c>
      <c r="R33" s="801"/>
      <c r="S33" s="801"/>
      <c r="T33" s="801"/>
      <c r="U33" s="801"/>
      <c r="V33" s="801">
        <v>38</v>
      </c>
      <c r="W33" s="801"/>
      <c r="X33" s="801"/>
      <c r="Y33" s="801"/>
      <c r="Z33" s="801"/>
      <c r="AA33" s="801">
        <v>0</v>
      </c>
      <c r="AB33" s="801"/>
      <c r="AC33" s="801"/>
      <c r="AD33" s="801"/>
      <c r="AE33" s="802"/>
      <c r="AF33" s="803" t="s">
        <v>403</v>
      </c>
      <c r="AG33" s="804"/>
      <c r="AH33" s="804"/>
      <c r="AI33" s="804"/>
      <c r="AJ33" s="805"/>
      <c r="AK33" s="872">
        <v>25</v>
      </c>
      <c r="AL33" s="873"/>
      <c r="AM33" s="873"/>
      <c r="AN33" s="873"/>
      <c r="AO33" s="873"/>
      <c r="AP33" s="873">
        <v>239</v>
      </c>
      <c r="AQ33" s="873"/>
      <c r="AR33" s="873"/>
      <c r="AS33" s="873"/>
      <c r="AT33" s="873"/>
      <c r="AU33" s="873">
        <v>235</v>
      </c>
      <c r="AV33" s="873"/>
      <c r="AW33" s="873"/>
      <c r="AX33" s="873"/>
      <c r="AY33" s="873"/>
      <c r="AZ33" s="874" t="s">
        <v>587</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36</v>
      </c>
      <c r="AG63" s="884"/>
      <c r="AH63" s="884"/>
      <c r="AI63" s="884"/>
      <c r="AJ63" s="885"/>
      <c r="AK63" s="886"/>
      <c r="AL63" s="881"/>
      <c r="AM63" s="881"/>
      <c r="AN63" s="881"/>
      <c r="AO63" s="881"/>
      <c r="AP63" s="884">
        <v>1163</v>
      </c>
      <c r="AQ63" s="884"/>
      <c r="AR63" s="884"/>
      <c r="AS63" s="884"/>
      <c r="AT63" s="884"/>
      <c r="AU63" s="884">
        <v>872</v>
      </c>
      <c r="AV63" s="884"/>
      <c r="AW63" s="884"/>
      <c r="AX63" s="884"/>
      <c r="AY63" s="884"/>
      <c r="AZ63" s="888"/>
      <c r="BA63" s="888"/>
      <c r="BB63" s="888"/>
      <c r="BC63" s="888"/>
      <c r="BD63" s="888"/>
      <c r="BE63" s="889"/>
      <c r="BF63" s="889"/>
      <c r="BG63" s="889"/>
      <c r="BH63" s="889"/>
      <c r="BI63" s="890"/>
      <c r="BJ63" s="891" t="s">
        <v>410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414</v>
      </c>
      <c r="W66" s="760"/>
      <c r="X66" s="760"/>
      <c r="Y66" s="760"/>
      <c r="Z66" s="761"/>
      <c r="AA66" s="759" t="s">
        <v>415</v>
      </c>
      <c r="AB66" s="760"/>
      <c r="AC66" s="760"/>
      <c r="AD66" s="760"/>
      <c r="AE66" s="761"/>
      <c r="AF66" s="894" t="s">
        <v>394</v>
      </c>
      <c r="AG66" s="855"/>
      <c r="AH66" s="855"/>
      <c r="AI66" s="855"/>
      <c r="AJ66" s="895"/>
      <c r="AK66" s="759" t="s">
        <v>416</v>
      </c>
      <c r="AL66" s="783"/>
      <c r="AM66" s="783"/>
      <c r="AN66" s="783"/>
      <c r="AO66" s="784"/>
      <c r="AP66" s="759" t="s">
        <v>417</v>
      </c>
      <c r="AQ66" s="760"/>
      <c r="AR66" s="760"/>
      <c r="AS66" s="760"/>
      <c r="AT66" s="761"/>
      <c r="AU66" s="759" t="s">
        <v>418</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590</v>
      </c>
      <c r="C68" s="912"/>
      <c r="D68" s="912"/>
      <c r="E68" s="912"/>
      <c r="F68" s="912"/>
      <c r="G68" s="912"/>
      <c r="H68" s="912"/>
      <c r="I68" s="912"/>
      <c r="J68" s="912"/>
      <c r="K68" s="912"/>
      <c r="L68" s="912"/>
      <c r="M68" s="912"/>
      <c r="N68" s="912"/>
      <c r="O68" s="912"/>
      <c r="P68" s="913"/>
      <c r="Q68" s="914">
        <v>2444</v>
      </c>
      <c r="R68" s="908"/>
      <c r="S68" s="908"/>
      <c r="T68" s="908"/>
      <c r="U68" s="908"/>
      <c r="V68" s="908">
        <v>2269</v>
      </c>
      <c r="W68" s="908"/>
      <c r="X68" s="908"/>
      <c r="Y68" s="908"/>
      <c r="Z68" s="908"/>
      <c r="AA68" s="908">
        <v>175</v>
      </c>
      <c r="AB68" s="908"/>
      <c r="AC68" s="908"/>
      <c r="AD68" s="908"/>
      <c r="AE68" s="908"/>
      <c r="AF68" s="908">
        <v>175</v>
      </c>
      <c r="AG68" s="908"/>
      <c r="AH68" s="908"/>
      <c r="AI68" s="908"/>
      <c r="AJ68" s="908"/>
      <c r="AK68" s="908" t="s">
        <v>525</v>
      </c>
      <c r="AL68" s="908"/>
      <c r="AM68" s="908"/>
      <c r="AN68" s="908"/>
      <c r="AO68" s="908"/>
      <c r="AP68" s="908" t="s">
        <v>525</v>
      </c>
      <c r="AQ68" s="908"/>
      <c r="AR68" s="908"/>
      <c r="AS68" s="908"/>
      <c r="AT68" s="908"/>
      <c r="AU68" s="908" t="s">
        <v>525</v>
      </c>
      <c r="AV68" s="908"/>
      <c r="AW68" s="908"/>
      <c r="AX68" s="908"/>
      <c r="AY68" s="908"/>
      <c r="AZ68" s="909" t="s">
        <v>525</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589</v>
      </c>
      <c r="C69" s="916"/>
      <c r="D69" s="916"/>
      <c r="E69" s="916"/>
      <c r="F69" s="916"/>
      <c r="G69" s="916"/>
      <c r="H69" s="916"/>
      <c r="I69" s="916"/>
      <c r="J69" s="916"/>
      <c r="K69" s="916"/>
      <c r="L69" s="916"/>
      <c r="M69" s="916"/>
      <c r="N69" s="916"/>
      <c r="O69" s="916"/>
      <c r="P69" s="917"/>
      <c r="Q69" s="918">
        <v>156</v>
      </c>
      <c r="R69" s="873"/>
      <c r="S69" s="873"/>
      <c r="T69" s="873"/>
      <c r="U69" s="873"/>
      <c r="V69" s="873">
        <v>145</v>
      </c>
      <c r="W69" s="873"/>
      <c r="X69" s="873"/>
      <c r="Y69" s="873"/>
      <c r="Z69" s="873"/>
      <c r="AA69" s="873">
        <v>11</v>
      </c>
      <c r="AB69" s="873"/>
      <c r="AC69" s="873"/>
      <c r="AD69" s="873"/>
      <c r="AE69" s="873"/>
      <c r="AF69" s="873">
        <v>11</v>
      </c>
      <c r="AG69" s="873"/>
      <c r="AH69" s="873"/>
      <c r="AI69" s="873"/>
      <c r="AJ69" s="873"/>
      <c r="AK69" s="873" t="s">
        <v>525</v>
      </c>
      <c r="AL69" s="873"/>
      <c r="AM69" s="873"/>
      <c r="AN69" s="873"/>
      <c r="AO69" s="873"/>
      <c r="AP69" s="873">
        <v>198</v>
      </c>
      <c r="AQ69" s="873"/>
      <c r="AR69" s="873"/>
      <c r="AS69" s="873"/>
      <c r="AT69" s="873"/>
      <c r="AU69" s="873">
        <v>97</v>
      </c>
      <c r="AV69" s="873"/>
      <c r="AW69" s="873"/>
      <c r="AX69" s="873"/>
      <c r="AY69" s="873"/>
      <c r="AZ69" s="919" t="s">
        <v>525</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588</v>
      </c>
      <c r="C70" s="916"/>
      <c r="D70" s="916"/>
      <c r="E70" s="916"/>
      <c r="F70" s="916"/>
      <c r="G70" s="916"/>
      <c r="H70" s="916"/>
      <c r="I70" s="916"/>
      <c r="J70" s="916"/>
      <c r="K70" s="916"/>
      <c r="L70" s="916"/>
      <c r="M70" s="916"/>
      <c r="N70" s="916"/>
      <c r="O70" s="916"/>
      <c r="P70" s="917"/>
      <c r="Q70" s="918">
        <v>5694</v>
      </c>
      <c r="R70" s="873"/>
      <c r="S70" s="873"/>
      <c r="T70" s="873"/>
      <c r="U70" s="873"/>
      <c r="V70" s="873">
        <v>5640</v>
      </c>
      <c r="W70" s="873"/>
      <c r="X70" s="873"/>
      <c r="Y70" s="873"/>
      <c r="Z70" s="873"/>
      <c r="AA70" s="873">
        <v>54</v>
      </c>
      <c r="AB70" s="873"/>
      <c r="AC70" s="873"/>
      <c r="AD70" s="873"/>
      <c r="AE70" s="873"/>
      <c r="AF70" s="873">
        <v>2</v>
      </c>
      <c r="AG70" s="873"/>
      <c r="AH70" s="873"/>
      <c r="AI70" s="873"/>
      <c r="AJ70" s="873"/>
      <c r="AK70" s="873">
        <v>494</v>
      </c>
      <c r="AL70" s="873"/>
      <c r="AM70" s="873"/>
      <c r="AN70" s="873"/>
      <c r="AO70" s="873"/>
      <c r="AP70" s="873">
        <v>2774</v>
      </c>
      <c r="AQ70" s="873"/>
      <c r="AR70" s="873"/>
      <c r="AS70" s="873"/>
      <c r="AT70" s="873"/>
      <c r="AU70" s="873">
        <v>62</v>
      </c>
      <c r="AV70" s="873"/>
      <c r="AW70" s="873"/>
      <c r="AX70" s="873"/>
      <c r="AY70" s="873"/>
      <c r="AZ70" s="919" t="s">
        <v>525</v>
      </c>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591</v>
      </c>
      <c r="C71" s="916"/>
      <c r="D71" s="916"/>
      <c r="E71" s="916"/>
      <c r="F71" s="916"/>
      <c r="G71" s="916"/>
      <c r="H71" s="916"/>
      <c r="I71" s="916"/>
      <c r="J71" s="916"/>
      <c r="K71" s="916"/>
      <c r="L71" s="916"/>
      <c r="M71" s="916"/>
      <c r="N71" s="916"/>
      <c r="O71" s="916"/>
      <c r="P71" s="917"/>
      <c r="Q71" s="918">
        <v>478</v>
      </c>
      <c r="R71" s="873"/>
      <c r="S71" s="873"/>
      <c r="T71" s="873"/>
      <c r="U71" s="873"/>
      <c r="V71" s="873">
        <v>474</v>
      </c>
      <c r="W71" s="873"/>
      <c r="X71" s="873"/>
      <c r="Y71" s="873"/>
      <c r="Z71" s="873"/>
      <c r="AA71" s="873">
        <v>5</v>
      </c>
      <c r="AB71" s="873"/>
      <c r="AC71" s="873"/>
      <c r="AD71" s="873"/>
      <c r="AE71" s="873"/>
      <c r="AF71" s="873">
        <v>5</v>
      </c>
      <c r="AG71" s="873"/>
      <c r="AH71" s="873"/>
      <c r="AI71" s="873"/>
      <c r="AJ71" s="873"/>
      <c r="AK71" s="873">
        <v>74</v>
      </c>
      <c r="AL71" s="873"/>
      <c r="AM71" s="873"/>
      <c r="AN71" s="873"/>
      <c r="AO71" s="873"/>
      <c r="AP71" s="873" t="s">
        <v>525</v>
      </c>
      <c r="AQ71" s="873"/>
      <c r="AR71" s="873"/>
      <c r="AS71" s="873"/>
      <c r="AT71" s="873"/>
      <c r="AU71" s="873" t="s">
        <v>525</v>
      </c>
      <c r="AV71" s="873"/>
      <c r="AW71" s="873"/>
      <c r="AX71" s="873"/>
      <c r="AY71" s="873"/>
      <c r="AZ71" s="919" t="s">
        <v>573</v>
      </c>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591</v>
      </c>
      <c r="C72" s="916"/>
      <c r="D72" s="916"/>
      <c r="E72" s="916"/>
      <c r="F72" s="916"/>
      <c r="G72" s="916"/>
      <c r="H72" s="916"/>
      <c r="I72" s="916"/>
      <c r="J72" s="916"/>
      <c r="K72" s="916"/>
      <c r="L72" s="916"/>
      <c r="M72" s="916"/>
      <c r="N72" s="916"/>
      <c r="O72" s="916"/>
      <c r="P72" s="917"/>
      <c r="Q72" s="918">
        <v>82604</v>
      </c>
      <c r="R72" s="873"/>
      <c r="S72" s="873"/>
      <c r="T72" s="873"/>
      <c r="U72" s="873"/>
      <c r="V72" s="873">
        <v>80670</v>
      </c>
      <c r="W72" s="873"/>
      <c r="X72" s="873"/>
      <c r="Y72" s="873"/>
      <c r="Z72" s="873"/>
      <c r="AA72" s="873">
        <v>1934</v>
      </c>
      <c r="AB72" s="873"/>
      <c r="AC72" s="873"/>
      <c r="AD72" s="873"/>
      <c r="AE72" s="873"/>
      <c r="AF72" s="873">
        <v>2</v>
      </c>
      <c r="AG72" s="873"/>
      <c r="AH72" s="873"/>
      <c r="AI72" s="873"/>
      <c r="AJ72" s="873"/>
      <c r="AK72" s="873">
        <v>1037</v>
      </c>
      <c r="AL72" s="873"/>
      <c r="AM72" s="873"/>
      <c r="AN72" s="873"/>
      <c r="AO72" s="873"/>
      <c r="AP72" s="873" t="s">
        <v>525</v>
      </c>
      <c r="AQ72" s="873"/>
      <c r="AR72" s="873"/>
      <c r="AS72" s="873"/>
      <c r="AT72" s="873"/>
      <c r="AU72" s="873" t="s">
        <v>525</v>
      </c>
      <c r="AV72" s="873"/>
      <c r="AW72" s="873"/>
      <c r="AX72" s="873"/>
      <c r="AY72" s="873"/>
      <c r="AZ72" s="919" t="s">
        <v>593</v>
      </c>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592</v>
      </c>
      <c r="C73" s="916"/>
      <c r="D73" s="916"/>
      <c r="E73" s="916"/>
      <c r="F73" s="916"/>
      <c r="G73" s="916"/>
      <c r="H73" s="916"/>
      <c r="I73" s="916"/>
      <c r="J73" s="916"/>
      <c r="K73" s="916"/>
      <c r="L73" s="916"/>
      <c r="M73" s="916"/>
      <c r="N73" s="916"/>
      <c r="O73" s="916"/>
      <c r="P73" s="917"/>
      <c r="Q73" s="918">
        <v>1780</v>
      </c>
      <c r="R73" s="873"/>
      <c r="S73" s="873"/>
      <c r="T73" s="873"/>
      <c r="U73" s="873"/>
      <c r="V73" s="873">
        <v>1727</v>
      </c>
      <c r="W73" s="873"/>
      <c r="X73" s="873"/>
      <c r="Y73" s="873"/>
      <c r="Z73" s="873"/>
      <c r="AA73" s="873">
        <v>53</v>
      </c>
      <c r="AB73" s="873"/>
      <c r="AC73" s="873"/>
      <c r="AD73" s="873"/>
      <c r="AE73" s="873"/>
      <c r="AF73" s="873" t="s">
        <v>525</v>
      </c>
      <c r="AG73" s="873"/>
      <c r="AH73" s="873"/>
      <c r="AI73" s="873"/>
      <c r="AJ73" s="873"/>
      <c r="AK73" s="873">
        <v>343346</v>
      </c>
      <c r="AL73" s="873"/>
      <c r="AM73" s="873"/>
      <c r="AN73" s="873"/>
      <c r="AO73" s="873"/>
      <c r="AP73" s="873" t="s">
        <v>525</v>
      </c>
      <c r="AQ73" s="873"/>
      <c r="AR73" s="873"/>
      <c r="AS73" s="873"/>
      <c r="AT73" s="873"/>
      <c r="AU73" s="873" t="s">
        <v>525</v>
      </c>
      <c r="AV73" s="873"/>
      <c r="AW73" s="873"/>
      <c r="AX73" s="873"/>
      <c r="AY73" s="873"/>
      <c r="AZ73" s="919" t="s">
        <v>525</v>
      </c>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195</v>
      </c>
      <c r="AG88" s="884"/>
      <c r="AH88" s="884"/>
      <c r="AI88" s="884"/>
      <c r="AJ88" s="884"/>
      <c r="AK88" s="881"/>
      <c r="AL88" s="881"/>
      <c r="AM88" s="881"/>
      <c r="AN88" s="881"/>
      <c r="AO88" s="881"/>
      <c r="AP88" s="884">
        <v>2972</v>
      </c>
      <c r="AQ88" s="884"/>
      <c r="AR88" s="884"/>
      <c r="AS88" s="884"/>
      <c r="AT88" s="884"/>
      <c r="AU88" s="884">
        <v>159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16</v>
      </c>
      <c r="CS102" s="892"/>
      <c r="CT102" s="892"/>
      <c r="CU102" s="892"/>
      <c r="CV102" s="935"/>
      <c r="CW102" s="934">
        <v>3</v>
      </c>
      <c r="CX102" s="892"/>
      <c r="CY102" s="892"/>
      <c r="CZ102" s="892"/>
      <c r="DA102" s="935"/>
      <c r="DB102" s="934" t="s">
        <v>587</v>
      </c>
      <c r="DC102" s="892"/>
      <c r="DD102" s="892"/>
      <c r="DE102" s="892"/>
      <c r="DF102" s="935"/>
      <c r="DG102" s="934" t="s">
        <v>587</v>
      </c>
      <c r="DH102" s="892"/>
      <c r="DI102" s="892"/>
      <c r="DJ102" s="892"/>
      <c r="DK102" s="935"/>
      <c r="DL102" s="934" t="s">
        <v>587</v>
      </c>
      <c r="DM102" s="892"/>
      <c r="DN102" s="892"/>
      <c r="DO102" s="892"/>
      <c r="DP102" s="935"/>
      <c r="DQ102" s="934" t="s">
        <v>587</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305</v>
      </c>
      <c r="AG109" s="937"/>
      <c r="AH109" s="937"/>
      <c r="AI109" s="937"/>
      <c r="AJ109" s="938"/>
      <c r="AK109" s="936" t="s">
        <v>304</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305</v>
      </c>
      <c r="BW109" s="937"/>
      <c r="BX109" s="937"/>
      <c r="BY109" s="937"/>
      <c r="BZ109" s="938"/>
      <c r="CA109" s="936" t="s">
        <v>304</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305</v>
      </c>
      <c r="DM109" s="937"/>
      <c r="DN109" s="937"/>
      <c r="DO109" s="937"/>
      <c r="DP109" s="938"/>
      <c r="DQ109" s="936" t="s">
        <v>304</v>
      </c>
      <c r="DR109" s="937"/>
      <c r="DS109" s="937"/>
      <c r="DT109" s="937"/>
      <c r="DU109" s="938"/>
      <c r="DV109" s="936" t="s">
        <v>429</v>
      </c>
      <c r="DW109" s="937"/>
      <c r="DX109" s="937"/>
      <c r="DY109" s="937"/>
      <c r="DZ109" s="939"/>
    </row>
    <row r="110" spans="1:131" s="246" customFormat="1" ht="26.25" customHeight="1" x14ac:dyDescent="0.15">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282805</v>
      </c>
      <c r="AB110" s="944"/>
      <c r="AC110" s="944"/>
      <c r="AD110" s="944"/>
      <c r="AE110" s="945"/>
      <c r="AF110" s="946">
        <v>235796</v>
      </c>
      <c r="AG110" s="944"/>
      <c r="AH110" s="944"/>
      <c r="AI110" s="944"/>
      <c r="AJ110" s="945"/>
      <c r="AK110" s="946">
        <v>181042</v>
      </c>
      <c r="AL110" s="944"/>
      <c r="AM110" s="944"/>
      <c r="AN110" s="944"/>
      <c r="AO110" s="945"/>
      <c r="AP110" s="947">
        <v>10.199999999999999</v>
      </c>
      <c r="AQ110" s="948"/>
      <c r="AR110" s="948"/>
      <c r="AS110" s="948"/>
      <c r="AT110" s="949"/>
      <c r="AU110" s="950" t="s">
        <v>72</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2144711</v>
      </c>
      <c r="BR110" s="979"/>
      <c r="BS110" s="979"/>
      <c r="BT110" s="979"/>
      <c r="BU110" s="979"/>
      <c r="BV110" s="979">
        <v>2524681</v>
      </c>
      <c r="BW110" s="979"/>
      <c r="BX110" s="979"/>
      <c r="BY110" s="979"/>
      <c r="BZ110" s="979"/>
      <c r="CA110" s="979">
        <v>2852998</v>
      </c>
      <c r="CB110" s="979"/>
      <c r="CC110" s="979"/>
      <c r="CD110" s="979"/>
      <c r="CE110" s="979"/>
      <c r="CF110" s="993">
        <v>160.1</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403</v>
      </c>
      <c r="DH110" s="979"/>
      <c r="DI110" s="979"/>
      <c r="DJ110" s="979"/>
      <c r="DK110" s="979"/>
      <c r="DL110" s="979" t="s">
        <v>435</v>
      </c>
      <c r="DM110" s="979"/>
      <c r="DN110" s="979"/>
      <c r="DO110" s="979"/>
      <c r="DP110" s="979"/>
      <c r="DQ110" s="979" t="s">
        <v>435</v>
      </c>
      <c r="DR110" s="979"/>
      <c r="DS110" s="979"/>
      <c r="DT110" s="979"/>
      <c r="DU110" s="979"/>
      <c r="DV110" s="980" t="s">
        <v>403</v>
      </c>
      <c r="DW110" s="980"/>
      <c r="DX110" s="980"/>
      <c r="DY110" s="980"/>
      <c r="DZ110" s="981"/>
    </row>
    <row r="111" spans="1:131" s="246" customFormat="1" ht="26.25" customHeight="1" x14ac:dyDescent="0.15">
      <c r="A111" s="982" t="s">
        <v>436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437</v>
      </c>
      <c r="AB111" s="986"/>
      <c r="AC111" s="986"/>
      <c r="AD111" s="986"/>
      <c r="AE111" s="987"/>
      <c r="AF111" s="988" t="s">
        <v>438</v>
      </c>
      <c r="AG111" s="986"/>
      <c r="AH111" s="986"/>
      <c r="AI111" s="986"/>
      <c r="AJ111" s="987"/>
      <c r="AK111" s="988" t="s">
        <v>403</v>
      </c>
      <c r="AL111" s="986"/>
      <c r="AM111" s="986"/>
      <c r="AN111" s="986"/>
      <c r="AO111" s="987"/>
      <c r="AP111" s="989" t="s">
        <v>438</v>
      </c>
      <c r="AQ111" s="990"/>
      <c r="AR111" s="990"/>
      <c r="AS111" s="990"/>
      <c r="AT111" s="991"/>
      <c r="AU111" s="952"/>
      <c r="AV111" s="953"/>
      <c r="AW111" s="953"/>
      <c r="AX111" s="953"/>
      <c r="AY111" s="953"/>
      <c r="AZ111" s="1001" t="s">
        <v>439</v>
      </c>
      <c r="BA111" s="1002"/>
      <c r="BB111" s="1002"/>
      <c r="BC111" s="1002"/>
      <c r="BD111" s="1002"/>
      <c r="BE111" s="1002"/>
      <c r="BF111" s="1002"/>
      <c r="BG111" s="1002"/>
      <c r="BH111" s="1002"/>
      <c r="BI111" s="1002"/>
      <c r="BJ111" s="1002"/>
      <c r="BK111" s="1002"/>
      <c r="BL111" s="1002"/>
      <c r="BM111" s="1002"/>
      <c r="BN111" s="1002"/>
      <c r="BO111" s="1002"/>
      <c r="BP111" s="1003"/>
      <c r="BQ111" s="971" t="s">
        <v>438</v>
      </c>
      <c r="BR111" s="972"/>
      <c r="BS111" s="972"/>
      <c r="BT111" s="972"/>
      <c r="BU111" s="972"/>
      <c r="BV111" s="972" t="s">
        <v>438</v>
      </c>
      <c r="BW111" s="972"/>
      <c r="BX111" s="972"/>
      <c r="BY111" s="972"/>
      <c r="BZ111" s="972"/>
      <c r="CA111" s="972" t="s">
        <v>440</v>
      </c>
      <c r="CB111" s="972"/>
      <c r="CC111" s="972"/>
      <c r="CD111" s="972"/>
      <c r="CE111" s="972"/>
      <c r="CF111" s="966" t="s">
        <v>438</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403</v>
      </c>
      <c r="DH111" s="972"/>
      <c r="DI111" s="972"/>
      <c r="DJ111" s="972"/>
      <c r="DK111" s="972"/>
      <c r="DL111" s="972" t="s">
        <v>403</v>
      </c>
      <c r="DM111" s="972"/>
      <c r="DN111" s="972"/>
      <c r="DO111" s="972"/>
      <c r="DP111" s="972"/>
      <c r="DQ111" s="972" t="s">
        <v>438</v>
      </c>
      <c r="DR111" s="972"/>
      <c r="DS111" s="972"/>
      <c r="DT111" s="972"/>
      <c r="DU111" s="972"/>
      <c r="DV111" s="973" t="s">
        <v>442</v>
      </c>
      <c r="DW111" s="973"/>
      <c r="DX111" s="973"/>
      <c r="DY111" s="973"/>
      <c r="DZ111" s="974"/>
    </row>
    <row r="112" spans="1:131" s="246" customFormat="1" ht="26.25" customHeight="1" x14ac:dyDescent="0.15">
      <c r="A112" s="1004" t="s">
        <v>443</v>
      </c>
      <c r="B112" s="1005"/>
      <c r="C112" s="1002" t="s">
        <v>444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438</v>
      </c>
      <c r="AB112" s="1011"/>
      <c r="AC112" s="1011"/>
      <c r="AD112" s="1011"/>
      <c r="AE112" s="1012"/>
      <c r="AF112" s="1013" t="s">
        <v>438</v>
      </c>
      <c r="AG112" s="1011"/>
      <c r="AH112" s="1011"/>
      <c r="AI112" s="1011"/>
      <c r="AJ112" s="1012"/>
      <c r="AK112" s="1013" t="s">
        <v>438</v>
      </c>
      <c r="AL112" s="1011"/>
      <c r="AM112" s="1011"/>
      <c r="AN112" s="1011"/>
      <c r="AO112" s="1012"/>
      <c r="AP112" s="1014" t="s">
        <v>438</v>
      </c>
      <c r="AQ112" s="1015"/>
      <c r="AR112" s="1015"/>
      <c r="AS112" s="1015"/>
      <c r="AT112" s="1016"/>
      <c r="AU112" s="952"/>
      <c r="AV112" s="953"/>
      <c r="AW112" s="953"/>
      <c r="AX112" s="953"/>
      <c r="AY112" s="953"/>
      <c r="AZ112" s="1001" t="s">
        <v>445</v>
      </c>
      <c r="BA112" s="1002"/>
      <c r="BB112" s="1002"/>
      <c r="BC112" s="1002"/>
      <c r="BD112" s="1002"/>
      <c r="BE112" s="1002"/>
      <c r="BF112" s="1002"/>
      <c r="BG112" s="1002"/>
      <c r="BH112" s="1002"/>
      <c r="BI112" s="1002"/>
      <c r="BJ112" s="1002"/>
      <c r="BK112" s="1002"/>
      <c r="BL112" s="1002"/>
      <c r="BM112" s="1002"/>
      <c r="BN112" s="1002"/>
      <c r="BO112" s="1002"/>
      <c r="BP112" s="1003"/>
      <c r="BQ112" s="971">
        <v>1830786</v>
      </c>
      <c r="BR112" s="972"/>
      <c r="BS112" s="972"/>
      <c r="BT112" s="972"/>
      <c r="BU112" s="972"/>
      <c r="BV112" s="972">
        <v>1857341</v>
      </c>
      <c r="BW112" s="972"/>
      <c r="BX112" s="972"/>
      <c r="BY112" s="972"/>
      <c r="BZ112" s="972"/>
      <c r="CA112" s="972">
        <v>1877045</v>
      </c>
      <c r="CB112" s="972"/>
      <c r="CC112" s="972"/>
      <c r="CD112" s="972"/>
      <c r="CE112" s="972"/>
      <c r="CF112" s="966">
        <v>105.4</v>
      </c>
      <c r="CG112" s="967"/>
      <c r="CH112" s="967"/>
      <c r="CI112" s="967"/>
      <c r="CJ112" s="967"/>
      <c r="CK112" s="997"/>
      <c r="CL112" s="998"/>
      <c r="CM112" s="968" t="s">
        <v>446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447</v>
      </c>
      <c r="DH112" s="972"/>
      <c r="DI112" s="972"/>
      <c r="DJ112" s="972"/>
      <c r="DK112" s="972"/>
      <c r="DL112" s="972" t="s">
        <v>448</v>
      </c>
      <c r="DM112" s="972"/>
      <c r="DN112" s="972"/>
      <c r="DO112" s="972"/>
      <c r="DP112" s="972"/>
      <c r="DQ112" s="972" t="s">
        <v>403</v>
      </c>
      <c r="DR112" s="972"/>
      <c r="DS112" s="972"/>
      <c r="DT112" s="972"/>
      <c r="DU112" s="972"/>
      <c r="DV112" s="973" t="s">
        <v>438</v>
      </c>
      <c r="DW112" s="973"/>
      <c r="DX112" s="973"/>
      <c r="DY112" s="973"/>
      <c r="DZ112" s="974"/>
    </row>
    <row r="113" spans="1:130" s="246" customFormat="1" ht="26.25" customHeight="1" x14ac:dyDescent="0.15">
      <c r="A113" s="1006"/>
      <c r="B113" s="1007"/>
      <c r="C113" s="1002" t="s">
        <v>449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121494</v>
      </c>
      <c r="AB113" s="986"/>
      <c r="AC113" s="986"/>
      <c r="AD113" s="986"/>
      <c r="AE113" s="987"/>
      <c r="AF113" s="988">
        <v>108687</v>
      </c>
      <c r="AG113" s="986"/>
      <c r="AH113" s="986"/>
      <c r="AI113" s="986"/>
      <c r="AJ113" s="987"/>
      <c r="AK113" s="988">
        <v>99149</v>
      </c>
      <c r="AL113" s="986"/>
      <c r="AM113" s="986"/>
      <c r="AN113" s="986"/>
      <c r="AO113" s="987"/>
      <c r="AP113" s="989">
        <v>5.6</v>
      </c>
      <c r="AQ113" s="990"/>
      <c r="AR113" s="990"/>
      <c r="AS113" s="990"/>
      <c r="AT113" s="991"/>
      <c r="AU113" s="952"/>
      <c r="AV113" s="953"/>
      <c r="AW113" s="953"/>
      <c r="AX113" s="953"/>
      <c r="AY113" s="953"/>
      <c r="AZ113" s="1001" t="s">
        <v>450</v>
      </c>
      <c r="BA113" s="1002"/>
      <c r="BB113" s="1002"/>
      <c r="BC113" s="1002"/>
      <c r="BD113" s="1002"/>
      <c r="BE113" s="1002"/>
      <c r="BF113" s="1002"/>
      <c r="BG113" s="1002"/>
      <c r="BH113" s="1002"/>
      <c r="BI113" s="1002"/>
      <c r="BJ113" s="1002"/>
      <c r="BK113" s="1002"/>
      <c r="BL113" s="1002"/>
      <c r="BM113" s="1002"/>
      <c r="BN113" s="1002"/>
      <c r="BO113" s="1002"/>
      <c r="BP113" s="1003"/>
      <c r="BQ113" s="971">
        <v>216593</v>
      </c>
      <c r="BR113" s="972"/>
      <c r="BS113" s="972"/>
      <c r="BT113" s="972"/>
      <c r="BU113" s="972"/>
      <c r="BV113" s="972">
        <v>186940</v>
      </c>
      <c r="BW113" s="972"/>
      <c r="BX113" s="972"/>
      <c r="BY113" s="972"/>
      <c r="BZ113" s="972"/>
      <c r="CA113" s="972">
        <v>158555</v>
      </c>
      <c r="CB113" s="972"/>
      <c r="CC113" s="972"/>
      <c r="CD113" s="972"/>
      <c r="CE113" s="972"/>
      <c r="CF113" s="966">
        <v>8.9</v>
      </c>
      <c r="CG113" s="967"/>
      <c r="CH113" s="967"/>
      <c r="CI113" s="967"/>
      <c r="CJ113" s="967"/>
      <c r="CK113" s="997"/>
      <c r="CL113" s="998"/>
      <c r="CM113" s="968" t="s">
        <v>451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403</v>
      </c>
      <c r="DH113" s="1011"/>
      <c r="DI113" s="1011"/>
      <c r="DJ113" s="1011"/>
      <c r="DK113" s="1012"/>
      <c r="DL113" s="1013" t="s">
        <v>403</v>
      </c>
      <c r="DM113" s="1011"/>
      <c r="DN113" s="1011"/>
      <c r="DO113" s="1011"/>
      <c r="DP113" s="1012"/>
      <c r="DQ113" s="1013" t="s">
        <v>438</v>
      </c>
      <c r="DR113" s="1011"/>
      <c r="DS113" s="1011"/>
      <c r="DT113" s="1011"/>
      <c r="DU113" s="1012"/>
      <c r="DV113" s="1014" t="s">
        <v>438</v>
      </c>
      <c r="DW113" s="1015"/>
      <c r="DX113" s="1015"/>
      <c r="DY113" s="1015"/>
      <c r="DZ113" s="1016"/>
    </row>
    <row r="114" spans="1:130" s="246" customFormat="1" ht="26.25" customHeight="1" x14ac:dyDescent="0.15">
      <c r="A114" s="1006"/>
      <c r="B114" s="1007"/>
      <c r="C114" s="1002" t="s">
        <v>452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135524</v>
      </c>
      <c r="AB114" s="1011"/>
      <c r="AC114" s="1011"/>
      <c r="AD114" s="1011"/>
      <c r="AE114" s="1012"/>
      <c r="AF114" s="1013">
        <v>139469</v>
      </c>
      <c r="AG114" s="1011"/>
      <c r="AH114" s="1011"/>
      <c r="AI114" s="1011"/>
      <c r="AJ114" s="1012"/>
      <c r="AK114" s="1013">
        <v>127137</v>
      </c>
      <c r="AL114" s="1011"/>
      <c r="AM114" s="1011"/>
      <c r="AN114" s="1011"/>
      <c r="AO114" s="1012"/>
      <c r="AP114" s="1014">
        <v>7.1</v>
      </c>
      <c r="AQ114" s="1015"/>
      <c r="AR114" s="1015"/>
      <c r="AS114" s="1015"/>
      <c r="AT114" s="1016"/>
      <c r="AU114" s="952"/>
      <c r="AV114" s="953"/>
      <c r="AW114" s="953"/>
      <c r="AX114" s="953"/>
      <c r="AY114" s="953"/>
      <c r="AZ114" s="1001" t="s">
        <v>453</v>
      </c>
      <c r="BA114" s="1002"/>
      <c r="BB114" s="1002"/>
      <c r="BC114" s="1002"/>
      <c r="BD114" s="1002"/>
      <c r="BE114" s="1002"/>
      <c r="BF114" s="1002"/>
      <c r="BG114" s="1002"/>
      <c r="BH114" s="1002"/>
      <c r="BI114" s="1002"/>
      <c r="BJ114" s="1002"/>
      <c r="BK114" s="1002"/>
      <c r="BL114" s="1002"/>
      <c r="BM114" s="1002"/>
      <c r="BN114" s="1002"/>
      <c r="BO114" s="1002"/>
      <c r="BP114" s="1003"/>
      <c r="BQ114" s="971">
        <v>301935</v>
      </c>
      <c r="BR114" s="972"/>
      <c r="BS114" s="972"/>
      <c r="BT114" s="972"/>
      <c r="BU114" s="972"/>
      <c r="BV114" s="972">
        <v>318850</v>
      </c>
      <c r="BW114" s="972"/>
      <c r="BX114" s="972"/>
      <c r="BY114" s="972"/>
      <c r="BZ114" s="972"/>
      <c r="CA114" s="972">
        <v>286661</v>
      </c>
      <c r="CB114" s="972"/>
      <c r="CC114" s="972"/>
      <c r="CD114" s="972"/>
      <c r="CE114" s="972"/>
      <c r="CF114" s="966">
        <v>16.100000000000001</v>
      </c>
      <c r="CG114" s="967"/>
      <c r="CH114" s="967"/>
      <c r="CI114" s="967"/>
      <c r="CJ114" s="967"/>
      <c r="CK114" s="997"/>
      <c r="CL114" s="998"/>
      <c r="CM114" s="968" t="s">
        <v>454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403</v>
      </c>
      <c r="DH114" s="1011"/>
      <c r="DI114" s="1011"/>
      <c r="DJ114" s="1011"/>
      <c r="DK114" s="1012"/>
      <c r="DL114" s="1013" t="s">
        <v>448</v>
      </c>
      <c r="DM114" s="1011"/>
      <c r="DN114" s="1011"/>
      <c r="DO114" s="1011"/>
      <c r="DP114" s="1012"/>
      <c r="DQ114" s="1013" t="s">
        <v>438</v>
      </c>
      <c r="DR114" s="1011"/>
      <c r="DS114" s="1011"/>
      <c r="DT114" s="1011"/>
      <c r="DU114" s="1012"/>
      <c r="DV114" s="1014" t="s">
        <v>403</v>
      </c>
      <c r="DW114" s="1015"/>
      <c r="DX114" s="1015"/>
      <c r="DY114" s="1015"/>
      <c r="DZ114" s="1016"/>
    </row>
    <row r="115" spans="1:130" s="246" customFormat="1" ht="26.25" customHeight="1" x14ac:dyDescent="0.15">
      <c r="A115" s="1006"/>
      <c r="B115" s="1007"/>
      <c r="C115" s="1002" t="s">
        <v>455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456</v>
      </c>
      <c r="AB115" s="986"/>
      <c r="AC115" s="986"/>
      <c r="AD115" s="986"/>
      <c r="AE115" s="987"/>
      <c r="AF115" s="988" t="s">
        <v>438</v>
      </c>
      <c r="AG115" s="986"/>
      <c r="AH115" s="986"/>
      <c r="AI115" s="986"/>
      <c r="AJ115" s="987"/>
      <c r="AK115" s="988" t="s">
        <v>438</v>
      </c>
      <c r="AL115" s="986"/>
      <c r="AM115" s="986"/>
      <c r="AN115" s="986"/>
      <c r="AO115" s="987"/>
      <c r="AP115" s="989" t="s">
        <v>438</v>
      </c>
      <c r="AQ115" s="990"/>
      <c r="AR115" s="990"/>
      <c r="AS115" s="990"/>
      <c r="AT115" s="991"/>
      <c r="AU115" s="952"/>
      <c r="AV115" s="953"/>
      <c r="AW115" s="953"/>
      <c r="AX115" s="953"/>
      <c r="AY115" s="953"/>
      <c r="AZ115" s="1001" t="s">
        <v>457</v>
      </c>
      <c r="BA115" s="1002"/>
      <c r="BB115" s="1002"/>
      <c r="BC115" s="1002"/>
      <c r="BD115" s="1002"/>
      <c r="BE115" s="1002"/>
      <c r="BF115" s="1002"/>
      <c r="BG115" s="1002"/>
      <c r="BH115" s="1002"/>
      <c r="BI115" s="1002"/>
      <c r="BJ115" s="1002"/>
      <c r="BK115" s="1002"/>
      <c r="BL115" s="1002"/>
      <c r="BM115" s="1002"/>
      <c r="BN115" s="1002"/>
      <c r="BO115" s="1002"/>
      <c r="BP115" s="1003"/>
      <c r="BQ115" s="971" t="s">
        <v>438</v>
      </c>
      <c r="BR115" s="972"/>
      <c r="BS115" s="972"/>
      <c r="BT115" s="972"/>
      <c r="BU115" s="972"/>
      <c r="BV115" s="972" t="s">
        <v>403</v>
      </c>
      <c r="BW115" s="972"/>
      <c r="BX115" s="972"/>
      <c r="BY115" s="972"/>
      <c r="BZ115" s="972"/>
      <c r="CA115" s="972" t="s">
        <v>438</v>
      </c>
      <c r="CB115" s="972"/>
      <c r="CC115" s="972"/>
      <c r="CD115" s="972"/>
      <c r="CE115" s="972"/>
      <c r="CF115" s="966" t="s">
        <v>448</v>
      </c>
      <c r="CG115" s="967"/>
      <c r="CH115" s="967"/>
      <c r="CI115" s="967"/>
      <c r="CJ115" s="967"/>
      <c r="CK115" s="997"/>
      <c r="CL115" s="998"/>
      <c r="CM115" s="1001" t="s">
        <v>458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403</v>
      </c>
      <c r="DH115" s="1011"/>
      <c r="DI115" s="1011"/>
      <c r="DJ115" s="1011"/>
      <c r="DK115" s="1012"/>
      <c r="DL115" s="1013" t="s">
        <v>438</v>
      </c>
      <c r="DM115" s="1011"/>
      <c r="DN115" s="1011"/>
      <c r="DO115" s="1011"/>
      <c r="DP115" s="1012"/>
      <c r="DQ115" s="1013" t="s">
        <v>403</v>
      </c>
      <c r="DR115" s="1011"/>
      <c r="DS115" s="1011"/>
      <c r="DT115" s="1011"/>
      <c r="DU115" s="1012"/>
      <c r="DV115" s="1014" t="s">
        <v>442</v>
      </c>
      <c r="DW115" s="1015"/>
      <c r="DX115" s="1015"/>
      <c r="DY115" s="1015"/>
      <c r="DZ115" s="1016"/>
    </row>
    <row r="116" spans="1:130" s="246" customFormat="1" ht="26.25" customHeight="1" x14ac:dyDescent="0.15">
      <c r="A116" s="1008"/>
      <c r="B116" s="1009"/>
      <c r="C116" s="1017" t="s">
        <v>459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403</v>
      </c>
      <c r="AB116" s="1011"/>
      <c r="AC116" s="1011"/>
      <c r="AD116" s="1011"/>
      <c r="AE116" s="1012"/>
      <c r="AF116" s="1013" t="s">
        <v>438</v>
      </c>
      <c r="AG116" s="1011"/>
      <c r="AH116" s="1011"/>
      <c r="AI116" s="1011"/>
      <c r="AJ116" s="1012"/>
      <c r="AK116" s="1013" t="s">
        <v>442</v>
      </c>
      <c r="AL116" s="1011"/>
      <c r="AM116" s="1011"/>
      <c r="AN116" s="1011"/>
      <c r="AO116" s="1012"/>
      <c r="AP116" s="1014" t="s">
        <v>447</v>
      </c>
      <c r="AQ116" s="1015"/>
      <c r="AR116" s="1015"/>
      <c r="AS116" s="1015"/>
      <c r="AT116" s="1016"/>
      <c r="AU116" s="952"/>
      <c r="AV116" s="953"/>
      <c r="AW116" s="953"/>
      <c r="AX116" s="953"/>
      <c r="AY116" s="953"/>
      <c r="AZ116" s="1019" t="s">
        <v>460</v>
      </c>
      <c r="BA116" s="1020"/>
      <c r="BB116" s="1020"/>
      <c r="BC116" s="1020"/>
      <c r="BD116" s="1020"/>
      <c r="BE116" s="1020"/>
      <c r="BF116" s="1020"/>
      <c r="BG116" s="1020"/>
      <c r="BH116" s="1020"/>
      <c r="BI116" s="1020"/>
      <c r="BJ116" s="1020"/>
      <c r="BK116" s="1020"/>
      <c r="BL116" s="1020"/>
      <c r="BM116" s="1020"/>
      <c r="BN116" s="1020"/>
      <c r="BO116" s="1020"/>
      <c r="BP116" s="1021"/>
      <c r="BQ116" s="971" t="s">
        <v>448</v>
      </c>
      <c r="BR116" s="972"/>
      <c r="BS116" s="972"/>
      <c r="BT116" s="972"/>
      <c r="BU116" s="972"/>
      <c r="BV116" s="972" t="s">
        <v>403</v>
      </c>
      <c r="BW116" s="972"/>
      <c r="BX116" s="972"/>
      <c r="BY116" s="972"/>
      <c r="BZ116" s="972"/>
      <c r="CA116" s="972" t="s">
        <v>456</v>
      </c>
      <c r="CB116" s="972"/>
      <c r="CC116" s="972"/>
      <c r="CD116" s="972"/>
      <c r="CE116" s="972"/>
      <c r="CF116" s="966" t="s">
        <v>403</v>
      </c>
      <c r="CG116" s="967"/>
      <c r="CH116" s="967"/>
      <c r="CI116" s="967"/>
      <c r="CJ116" s="967"/>
      <c r="CK116" s="997"/>
      <c r="CL116" s="998"/>
      <c r="CM116" s="968" t="s">
        <v>461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438</v>
      </c>
      <c r="DH116" s="1011"/>
      <c r="DI116" s="1011"/>
      <c r="DJ116" s="1011"/>
      <c r="DK116" s="1012"/>
      <c r="DL116" s="1013" t="s">
        <v>456</v>
      </c>
      <c r="DM116" s="1011"/>
      <c r="DN116" s="1011"/>
      <c r="DO116" s="1011"/>
      <c r="DP116" s="1012"/>
      <c r="DQ116" s="1013" t="s">
        <v>438</v>
      </c>
      <c r="DR116" s="1011"/>
      <c r="DS116" s="1011"/>
      <c r="DT116" s="1011"/>
      <c r="DU116" s="1012"/>
      <c r="DV116" s="1014" t="s">
        <v>403</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462</v>
      </c>
      <c r="Z117" s="938"/>
      <c r="AA117" s="1028">
        <v>539823</v>
      </c>
      <c r="AB117" s="1029"/>
      <c r="AC117" s="1029"/>
      <c r="AD117" s="1029"/>
      <c r="AE117" s="1030"/>
      <c r="AF117" s="1031">
        <v>483952</v>
      </c>
      <c r="AG117" s="1029"/>
      <c r="AH117" s="1029"/>
      <c r="AI117" s="1029"/>
      <c r="AJ117" s="1030"/>
      <c r="AK117" s="1031">
        <v>407328</v>
      </c>
      <c r="AL117" s="1029"/>
      <c r="AM117" s="1029"/>
      <c r="AN117" s="1029"/>
      <c r="AO117" s="1030"/>
      <c r="AP117" s="1032"/>
      <c r="AQ117" s="1033"/>
      <c r="AR117" s="1033"/>
      <c r="AS117" s="1033"/>
      <c r="AT117" s="1034"/>
      <c r="AU117" s="952"/>
      <c r="AV117" s="953"/>
      <c r="AW117" s="953"/>
      <c r="AX117" s="953"/>
      <c r="AY117" s="953"/>
      <c r="AZ117" s="1019" t="s">
        <v>463</v>
      </c>
      <c r="BA117" s="1020"/>
      <c r="BB117" s="1020"/>
      <c r="BC117" s="1020"/>
      <c r="BD117" s="1020"/>
      <c r="BE117" s="1020"/>
      <c r="BF117" s="1020"/>
      <c r="BG117" s="1020"/>
      <c r="BH117" s="1020"/>
      <c r="BI117" s="1020"/>
      <c r="BJ117" s="1020"/>
      <c r="BK117" s="1020"/>
      <c r="BL117" s="1020"/>
      <c r="BM117" s="1020"/>
      <c r="BN117" s="1020"/>
      <c r="BO117" s="1020"/>
      <c r="BP117" s="1021"/>
      <c r="BQ117" s="971" t="s">
        <v>403</v>
      </c>
      <c r="BR117" s="972"/>
      <c r="BS117" s="972"/>
      <c r="BT117" s="972"/>
      <c r="BU117" s="972"/>
      <c r="BV117" s="972" t="s">
        <v>437</v>
      </c>
      <c r="BW117" s="972"/>
      <c r="BX117" s="972"/>
      <c r="BY117" s="972"/>
      <c r="BZ117" s="972"/>
      <c r="CA117" s="972" t="s">
        <v>437</v>
      </c>
      <c r="CB117" s="972"/>
      <c r="CC117" s="972"/>
      <c r="CD117" s="972"/>
      <c r="CE117" s="972"/>
      <c r="CF117" s="966" t="s">
        <v>437</v>
      </c>
      <c r="CG117" s="967"/>
      <c r="CH117" s="967"/>
      <c r="CI117" s="967"/>
      <c r="CJ117" s="967"/>
      <c r="CK117" s="997"/>
      <c r="CL117" s="998"/>
      <c r="CM117" s="968" t="s">
        <v>464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403</v>
      </c>
      <c r="DH117" s="1011"/>
      <c r="DI117" s="1011"/>
      <c r="DJ117" s="1011"/>
      <c r="DK117" s="1012"/>
      <c r="DL117" s="1013" t="s">
        <v>437</v>
      </c>
      <c r="DM117" s="1011"/>
      <c r="DN117" s="1011"/>
      <c r="DO117" s="1011"/>
      <c r="DP117" s="1012"/>
      <c r="DQ117" s="1013" t="s">
        <v>437</v>
      </c>
      <c r="DR117" s="1011"/>
      <c r="DS117" s="1011"/>
      <c r="DT117" s="1011"/>
      <c r="DU117" s="1012"/>
      <c r="DV117" s="1014" t="s">
        <v>437</v>
      </c>
      <c r="DW117" s="1015"/>
      <c r="DX117" s="1015"/>
      <c r="DY117" s="1015"/>
      <c r="DZ117" s="1016"/>
    </row>
    <row r="118" spans="1:130" s="246" customFormat="1" ht="26.25" customHeight="1" x14ac:dyDescent="0.15">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305</v>
      </c>
      <c r="AG118" s="937"/>
      <c r="AH118" s="937"/>
      <c r="AI118" s="937"/>
      <c r="AJ118" s="938"/>
      <c r="AK118" s="936" t="s">
        <v>304</v>
      </c>
      <c r="AL118" s="937"/>
      <c r="AM118" s="937"/>
      <c r="AN118" s="937"/>
      <c r="AO118" s="938"/>
      <c r="AP118" s="1023" t="s">
        <v>429</v>
      </c>
      <c r="AQ118" s="1024"/>
      <c r="AR118" s="1024"/>
      <c r="AS118" s="1024"/>
      <c r="AT118" s="1025"/>
      <c r="AU118" s="952"/>
      <c r="AV118" s="953"/>
      <c r="AW118" s="953"/>
      <c r="AX118" s="953"/>
      <c r="AY118" s="953"/>
      <c r="AZ118" s="1026" t="s">
        <v>465</v>
      </c>
      <c r="BA118" s="1017"/>
      <c r="BB118" s="1017"/>
      <c r="BC118" s="1017"/>
      <c r="BD118" s="1017"/>
      <c r="BE118" s="1017"/>
      <c r="BF118" s="1017"/>
      <c r="BG118" s="1017"/>
      <c r="BH118" s="1017"/>
      <c r="BI118" s="1017"/>
      <c r="BJ118" s="1017"/>
      <c r="BK118" s="1017"/>
      <c r="BL118" s="1017"/>
      <c r="BM118" s="1017"/>
      <c r="BN118" s="1017"/>
      <c r="BO118" s="1017"/>
      <c r="BP118" s="1018"/>
      <c r="BQ118" s="1049" t="s">
        <v>448</v>
      </c>
      <c r="BR118" s="1050"/>
      <c r="BS118" s="1050"/>
      <c r="BT118" s="1050"/>
      <c r="BU118" s="1050"/>
      <c r="BV118" s="1050" t="s">
        <v>448</v>
      </c>
      <c r="BW118" s="1050"/>
      <c r="BX118" s="1050"/>
      <c r="BY118" s="1050"/>
      <c r="BZ118" s="1050"/>
      <c r="CA118" s="1050" t="s">
        <v>448</v>
      </c>
      <c r="CB118" s="1050"/>
      <c r="CC118" s="1050"/>
      <c r="CD118" s="1050"/>
      <c r="CE118" s="1050"/>
      <c r="CF118" s="966" t="s">
        <v>448</v>
      </c>
      <c r="CG118" s="967"/>
      <c r="CH118" s="967"/>
      <c r="CI118" s="967"/>
      <c r="CJ118" s="967"/>
      <c r="CK118" s="997"/>
      <c r="CL118" s="998"/>
      <c r="CM118" s="968" t="s">
        <v>466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448</v>
      </c>
      <c r="DH118" s="1011"/>
      <c r="DI118" s="1011"/>
      <c r="DJ118" s="1011"/>
      <c r="DK118" s="1012"/>
      <c r="DL118" s="1013" t="s">
        <v>438</v>
      </c>
      <c r="DM118" s="1011"/>
      <c r="DN118" s="1011"/>
      <c r="DO118" s="1011"/>
      <c r="DP118" s="1012"/>
      <c r="DQ118" s="1013" t="s">
        <v>437</v>
      </c>
      <c r="DR118" s="1011"/>
      <c r="DS118" s="1011"/>
      <c r="DT118" s="1011"/>
      <c r="DU118" s="1012"/>
      <c r="DV118" s="1014" t="s">
        <v>403</v>
      </c>
      <c r="DW118" s="1015"/>
      <c r="DX118" s="1015"/>
      <c r="DY118" s="1015"/>
      <c r="DZ118" s="1016"/>
    </row>
    <row r="119" spans="1:130" s="246" customFormat="1" ht="26.25" customHeight="1" x14ac:dyDescent="0.15">
      <c r="A119" s="1116"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448</v>
      </c>
      <c r="AB119" s="944"/>
      <c r="AC119" s="944"/>
      <c r="AD119" s="944"/>
      <c r="AE119" s="945"/>
      <c r="AF119" s="946" t="s">
        <v>448</v>
      </c>
      <c r="AG119" s="944"/>
      <c r="AH119" s="944"/>
      <c r="AI119" s="944"/>
      <c r="AJ119" s="945"/>
      <c r="AK119" s="946" t="s">
        <v>448</v>
      </c>
      <c r="AL119" s="944"/>
      <c r="AM119" s="944"/>
      <c r="AN119" s="944"/>
      <c r="AO119" s="945"/>
      <c r="AP119" s="947" t="s">
        <v>448</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467</v>
      </c>
      <c r="BP119" s="1058"/>
      <c r="BQ119" s="1049">
        <v>4494025</v>
      </c>
      <c r="BR119" s="1050"/>
      <c r="BS119" s="1050"/>
      <c r="BT119" s="1050"/>
      <c r="BU119" s="1050"/>
      <c r="BV119" s="1050">
        <v>4887812</v>
      </c>
      <c r="BW119" s="1050"/>
      <c r="BX119" s="1050"/>
      <c r="BY119" s="1050"/>
      <c r="BZ119" s="1050"/>
      <c r="CA119" s="1050">
        <v>5175259</v>
      </c>
      <c r="CB119" s="1050"/>
      <c r="CC119" s="1050"/>
      <c r="CD119" s="1050"/>
      <c r="CE119" s="1050"/>
      <c r="CF119" s="1051"/>
      <c r="CG119" s="1052"/>
      <c r="CH119" s="1052"/>
      <c r="CI119" s="1052"/>
      <c r="CJ119" s="1053"/>
      <c r="CK119" s="999"/>
      <c r="CL119" s="1000"/>
      <c r="CM119" s="1054" t="s">
        <v>468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447</v>
      </c>
      <c r="DH119" s="1036"/>
      <c r="DI119" s="1036"/>
      <c r="DJ119" s="1036"/>
      <c r="DK119" s="1037"/>
      <c r="DL119" s="1035" t="s">
        <v>447</v>
      </c>
      <c r="DM119" s="1036"/>
      <c r="DN119" s="1036"/>
      <c r="DO119" s="1036"/>
      <c r="DP119" s="1037"/>
      <c r="DQ119" s="1035" t="s">
        <v>447</v>
      </c>
      <c r="DR119" s="1036"/>
      <c r="DS119" s="1036"/>
      <c r="DT119" s="1036"/>
      <c r="DU119" s="1037"/>
      <c r="DV119" s="1038" t="s">
        <v>447</v>
      </c>
      <c r="DW119" s="1039"/>
      <c r="DX119" s="1039"/>
      <c r="DY119" s="1039"/>
      <c r="DZ119" s="1040"/>
    </row>
    <row r="120" spans="1:130" s="246" customFormat="1" ht="26.25" customHeight="1" x14ac:dyDescent="0.15">
      <c r="A120" s="1117"/>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447</v>
      </c>
      <c r="AB120" s="1011"/>
      <c r="AC120" s="1011"/>
      <c r="AD120" s="1011"/>
      <c r="AE120" s="1012"/>
      <c r="AF120" s="1013" t="s">
        <v>447</v>
      </c>
      <c r="AG120" s="1011"/>
      <c r="AH120" s="1011"/>
      <c r="AI120" s="1011"/>
      <c r="AJ120" s="1012"/>
      <c r="AK120" s="1013" t="s">
        <v>447</v>
      </c>
      <c r="AL120" s="1011"/>
      <c r="AM120" s="1011"/>
      <c r="AN120" s="1011"/>
      <c r="AO120" s="1012"/>
      <c r="AP120" s="1014" t="s">
        <v>447</v>
      </c>
      <c r="AQ120" s="1015"/>
      <c r="AR120" s="1015"/>
      <c r="AS120" s="1015"/>
      <c r="AT120" s="1016"/>
      <c r="AU120" s="1041" t="s">
        <v>469</v>
      </c>
      <c r="AV120" s="1042"/>
      <c r="AW120" s="1042"/>
      <c r="AX120" s="1042"/>
      <c r="AY120" s="1043"/>
      <c r="AZ120" s="992" t="s">
        <v>470</v>
      </c>
      <c r="BA120" s="941"/>
      <c r="BB120" s="941"/>
      <c r="BC120" s="941"/>
      <c r="BD120" s="941"/>
      <c r="BE120" s="941"/>
      <c r="BF120" s="941"/>
      <c r="BG120" s="941"/>
      <c r="BH120" s="941"/>
      <c r="BI120" s="941"/>
      <c r="BJ120" s="941"/>
      <c r="BK120" s="941"/>
      <c r="BL120" s="941"/>
      <c r="BM120" s="941"/>
      <c r="BN120" s="941"/>
      <c r="BO120" s="941"/>
      <c r="BP120" s="942"/>
      <c r="BQ120" s="978">
        <v>1771483</v>
      </c>
      <c r="BR120" s="979"/>
      <c r="BS120" s="979"/>
      <c r="BT120" s="979"/>
      <c r="BU120" s="979"/>
      <c r="BV120" s="979">
        <v>2253125</v>
      </c>
      <c r="BW120" s="979"/>
      <c r="BX120" s="979"/>
      <c r="BY120" s="979"/>
      <c r="BZ120" s="979"/>
      <c r="CA120" s="979">
        <v>2413595</v>
      </c>
      <c r="CB120" s="979"/>
      <c r="CC120" s="979"/>
      <c r="CD120" s="979"/>
      <c r="CE120" s="979"/>
      <c r="CF120" s="993">
        <v>135.5</v>
      </c>
      <c r="CG120" s="994"/>
      <c r="CH120" s="994"/>
      <c r="CI120" s="994"/>
      <c r="CJ120" s="994"/>
      <c r="CK120" s="1059" t="s">
        <v>471</v>
      </c>
      <c r="CL120" s="1060"/>
      <c r="CM120" s="1060"/>
      <c r="CN120" s="1060"/>
      <c r="CO120" s="1061"/>
      <c r="CP120" s="1067" t="s">
        <v>472</v>
      </c>
      <c r="CQ120" s="1068"/>
      <c r="CR120" s="1068"/>
      <c r="CS120" s="1068"/>
      <c r="CT120" s="1068"/>
      <c r="CU120" s="1068"/>
      <c r="CV120" s="1068"/>
      <c r="CW120" s="1068"/>
      <c r="CX120" s="1068"/>
      <c r="CY120" s="1068"/>
      <c r="CZ120" s="1068"/>
      <c r="DA120" s="1068"/>
      <c r="DB120" s="1068"/>
      <c r="DC120" s="1068"/>
      <c r="DD120" s="1068"/>
      <c r="DE120" s="1068"/>
      <c r="DF120" s="1069"/>
      <c r="DG120" s="978">
        <v>431417</v>
      </c>
      <c r="DH120" s="979"/>
      <c r="DI120" s="979"/>
      <c r="DJ120" s="979"/>
      <c r="DK120" s="979"/>
      <c r="DL120" s="979">
        <v>428213</v>
      </c>
      <c r="DM120" s="979"/>
      <c r="DN120" s="979"/>
      <c r="DO120" s="979"/>
      <c r="DP120" s="979"/>
      <c r="DQ120" s="979">
        <v>434505</v>
      </c>
      <c r="DR120" s="979"/>
      <c r="DS120" s="979"/>
      <c r="DT120" s="979"/>
      <c r="DU120" s="979"/>
      <c r="DV120" s="980">
        <v>24.4</v>
      </c>
      <c r="DW120" s="980"/>
      <c r="DX120" s="980"/>
      <c r="DY120" s="980"/>
      <c r="DZ120" s="981"/>
    </row>
    <row r="121" spans="1:130" s="246" customFormat="1" ht="26.25" customHeight="1" x14ac:dyDescent="0.15">
      <c r="A121" s="1117"/>
      <c r="B121" s="998"/>
      <c r="C121" s="1019" t="s">
        <v>473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448</v>
      </c>
      <c r="AB121" s="1011"/>
      <c r="AC121" s="1011"/>
      <c r="AD121" s="1011"/>
      <c r="AE121" s="1012"/>
      <c r="AF121" s="1013" t="s">
        <v>447</v>
      </c>
      <c r="AG121" s="1011"/>
      <c r="AH121" s="1011"/>
      <c r="AI121" s="1011"/>
      <c r="AJ121" s="1012"/>
      <c r="AK121" s="1013" t="s">
        <v>447</v>
      </c>
      <c r="AL121" s="1011"/>
      <c r="AM121" s="1011"/>
      <c r="AN121" s="1011"/>
      <c r="AO121" s="1012"/>
      <c r="AP121" s="1014" t="s">
        <v>447</v>
      </c>
      <c r="AQ121" s="1015"/>
      <c r="AR121" s="1015"/>
      <c r="AS121" s="1015"/>
      <c r="AT121" s="1016"/>
      <c r="AU121" s="1044"/>
      <c r="AV121" s="1045"/>
      <c r="AW121" s="1045"/>
      <c r="AX121" s="1045"/>
      <c r="AY121" s="1046"/>
      <c r="AZ121" s="1001" t="s">
        <v>474</v>
      </c>
      <c r="BA121" s="1002"/>
      <c r="BB121" s="1002"/>
      <c r="BC121" s="1002"/>
      <c r="BD121" s="1002"/>
      <c r="BE121" s="1002"/>
      <c r="BF121" s="1002"/>
      <c r="BG121" s="1002"/>
      <c r="BH121" s="1002"/>
      <c r="BI121" s="1002"/>
      <c r="BJ121" s="1002"/>
      <c r="BK121" s="1002"/>
      <c r="BL121" s="1002"/>
      <c r="BM121" s="1002"/>
      <c r="BN121" s="1002"/>
      <c r="BO121" s="1002"/>
      <c r="BP121" s="1003"/>
      <c r="BQ121" s="971">
        <v>52045</v>
      </c>
      <c r="BR121" s="972"/>
      <c r="BS121" s="972"/>
      <c r="BT121" s="972"/>
      <c r="BU121" s="972"/>
      <c r="BV121" s="972">
        <v>38323</v>
      </c>
      <c r="BW121" s="972"/>
      <c r="BX121" s="972"/>
      <c r="BY121" s="972"/>
      <c r="BZ121" s="972"/>
      <c r="CA121" s="972">
        <v>28271</v>
      </c>
      <c r="CB121" s="972"/>
      <c r="CC121" s="972"/>
      <c r="CD121" s="972"/>
      <c r="CE121" s="972"/>
      <c r="CF121" s="966">
        <v>1.6</v>
      </c>
      <c r="CG121" s="967"/>
      <c r="CH121" s="967"/>
      <c r="CI121" s="967"/>
      <c r="CJ121" s="967"/>
      <c r="CK121" s="1062"/>
      <c r="CL121" s="1063"/>
      <c r="CM121" s="1063"/>
      <c r="CN121" s="1063"/>
      <c r="CO121" s="1064"/>
      <c r="CP121" s="1072" t="s">
        <v>475</v>
      </c>
      <c r="CQ121" s="1073"/>
      <c r="CR121" s="1073"/>
      <c r="CS121" s="1073"/>
      <c r="CT121" s="1073"/>
      <c r="CU121" s="1073"/>
      <c r="CV121" s="1073"/>
      <c r="CW121" s="1073"/>
      <c r="CX121" s="1073"/>
      <c r="CY121" s="1073"/>
      <c r="CZ121" s="1073"/>
      <c r="DA121" s="1073"/>
      <c r="DB121" s="1073"/>
      <c r="DC121" s="1073"/>
      <c r="DD121" s="1073"/>
      <c r="DE121" s="1073"/>
      <c r="DF121" s="1074"/>
      <c r="DG121" s="971">
        <v>276557</v>
      </c>
      <c r="DH121" s="972"/>
      <c r="DI121" s="972"/>
      <c r="DJ121" s="972"/>
      <c r="DK121" s="972"/>
      <c r="DL121" s="972">
        <v>288613</v>
      </c>
      <c r="DM121" s="972"/>
      <c r="DN121" s="972"/>
      <c r="DO121" s="972"/>
      <c r="DP121" s="972"/>
      <c r="DQ121" s="972">
        <v>268361</v>
      </c>
      <c r="DR121" s="972"/>
      <c r="DS121" s="972"/>
      <c r="DT121" s="972"/>
      <c r="DU121" s="972"/>
      <c r="DV121" s="973">
        <v>15.1</v>
      </c>
      <c r="DW121" s="973"/>
      <c r="DX121" s="973"/>
      <c r="DY121" s="973"/>
      <c r="DZ121" s="974"/>
    </row>
    <row r="122" spans="1:130" s="246" customFormat="1" ht="26.25" customHeight="1" x14ac:dyDescent="0.15">
      <c r="A122" s="1117"/>
      <c r="B122" s="998"/>
      <c r="C122" s="968" t="s">
        <v>454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447</v>
      </c>
      <c r="AB122" s="1011"/>
      <c r="AC122" s="1011"/>
      <c r="AD122" s="1011"/>
      <c r="AE122" s="1012"/>
      <c r="AF122" s="1013" t="s">
        <v>447</v>
      </c>
      <c r="AG122" s="1011"/>
      <c r="AH122" s="1011"/>
      <c r="AI122" s="1011"/>
      <c r="AJ122" s="1012"/>
      <c r="AK122" s="1013" t="s">
        <v>403</v>
      </c>
      <c r="AL122" s="1011"/>
      <c r="AM122" s="1011"/>
      <c r="AN122" s="1011"/>
      <c r="AO122" s="1012"/>
      <c r="AP122" s="1014" t="s">
        <v>447</v>
      </c>
      <c r="AQ122" s="1015"/>
      <c r="AR122" s="1015"/>
      <c r="AS122" s="1015"/>
      <c r="AT122" s="1016"/>
      <c r="AU122" s="1044"/>
      <c r="AV122" s="1045"/>
      <c r="AW122" s="1045"/>
      <c r="AX122" s="1045"/>
      <c r="AY122" s="1046"/>
      <c r="AZ122" s="1026" t="s">
        <v>476</v>
      </c>
      <c r="BA122" s="1017"/>
      <c r="BB122" s="1017"/>
      <c r="BC122" s="1017"/>
      <c r="BD122" s="1017"/>
      <c r="BE122" s="1017"/>
      <c r="BF122" s="1017"/>
      <c r="BG122" s="1017"/>
      <c r="BH122" s="1017"/>
      <c r="BI122" s="1017"/>
      <c r="BJ122" s="1017"/>
      <c r="BK122" s="1017"/>
      <c r="BL122" s="1017"/>
      <c r="BM122" s="1017"/>
      <c r="BN122" s="1017"/>
      <c r="BO122" s="1017"/>
      <c r="BP122" s="1018"/>
      <c r="BQ122" s="1049">
        <v>3404107</v>
      </c>
      <c r="BR122" s="1050"/>
      <c r="BS122" s="1050"/>
      <c r="BT122" s="1050"/>
      <c r="BU122" s="1050"/>
      <c r="BV122" s="1050">
        <v>3637618</v>
      </c>
      <c r="BW122" s="1050"/>
      <c r="BX122" s="1050"/>
      <c r="BY122" s="1050"/>
      <c r="BZ122" s="1050"/>
      <c r="CA122" s="1050">
        <v>3702273</v>
      </c>
      <c r="CB122" s="1050"/>
      <c r="CC122" s="1050"/>
      <c r="CD122" s="1050"/>
      <c r="CE122" s="1050"/>
      <c r="CF122" s="1070">
        <v>207.8</v>
      </c>
      <c r="CG122" s="1071"/>
      <c r="CH122" s="1071"/>
      <c r="CI122" s="1071"/>
      <c r="CJ122" s="1071"/>
      <c r="CK122" s="1062"/>
      <c r="CL122" s="1063"/>
      <c r="CM122" s="1063"/>
      <c r="CN122" s="1063"/>
      <c r="CO122" s="1064"/>
      <c r="CP122" s="1072" t="s">
        <v>477</v>
      </c>
      <c r="CQ122" s="1073"/>
      <c r="CR122" s="1073"/>
      <c r="CS122" s="1073"/>
      <c r="CT122" s="1073"/>
      <c r="CU122" s="1073"/>
      <c r="CV122" s="1073"/>
      <c r="CW122" s="1073"/>
      <c r="CX122" s="1073"/>
      <c r="CY122" s="1073"/>
      <c r="CZ122" s="1073"/>
      <c r="DA122" s="1073"/>
      <c r="DB122" s="1073"/>
      <c r="DC122" s="1073"/>
      <c r="DD122" s="1073"/>
      <c r="DE122" s="1073"/>
      <c r="DF122" s="1074"/>
      <c r="DG122" s="971">
        <v>250339</v>
      </c>
      <c r="DH122" s="972"/>
      <c r="DI122" s="972"/>
      <c r="DJ122" s="972"/>
      <c r="DK122" s="972"/>
      <c r="DL122" s="972">
        <v>242496</v>
      </c>
      <c r="DM122" s="972"/>
      <c r="DN122" s="972"/>
      <c r="DO122" s="972"/>
      <c r="DP122" s="972"/>
      <c r="DQ122" s="972">
        <v>233724</v>
      </c>
      <c r="DR122" s="972"/>
      <c r="DS122" s="972"/>
      <c r="DT122" s="972"/>
      <c r="DU122" s="972"/>
      <c r="DV122" s="973">
        <v>13.1</v>
      </c>
      <c r="DW122" s="973"/>
      <c r="DX122" s="973"/>
      <c r="DY122" s="973"/>
      <c r="DZ122" s="974"/>
    </row>
    <row r="123" spans="1:130" s="246" customFormat="1" ht="26.25" customHeight="1" x14ac:dyDescent="0.15">
      <c r="A123" s="1117"/>
      <c r="B123" s="998"/>
      <c r="C123" s="968" t="s">
        <v>461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442</v>
      </c>
      <c r="AB123" s="1011"/>
      <c r="AC123" s="1011"/>
      <c r="AD123" s="1011"/>
      <c r="AE123" s="1012"/>
      <c r="AF123" s="1013" t="s">
        <v>442</v>
      </c>
      <c r="AG123" s="1011"/>
      <c r="AH123" s="1011"/>
      <c r="AI123" s="1011"/>
      <c r="AJ123" s="1012"/>
      <c r="AK123" s="1013" t="s">
        <v>442</v>
      </c>
      <c r="AL123" s="1011"/>
      <c r="AM123" s="1011"/>
      <c r="AN123" s="1011"/>
      <c r="AO123" s="1012"/>
      <c r="AP123" s="1014" t="s">
        <v>442</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478</v>
      </c>
      <c r="BP123" s="1058"/>
      <c r="BQ123" s="1088">
        <v>5227635</v>
      </c>
      <c r="BR123" s="1089"/>
      <c r="BS123" s="1089"/>
      <c r="BT123" s="1089"/>
      <c r="BU123" s="1089"/>
      <c r="BV123" s="1089">
        <v>5929066</v>
      </c>
      <c r="BW123" s="1089"/>
      <c r="BX123" s="1089"/>
      <c r="BY123" s="1089"/>
      <c r="BZ123" s="1089"/>
      <c r="CA123" s="1089">
        <v>6144139</v>
      </c>
      <c r="CB123" s="1089"/>
      <c r="CC123" s="1089"/>
      <c r="CD123" s="1089"/>
      <c r="CE123" s="1089"/>
      <c r="CF123" s="1051"/>
      <c r="CG123" s="1052"/>
      <c r="CH123" s="1052"/>
      <c r="CI123" s="1052"/>
      <c r="CJ123" s="1053"/>
      <c r="CK123" s="1062"/>
      <c r="CL123" s="1063"/>
      <c r="CM123" s="1063"/>
      <c r="CN123" s="1063"/>
      <c r="CO123" s="1064"/>
      <c r="CP123" s="1072" t="s">
        <v>400</v>
      </c>
      <c r="CQ123" s="1073"/>
      <c r="CR123" s="1073"/>
      <c r="CS123" s="1073"/>
      <c r="CT123" s="1073"/>
      <c r="CU123" s="1073"/>
      <c r="CV123" s="1073"/>
      <c r="CW123" s="1073"/>
      <c r="CX123" s="1073"/>
      <c r="CY123" s="1073"/>
      <c r="CZ123" s="1073"/>
      <c r="DA123" s="1073"/>
      <c r="DB123" s="1073"/>
      <c r="DC123" s="1073"/>
      <c r="DD123" s="1073"/>
      <c r="DE123" s="1073"/>
      <c r="DF123" s="1074"/>
      <c r="DG123" s="1010" t="s">
        <v>403</v>
      </c>
      <c r="DH123" s="1011"/>
      <c r="DI123" s="1011"/>
      <c r="DJ123" s="1011"/>
      <c r="DK123" s="1012"/>
      <c r="DL123" s="1013" t="s">
        <v>403</v>
      </c>
      <c r="DM123" s="1011"/>
      <c r="DN123" s="1011"/>
      <c r="DO123" s="1011"/>
      <c r="DP123" s="1012"/>
      <c r="DQ123" s="1013" t="s">
        <v>403</v>
      </c>
      <c r="DR123" s="1011"/>
      <c r="DS123" s="1011"/>
      <c r="DT123" s="1011"/>
      <c r="DU123" s="1012"/>
      <c r="DV123" s="1014" t="s">
        <v>438</v>
      </c>
      <c r="DW123" s="1015"/>
      <c r="DX123" s="1015"/>
      <c r="DY123" s="1015"/>
      <c r="DZ123" s="1016"/>
    </row>
    <row r="124" spans="1:130" s="246" customFormat="1" ht="26.25" customHeight="1" thickBot="1" x14ac:dyDescent="0.2">
      <c r="A124" s="1117"/>
      <c r="B124" s="998"/>
      <c r="C124" s="968" t="s">
        <v>464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403</v>
      </c>
      <c r="AB124" s="1011"/>
      <c r="AC124" s="1011"/>
      <c r="AD124" s="1011"/>
      <c r="AE124" s="1012"/>
      <c r="AF124" s="1013" t="s">
        <v>403</v>
      </c>
      <c r="AG124" s="1011"/>
      <c r="AH124" s="1011"/>
      <c r="AI124" s="1011"/>
      <c r="AJ124" s="1012"/>
      <c r="AK124" s="1013" t="s">
        <v>403</v>
      </c>
      <c r="AL124" s="1011"/>
      <c r="AM124" s="1011"/>
      <c r="AN124" s="1011"/>
      <c r="AO124" s="1012"/>
      <c r="AP124" s="1014" t="s">
        <v>403</v>
      </c>
      <c r="AQ124" s="1015"/>
      <c r="AR124" s="1015"/>
      <c r="AS124" s="1015"/>
      <c r="AT124" s="1016"/>
      <c r="AU124" s="1084" t="s">
        <v>479</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t="s">
        <v>403</v>
      </c>
      <c r="BR124" s="1080"/>
      <c r="BS124" s="1080"/>
      <c r="BT124" s="1080"/>
      <c r="BU124" s="1080"/>
      <c r="BV124" s="1080" t="s">
        <v>403</v>
      </c>
      <c r="BW124" s="1080"/>
      <c r="BX124" s="1080"/>
      <c r="BY124" s="1080"/>
      <c r="BZ124" s="1080"/>
      <c r="CA124" s="1080" t="s">
        <v>403</v>
      </c>
      <c r="CB124" s="1080"/>
      <c r="CC124" s="1080"/>
      <c r="CD124" s="1080"/>
      <c r="CE124" s="1080"/>
      <c r="CF124" s="1081"/>
      <c r="CG124" s="1082"/>
      <c r="CH124" s="1082"/>
      <c r="CI124" s="1082"/>
      <c r="CJ124" s="1083"/>
      <c r="CK124" s="1065"/>
      <c r="CL124" s="1065"/>
      <c r="CM124" s="1065"/>
      <c r="CN124" s="1065"/>
      <c r="CO124" s="1066"/>
      <c r="CP124" s="1072" t="s">
        <v>480</v>
      </c>
      <c r="CQ124" s="1073"/>
      <c r="CR124" s="1073"/>
      <c r="CS124" s="1073"/>
      <c r="CT124" s="1073"/>
      <c r="CU124" s="1073"/>
      <c r="CV124" s="1073"/>
      <c r="CW124" s="1073"/>
      <c r="CX124" s="1073"/>
      <c r="CY124" s="1073"/>
      <c r="CZ124" s="1073"/>
      <c r="DA124" s="1073"/>
      <c r="DB124" s="1073"/>
      <c r="DC124" s="1073"/>
      <c r="DD124" s="1073"/>
      <c r="DE124" s="1073"/>
      <c r="DF124" s="1074"/>
      <c r="DG124" s="1057" t="s">
        <v>481</v>
      </c>
      <c r="DH124" s="1036"/>
      <c r="DI124" s="1036"/>
      <c r="DJ124" s="1036"/>
      <c r="DK124" s="1037"/>
      <c r="DL124" s="1035" t="s">
        <v>435</v>
      </c>
      <c r="DM124" s="1036"/>
      <c r="DN124" s="1036"/>
      <c r="DO124" s="1036"/>
      <c r="DP124" s="1037"/>
      <c r="DQ124" s="1035" t="s">
        <v>482</v>
      </c>
      <c r="DR124" s="1036"/>
      <c r="DS124" s="1036"/>
      <c r="DT124" s="1036"/>
      <c r="DU124" s="1037"/>
      <c r="DV124" s="1038" t="s">
        <v>403</v>
      </c>
      <c r="DW124" s="1039"/>
      <c r="DX124" s="1039"/>
      <c r="DY124" s="1039"/>
      <c r="DZ124" s="1040"/>
    </row>
    <row r="125" spans="1:130" s="246" customFormat="1" ht="26.25" customHeight="1" x14ac:dyDescent="0.15">
      <c r="A125" s="1117"/>
      <c r="B125" s="998"/>
      <c r="C125" s="968" t="s">
        <v>466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483</v>
      </c>
      <c r="AB125" s="1011"/>
      <c r="AC125" s="1011"/>
      <c r="AD125" s="1011"/>
      <c r="AE125" s="1012"/>
      <c r="AF125" s="1013" t="s">
        <v>484</v>
      </c>
      <c r="AG125" s="1011"/>
      <c r="AH125" s="1011"/>
      <c r="AI125" s="1011"/>
      <c r="AJ125" s="1012"/>
      <c r="AK125" s="1013" t="s">
        <v>410</v>
      </c>
      <c r="AL125" s="1011"/>
      <c r="AM125" s="1011"/>
      <c r="AN125" s="1011"/>
      <c r="AO125" s="1012"/>
      <c r="AP125" s="1014" t="s">
        <v>485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486</v>
      </c>
      <c r="CL125" s="1060"/>
      <c r="CM125" s="1060"/>
      <c r="CN125" s="1060"/>
      <c r="CO125" s="1061"/>
      <c r="CP125" s="992" t="s">
        <v>487</v>
      </c>
      <c r="CQ125" s="941"/>
      <c r="CR125" s="941"/>
      <c r="CS125" s="941"/>
      <c r="CT125" s="941"/>
      <c r="CU125" s="941"/>
      <c r="CV125" s="941"/>
      <c r="CW125" s="941"/>
      <c r="CX125" s="941"/>
      <c r="CY125" s="941"/>
      <c r="CZ125" s="941"/>
      <c r="DA125" s="941"/>
      <c r="DB125" s="941"/>
      <c r="DC125" s="941"/>
      <c r="DD125" s="941"/>
      <c r="DE125" s="941"/>
      <c r="DF125" s="942"/>
      <c r="DG125" s="978" t="s">
        <v>435</v>
      </c>
      <c r="DH125" s="979"/>
      <c r="DI125" s="979"/>
      <c r="DJ125" s="979"/>
      <c r="DK125" s="979"/>
      <c r="DL125" s="979" t="s">
        <v>488</v>
      </c>
      <c r="DM125" s="979"/>
      <c r="DN125" s="979"/>
      <c r="DO125" s="979"/>
      <c r="DP125" s="979"/>
      <c r="DQ125" s="979" t="s">
        <v>482</v>
      </c>
      <c r="DR125" s="979"/>
      <c r="DS125" s="979"/>
      <c r="DT125" s="979"/>
      <c r="DU125" s="979"/>
      <c r="DV125" s="980" t="s">
        <v>484</v>
      </c>
      <c r="DW125" s="980"/>
      <c r="DX125" s="980"/>
      <c r="DY125" s="980"/>
      <c r="DZ125" s="981"/>
    </row>
    <row r="126" spans="1:130" s="246" customFormat="1" ht="26.25" customHeight="1" thickBot="1" x14ac:dyDescent="0.2">
      <c r="A126" s="1117"/>
      <c r="B126" s="998"/>
      <c r="C126" s="968" t="s">
        <v>468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489</v>
      </c>
      <c r="AB126" s="1011"/>
      <c r="AC126" s="1011"/>
      <c r="AD126" s="1011"/>
      <c r="AE126" s="1012"/>
      <c r="AF126" s="1013" t="s">
        <v>435</v>
      </c>
      <c r="AG126" s="1011"/>
      <c r="AH126" s="1011"/>
      <c r="AI126" s="1011"/>
      <c r="AJ126" s="1012"/>
      <c r="AK126" s="1013" t="s">
        <v>435</v>
      </c>
      <c r="AL126" s="1011"/>
      <c r="AM126" s="1011"/>
      <c r="AN126" s="1011"/>
      <c r="AO126" s="1012"/>
      <c r="AP126" s="1014" t="s">
        <v>403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490</v>
      </c>
      <c r="CQ126" s="1002"/>
      <c r="CR126" s="1002"/>
      <c r="CS126" s="1002"/>
      <c r="CT126" s="1002"/>
      <c r="CU126" s="1002"/>
      <c r="CV126" s="1002"/>
      <c r="CW126" s="1002"/>
      <c r="CX126" s="1002"/>
      <c r="CY126" s="1002"/>
      <c r="CZ126" s="1002"/>
      <c r="DA126" s="1002"/>
      <c r="DB126" s="1002"/>
      <c r="DC126" s="1002"/>
      <c r="DD126" s="1002"/>
      <c r="DE126" s="1002"/>
      <c r="DF126" s="1003"/>
      <c r="DG126" s="971" t="s">
        <v>403</v>
      </c>
      <c r="DH126" s="972"/>
      <c r="DI126" s="972"/>
      <c r="DJ126" s="972"/>
      <c r="DK126" s="972"/>
      <c r="DL126" s="972" t="s">
        <v>489</v>
      </c>
      <c r="DM126" s="972"/>
      <c r="DN126" s="972"/>
      <c r="DO126" s="972"/>
      <c r="DP126" s="972"/>
      <c r="DQ126" s="972" t="s">
        <v>482</v>
      </c>
      <c r="DR126" s="972"/>
      <c r="DS126" s="972"/>
      <c r="DT126" s="972"/>
      <c r="DU126" s="972"/>
      <c r="DV126" s="973" t="s">
        <v>403</v>
      </c>
      <c r="DW126" s="973"/>
      <c r="DX126" s="973"/>
      <c r="DY126" s="973"/>
      <c r="DZ126" s="974"/>
    </row>
    <row r="127" spans="1:130" s="246" customFormat="1" ht="26.25" customHeight="1" x14ac:dyDescent="0.15">
      <c r="A127" s="1118"/>
      <c r="B127" s="1000"/>
      <c r="C127" s="1054" t="s">
        <v>491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403</v>
      </c>
      <c r="AB127" s="1011"/>
      <c r="AC127" s="1011"/>
      <c r="AD127" s="1011"/>
      <c r="AE127" s="1012"/>
      <c r="AF127" s="1013" t="s">
        <v>435</v>
      </c>
      <c r="AG127" s="1011"/>
      <c r="AH127" s="1011"/>
      <c r="AI127" s="1011"/>
      <c r="AJ127" s="1012"/>
      <c r="AK127" s="1013" t="s">
        <v>435</v>
      </c>
      <c r="AL127" s="1011"/>
      <c r="AM127" s="1011"/>
      <c r="AN127" s="1011"/>
      <c r="AO127" s="1012"/>
      <c r="AP127" s="1014" t="s">
        <v>435</v>
      </c>
      <c r="AQ127" s="1015"/>
      <c r="AR127" s="1015"/>
      <c r="AS127" s="1015"/>
      <c r="AT127" s="1016"/>
      <c r="AU127" s="282"/>
      <c r="AV127" s="282"/>
      <c r="AW127" s="282"/>
      <c r="AX127" s="1090" t="s">
        <v>492</v>
      </c>
      <c r="AY127" s="1091"/>
      <c r="AZ127" s="1091"/>
      <c r="BA127" s="1091"/>
      <c r="BB127" s="1091"/>
      <c r="BC127" s="1091"/>
      <c r="BD127" s="1091"/>
      <c r="BE127" s="1092"/>
      <c r="BF127" s="1093" t="s">
        <v>493</v>
      </c>
      <c r="BG127" s="1091"/>
      <c r="BH127" s="1091"/>
      <c r="BI127" s="1091"/>
      <c r="BJ127" s="1091"/>
      <c r="BK127" s="1091"/>
      <c r="BL127" s="1092"/>
      <c r="BM127" s="1093" t="s">
        <v>494</v>
      </c>
      <c r="BN127" s="1091"/>
      <c r="BO127" s="1091"/>
      <c r="BP127" s="1091"/>
      <c r="BQ127" s="1091"/>
      <c r="BR127" s="1091"/>
      <c r="BS127" s="1092"/>
      <c r="BT127" s="1093" t="s">
        <v>495</v>
      </c>
      <c r="BU127" s="1091"/>
      <c r="BV127" s="1091"/>
      <c r="BW127" s="1091"/>
      <c r="BX127" s="1091"/>
      <c r="BY127" s="1091"/>
      <c r="BZ127" s="1115"/>
      <c r="CA127" s="282"/>
      <c r="CB127" s="282"/>
      <c r="CC127" s="282"/>
      <c r="CD127" s="283"/>
      <c r="CE127" s="283"/>
      <c r="CF127" s="283"/>
      <c r="CG127" s="280"/>
      <c r="CH127" s="280"/>
      <c r="CI127" s="280"/>
      <c r="CJ127" s="281"/>
      <c r="CK127" s="1076"/>
      <c r="CL127" s="1063"/>
      <c r="CM127" s="1063"/>
      <c r="CN127" s="1063"/>
      <c r="CO127" s="1064"/>
      <c r="CP127" s="1001" t="s">
        <v>496</v>
      </c>
      <c r="CQ127" s="1002"/>
      <c r="CR127" s="1002"/>
      <c r="CS127" s="1002"/>
      <c r="CT127" s="1002"/>
      <c r="CU127" s="1002"/>
      <c r="CV127" s="1002"/>
      <c r="CW127" s="1002"/>
      <c r="CX127" s="1002"/>
      <c r="CY127" s="1002"/>
      <c r="CZ127" s="1002"/>
      <c r="DA127" s="1002"/>
      <c r="DB127" s="1002"/>
      <c r="DC127" s="1002"/>
      <c r="DD127" s="1002"/>
      <c r="DE127" s="1002"/>
      <c r="DF127" s="1003"/>
      <c r="DG127" s="971" t="s">
        <v>488</v>
      </c>
      <c r="DH127" s="972"/>
      <c r="DI127" s="972"/>
      <c r="DJ127" s="972"/>
      <c r="DK127" s="972"/>
      <c r="DL127" s="972" t="s">
        <v>410</v>
      </c>
      <c r="DM127" s="972"/>
      <c r="DN127" s="972"/>
      <c r="DO127" s="972"/>
      <c r="DP127" s="972"/>
      <c r="DQ127" s="972" t="s">
        <v>489</v>
      </c>
      <c r="DR127" s="972"/>
      <c r="DS127" s="972"/>
      <c r="DT127" s="972"/>
      <c r="DU127" s="972"/>
      <c r="DV127" s="973" t="s">
        <v>403</v>
      </c>
      <c r="DW127" s="973"/>
      <c r="DX127" s="973"/>
      <c r="DY127" s="973"/>
      <c r="DZ127" s="974"/>
    </row>
    <row r="128" spans="1:130" s="246" customFormat="1" ht="26.25" customHeight="1" thickBot="1" x14ac:dyDescent="0.2">
      <c r="A128" s="1101" t="s">
        <v>497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498</v>
      </c>
      <c r="X128" s="1103"/>
      <c r="Y128" s="1103"/>
      <c r="Z128" s="1104"/>
      <c r="AA128" s="1105">
        <v>2370</v>
      </c>
      <c r="AB128" s="1106"/>
      <c r="AC128" s="1106"/>
      <c r="AD128" s="1106"/>
      <c r="AE128" s="1107"/>
      <c r="AF128" s="1108">
        <v>2142</v>
      </c>
      <c r="AG128" s="1106"/>
      <c r="AH128" s="1106"/>
      <c r="AI128" s="1106"/>
      <c r="AJ128" s="1107"/>
      <c r="AK128" s="1108">
        <v>2284</v>
      </c>
      <c r="AL128" s="1106"/>
      <c r="AM128" s="1106"/>
      <c r="AN128" s="1106"/>
      <c r="AO128" s="1107"/>
      <c r="AP128" s="1109"/>
      <c r="AQ128" s="1110"/>
      <c r="AR128" s="1110"/>
      <c r="AS128" s="1110"/>
      <c r="AT128" s="1111"/>
      <c r="AU128" s="282"/>
      <c r="AV128" s="282"/>
      <c r="AW128" s="282"/>
      <c r="AX128" s="940" t="s">
        <v>499</v>
      </c>
      <c r="AY128" s="941"/>
      <c r="AZ128" s="941"/>
      <c r="BA128" s="941"/>
      <c r="BB128" s="941"/>
      <c r="BC128" s="941"/>
      <c r="BD128" s="941"/>
      <c r="BE128" s="942"/>
      <c r="BF128" s="1112" t="s">
        <v>482</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1"/>
      <c r="CA128" s="283"/>
      <c r="CB128" s="283"/>
      <c r="CC128" s="283"/>
      <c r="CD128" s="283"/>
      <c r="CE128" s="283"/>
      <c r="CF128" s="283"/>
      <c r="CG128" s="280"/>
      <c r="CH128" s="280"/>
      <c r="CI128" s="280"/>
      <c r="CJ128" s="281"/>
      <c r="CK128" s="1077"/>
      <c r="CL128" s="1078"/>
      <c r="CM128" s="1078"/>
      <c r="CN128" s="1078"/>
      <c r="CO128" s="1079"/>
      <c r="CP128" s="1094" t="s">
        <v>500</v>
      </c>
      <c r="CQ128" s="1095"/>
      <c r="CR128" s="1095"/>
      <c r="CS128" s="1095"/>
      <c r="CT128" s="1095"/>
      <c r="CU128" s="1095"/>
      <c r="CV128" s="1095"/>
      <c r="CW128" s="1095"/>
      <c r="CX128" s="1095"/>
      <c r="CY128" s="1095"/>
      <c r="CZ128" s="1095"/>
      <c r="DA128" s="1095"/>
      <c r="DB128" s="1095"/>
      <c r="DC128" s="1095"/>
      <c r="DD128" s="1095"/>
      <c r="DE128" s="1095"/>
      <c r="DF128" s="1096"/>
      <c r="DG128" s="1097" t="s">
        <v>482</v>
      </c>
      <c r="DH128" s="1098"/>
      <c r="DI128" s="1098"/>
      <c r="DJ128" s="1098"/>
      <c r="DK128" s="1098"/>
      <c r="DL128" s="1098" t="s">
        <v>403</v>
      </c>
      <c r="DM128" s="1098"/>
      <c r="DN128" s="1098"/>
      <c r="DO128" s="1098"/>
      <c r="DP128" s="1098"/>
      <c r="DQ128" s="1098" t="s">
        <v>410</v>
      </c>
      <c r="DR128" s="1098"/>
      <c r="DS128" s="1098"/>
      <c r="DT128" s="1098"/>
      <c r="DU128" s="1098"/>
      <c r="DV128" s="1099" t="s">
        <v>403</v>
      </c>
      <c r="DW128" s="1099"/>
      <c r="DX128" s="1099"/>
      <c r="DY128" s="1099"/>
      <c r="DZ128" s="1100"/>
    </row>
    <row r="129" spans="1:131" s="246" customFormat="1" ht="26.25" customHeight="1" x14ac:dyDescent="0.15">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501</v>
      </c>
      <c r="X129" s="1126"/>
      <c r="Y129" s="1126"/>
      <c r="Z129" s="1127"/>
      <c r="AA129" s="1010">
        <v>2170801</v>
      </c>
      <c r="AB129" s="1011"/>
      <c r="AC129" s="1011"/>
      <c r="AD129" s="1011"/>
      <c r="AE129" s="1012"/>
      <c r="AF129" s="1013">
        <v>2137885</v>
      </c>
      <c r="AG129" s="1011"/>
      <c r="AH129" s="1011"/>
      <c r="AI129" s="1011"/>
      <c r="AJ129" s="1012"/>
      <c r="AK129" s="1013">
        <v>2075698</v>
      </c>
      <c r="AL129" s="1011"/>
      <c r="AM129" s="1011"/>
      <c r="AN129" s="1011"/>
      <c r="AO129" s="1012"/>
      <c r="AP129" s="1128"/>
      <c r="AQ129" s="1129"/>
      <c r="AR129" s="1129"/>
      <c r="AS129" s="1129"/>
      <c r="AT129" s="1130"/>
      <c r="AU129" s="284"/>
      <c r="AV129" s="284"/>
      <c r="AW129" s="284"/>
      <c r="AX129" s="1119" t="s">
        <v>502</v>
      </c>
      <c r="AY129" s="1002"/>
      <c r="AZ129" s="1002"/>
      <c r="BA129" s="1002"/>
      <c r="BB129" s="1002"/>
      <c r="BC129" s="1002"/>
      <c r="BD129" s="1002"/>
      <c r="BE129" s="1003"/>
      <c r="BF129" s="1120" t="s">
        <v>503</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505</v>
      </c>
      <c r="X130" s="1126"/>
      <c r="Y130" s="1126"/>
      <c r="Z130" s="1127"/>
      <c r="AA130" s="1010">
        <v>347567</v>
      </c>
      <c r="AB130" s="1011"/>
      <c r="AC130" s="1011"/>
      <c r="AD130" s="1011"/>
      <c r="AE130" s="1012"/>
      <c r="AF130" s="1013">
        <v>317125</v>
      </c>
      <c r="AG130" s="1011"/>
      <c r="AH130" s="1011"/>
      <c r="AI130" s="1011"/>
      <c r="AJ130" s="1012"/>
      <c r="AK130" s="1013">
        <v>294010</v>
      </c>
      <c r="AL130" s="1011"/>
      <c r="AM130" s="1011"/>
      <c r="AN130" s="1011"/>
      <c r="AO130" s="1012"/>
      <c r="AP130" s="1128"/>
      <c r="AQ130" s="1129"/>
      <c r="AR130" s="1129"/>
      <c r="AS130" s="1129"/>
      <c r="AT130" s="1130"/>
      <c r="AU130" s="284"/>
      <c r="AV130" s="284"/>
      <c r="AW130" s="284"/>
      <c r="AX130" s="1119" t="s">
        <v>506</v>
      </c>
      <c r="AY130" s="1002"/>
      <c r="AZ130" s="1002"/>
      <c r="BA130" s="1002"/>
      <c r="BB130" s="1002"/>
      <c r="BC130" s="1002"/>
      <c r="BD130" s="1002"/>
      <c r="BE130" s="1003"/>
      <c r="BF130" s="1156">
        <v>8.5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507</v>
      </c>
      <c r="X131" s="1164"/>
      <c r="Y131" s="1164"/>
      <c r="Z131" s="1165"/>
      <c r="AA131" s="1057">
        <v>1823234</v>
      </c>
      <c r="AB131" s="1036"/>
      <c r="AC131" s="1036"/>
      <c r="AD131" s="1036"/>
      <c r="AE131" s="1037"/>
      <c r="AF131" s="1035">
        <v>1820760</v>
      </c>
      <c r="AG131" s="1036"/>
      <c r="AH131" s="1036"/>
      <c r="AI131" s="1036"/>
      <c r="AJ131" s="1037"/>
      <c r="AK131" s="1035">
        <v>1781688</v>
      </c>
      <c r="AL131" s="1036"/>
      <c r="AM131" s="1036"/>
      <c r="AN131" s="1036"/>
      <c r="AO131" s="1037"/>
      <c r="AP131" s="1166"/>
      <c r="AQ131" s="1167"/>
      <c r="AR131" s="1167"/>
      <c r="AS131" s="1167"/>
      <c r="AT131" s="1168"/>
      <c r="AU131" s="284"/>
      <c r="AV131" s="284"/>
      <c r="AW131" s="284"/>
      <c r="AX131" s="1138" t="s">
        <v>508</v>
      </c>
      <c r="AY131" s="1095"/>
      <c r="AZ131" s="1095"/>
      <c r="BA131" s="1095"/>
      <c r="BB131" s="1095"/>
      <c r="BC131" s="1095"/>
      <c r="BD131" s="1095"/>
      <c r="BE131" s="1096"/>
      <c r="BF131" s="1139" t="s">
        <v>484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510</v>
      </c>
      <c r="W132" s="1149"/>
      <c r="X132" s="1149"/>
      <c r="Y132" s="1149"/>
      <c r="Z132" s="1150"/>
      <c r="AA132" s="1151">
        <v>10.414790419999999</v>
      </c>
      <c r="AB132" s="1152"/>
      <c r="AC132" s="1152"/>
      <c r="AD132" s="1152"/>
      <c r="AE132" s="1153"/>
      <c r="AF132" s="1154">
        <v>9.0448494040000007</v>
      </c>
      <c r="AG132" s="1152"/>
      <c r="AH132" s="1152"/>
      <c r="AI132" s="1152"/>
      <c r="AJ132" s="1153"/>
      <c r="AK132" s="1154">
        <v>6.2319553140000004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511</v>
      </c>
      <c r="W133" s="1132"/>
      <c r="X133" s="1132"/>
      <c r="Y133" s="1132"/>
      <c r="Z133" s="1133"/>
      <c r="AA133" s="1134">
        <v>14.9</v>
      </c>
      <c r="AB133" s="1135"/>
      <c r="AC133" s="1135"/>
      <c r="AD133" s="1135"/>
      <c r="AE133" s="1136"/>
      <c r="AF133" s="1134">
        <v>11.6</v>
      </c>
      <c r="AG133" s="1135"/>
      <c r="AH133" s="1135"/>
      <c r="AI133" s="1135"/>
      <c r="AJ133" s="1136"/>
      <c r="AK133" s="1134">
        <v>8.5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RFDDghnCghJUV6EZpEoUx+kbk9a1KwJNKUSz4zp1Wvf4tObOUKnecr/QK/u1m8mU1mNUu1nXcEvYAHcvPMzmw==" saltValue="XmTbp44gXlc34wQ+UBs3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topLeftCell="A52"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ZWPG7eN9ZxMoPa7s4EBOkWmk2vVzktIzr/3yrJtGtJTvby6h2RyShoQcXQ1YQ/8Es5aNai+aLhPL8pMugVCg==" saltValue="yZD7WXyTB2YVvvzVY526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9h1rmTKxaFmdrOhmokfmw3myIr/RMTMFv/zbZ7ultiG4XTR9GNx2TcPUNiZ/GM369HeAJpYBjjV4x1NrGPVFA==" saltValue="+rD0Nx0nQvauKq5r5W71G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520</v>
      </c>
      <c r="AL9" s="1175"/>
      <c r="AM9" s="1175"/>
      <c r="AN9" s="1176"/>
      <c r="AO9" s="312">
        <v>578007</v>
      </c>
      <c r="AP9" s="312">
        <v>183145</v>
      </c>
      <c r="AQ9" s="313">
        <v>190701</v>
      </c>
      <c r="AR9" s="314">
        <v>-4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521</v>
      </c>
      <c r="AL10" s="1175"/>
      <c r="AM10" s="1175"/>
      <c r="AN10" s="1176"/>
      <c r="AO10" s="315">
        <v>15765</v>
      </c>
      <c r="AP10" s="315">
        <v>4995</v>
      </c>
      <c r="AQ10" s="316">
        <v>22807</v>
      </c>
      <c r="AR10" s="317">
        <v>-78.099999999999994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522</v>
      </c>
      <c r="AL11" s="1175"/>
      <c r="AM11" s="1175"/>
      <c r="AN11" s="1176"/>
      <c r="AO11" s="315">
        <v>66092</v>
      </c>
      <c r="AP11" s="315">
        <v>20942</v>
      </c>
      <c r="AQ11" s="316">
        <v>29822</v>
      </c>
      <c r="AR11" s="317">
        <v>-29.8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523</v>
      </c>
      <c r="AL12" s="1175"/>
      <c r="AM12" s="1175"/>
      <c r="AN12" s="1176"/>
      <c r="AO12" s="315">
        <v>176383</v>
      </c>
      <c r="AP12" s="315">
        <v>55888</v>
      </c>
      <c r="AQ12" s="316">
        <v>3258</v>
      </c>
      <c r="AR12" s="317">
        <v>1615.4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524</v>
      </c>
      <c r="AL13" s="1175"/>
      <c r="AM13" s="1175"/>
      <c r="AN13" s="1176"/>
      <c r="AO13" s="315" t="s">
        <v>525</v>
      </c>
      <c r="AP13" s="315" t="s">
        <v>525</v>
      </c>
      <c r="AQ13" s="316">
        <v>24</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526</v>
      </c>
      <c r="AL14" s="1175"/>
      <c r="AM14" s="1175"/>
      <c r="AN14" s="1176"/>
      <c r="AO14" s="315">
        <v>24264</v>
      </c>
      <c r="AP14" s="315">
        <v>7688</v>
      </c>
      <c r="AQ14" s="316">
        <v>10094</v>
      </c>
      <c r="AR14" s="317">
        <v>-23.8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527</v>
      </c>
      <c r="AL15" s="1175"/>
      <c r="AM15" s="1175"/>
      <c r="AN15" s="1176"/>
      <c r="AO15" s="315" t="s">
        <v>525</v>
      </c>
      <c r="AP15" s="315" t="s">
        <v>525</v>
      </c>
      <c r="AQ15" s="316">
        <v>4017</v>
      </c>
      <c r="AR15" s="317" t="s">
        <v>525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528</v>
      </c>
      <c r="AL16" s="1178"/>
      <c r="AM16" s="1178"/>
      <c r="AN16" s="1179"/>
      <c r="AO16" s="315">
        <v>-41726</v>
      </c>
      <c r="AP16" s="315">
        <v>-13221</v>
      </c>
      <c r="AQ16" s="316">
        <v>-17771</v>
      </c>
      <c r="AR16" s="317">
        <v>-25.6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818785</v>
      </c>
      <c r="AP17" s="315">
        <v>259438</v>
      </c>
      <c r="AQ17" s="316">
        <v>242952</v>
      </c>
      <c r="AR17" s="317">
        <v>6.8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533</v>
      </c>
      <c r="AL21" s="1170"/>
      <c r="AM21" s="1170"/>
      <c r="AN21" s="1171"/>
      <c r="AO21" s="327">
        <v>19.329999999999998</v>
      </c>
      <c r="AP21" s="328">
        <v>21.84</v>
      </c>
      <c r="AQ21" s="329">
        <v>-2.5099999999999998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534</v>
      </c>
      <c r="AL22" s="1170"/>
      <c r="AM22" s="1170"/>
      <c r="AN22" s="1171"/>
      <c r="AO22" s="332">
        <v>91.6</v>
      </c>
      <c r="AP22" s="333">
        <v>95.6</v>
      </c>
      <c r="AQ22" s="334">
        <v>-4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538</v>
      </c>
      <c r="AL32" s="1186"/>
      <c r="AM32" s="1186"/>
      <c r="AN32" s="1187"/>
      <c r="AO32" s="342">
        <v>181042</v>
      </c>
      <c r="AP32" s="342">
        <v>57364</v>
      </c>
      <c r="AQ32" s="343">
        <v>136235</v>
      </c>
      <c r="AR32" s="344">
        <v>-57.9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539</v>
      </c>
      <c r="AL33" s="1186"/>
      <c r="AM33" s="1186"/>
      <c r="AN33" s="1187"/>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540</v>
      </c>
      <c r="AL34" s="1186"/>
      <c r="AM34" s="1186"/>
      <c r="AN34" s="1187"/>
      <c r="AO34" s="342" t="s">
        <v>525</v>
      </c>
      <c r="AP34" s="342" t="s">
        <v>525</v>
      </c>
      <c r="AQ34" s="343">
        <v>5</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541</v>
      </c>
      <c r="AL35" s="1186"/>
      <c r="AM35" s="1186"/>
      <c r="AN35" s="1187"/>
      <c r="AO35" s="342">
        <v>99149</v>
      </c>
      <c r="AP35" s="342">
        <v>31416</v>
      </c>
      <c r="AQ35" s="343">
        <v>32688</v>
      </c>
      <c r="AR35" s="344">
        <v>-3.9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542</v>
      </c>
      <c r="AL36" s="1186"/>
      <c r="AM36" s="1186"/>
      <c r="AN36" s="1187"/>
      <c r="AO36" s="342">
        <v>127137</v>
      </c>
      <c r="AP36" s="342">
        <v>40284</v>
      </c>
      <c r="AQ36" s="343">
        <v>4188</v>
      </c>
      <c r="AR36" s="344">
        <v>861.9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543</v>
      </c>
      <c r="AL37" s="1186"/>
      <c r="AM37" s="1186"/>
      <c r="AN37" s="1187"/>
      <c r="AO37" s="342" t="s">
        <v>525</v>
      </c>
      <c r="AP37" s="342" t="s">
        <v>525</v>
      </c>
      <c r="AQ37" s="343">
        <v>1212</v>
      </c>
      <c r="AR37" s="344" t="s">
        <v>525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544</v>
      </c>
      <c r="AL38" s="1189"/>
      <c r="AM38" s="1189"/>
      <c r="AN38" s="1190"/>
      <c r="AO38" s="345" t="s">
        <v>525</v>
      </c>
      <c r="AP38" s="345" t="s">
        <v>525</v>
      </c>
      <c r="AQ38" s="346">
        <v>25</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545</v>
      </c>
      <c r="AL39" s="1189"/>
      <c r="AM39" s="1189"/>
      <c r="AN39" s="1190"/>
      <c r="AO39" s="342">
        <v>-2284</v>
      </c>
      <c r="AP39" s="342">
        <v>-724</v>
      </c>
      <c r="AQ39" s="343">
        <v>-7598</v>
      </c>
      <c r="AR39" s="344">
        <v>-90.5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546</v>
      </c>
      <c r="AL40" s="1186"/>
      <c r="AM40" s="1186"/>
      <c r="AN40" s="1187"/>
      <c r="AO40" s="342">
        <v>-294010</v>
      </c>
      <c r="AP40" s="342">
        <v>-93159</v>
      </c>
      <c r="AQ40" s="343">
        <v>-123844</v>
      </c>
      <c r="AR40" s="344">
        <v>-24.8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111034</v>
      </c>
      <c r="AP41" s="342">
        <v>35182</v>
      </c>
      <c r="AQ41" s="343">
        <v>42911</v>
      </c>
      <c r="AR41" s="344">
        <v>-18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515</v>
      </c>
      <c r="AN49" s="1182" t="s">
        <v>550</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105944</v>
      </c>
      <c r="AN51" s="364">
        <v>30452</v>
      </c>
      <c r="AO51" s="365">
        <v>-56.3</v>
      </c>
      <c r="AP51" s="366">
        <v>288550</v>
      </c>
      <c r="AQ51" s="367">
        <v>20.8</v>
      </c>
      <c r="AR51" s="368">
        <v>-77.099999999999994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87689</v>
      </c>
      <c r="AN52" s="372">
        <v>25205</v>
      </c>
      <c r="AO52" s="373">
        <v>-61</v>
      </c>
      <c r="AP52" s="374">
        <v>141525</v>
      </c>
      <c r="AQ52" s="375">
        <v>10.1</v>
      </c>
      <c r="AR52" s="376">
        <v>-71.099999999999994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189327</v>
      </c>
      <c r="AN53" s="364">
        <v>55456</v>
      </c>
      <c r="AO53" s="365">
        <v>82.1</v>
      </c>
      <c r="AP53" s="366">
        <v>245039</v>
      </c>
      <c r="AQ53" s="367">
        <v>-15.1</v>
      </c>
      <c r="AR53" s="368">
        <v>97.2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182479</v>
      </c>
      <c r="AN54" s="372">
        <v>53450</v>
      </c>
      <c r="AO54" s="373">
        <v>112.1</v>
      </c>
      <c r="AP54" s="374">
        <v>108922</v>
      </c>
      <c r="AQ54" s="375">
        <v>-23</v>
      </c>
      <c r="AR54" s="376">
        <v>135.1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269481</v>
      </c>
      <c r="AN55" s="364">
        <v>80490</v>
      </c>
      <c r="AO55" s="365">
        <v>45.1</v>
      </c>
      <c r="AP55" s="366">
        <v>291945</v>
      </c>
      <c r="AQ55" s="367">
        <v>19.100000000000001</v>
      </c>
      <c r="AR55" s="368">
        <v>26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228956</v>
      </c>
      <c r="AN56" s="372">
        <v>68386</v>
      </c>
      <c r="AO56" s="373">
        <v>27.9</v>
      </c>
      <c r="AP56" s="374">
        <v>127651</v>
      </c>
      <c r="AQ56" s="375">
        <v>17.2</v>
      </c>
      <c r="AR56" s="376">
        <v>10.7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633719</v>
      </c>
      <c r="AN57" s="364">
        <v>194811</v>
      </c>
      <c r="AO57" s="365">
        <v>142</v>
      </c>
      <c r="AP57" s="366">
        <v>291173</v>
      </c>
      <c r="AQ57" s="367">
        <v>-0.3</v>
      </c>
      <c r="AR57" s="368">
        <v>142.30000000000001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421224</v>
      </c>
      <c r="AN58" s="372">
        <v>129488</v>
      </c>
      <c r="AO58" s="373">
        <v>89.3</v>
      </c>
      <c r="AP58" s="374">
        <v>119071</v>
      </c>
      <c r="AQ58" s="375">
        <v>-6.7</v>
      </c>
      <c r="AR58" s="376">
        <v>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443953</v>
      </c>
      <c r="AN59" s="364">
        <v>140670</v>
      </c>
      <c r="AO59" s="365">
        <v>-27.8</v>
      </c>
      <c r="AP59" s="366">
        <v>271581</v>
      </c>
      <c r="AQ59" s="367">
        <v>-6.7</v>
      </c>
      <c r="AR59" s="368">
        <v>-21.1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407758</v>
      </c>
      <c r="AN60" s="372">
        <v>129201</v>
      </c>
      <c r="AO60" s="373">
        <v>-0.2</v>
      </c>
      <c r="AP60" s="374">
        <v>117844</v>
      </c>
      <c r="AQ60" s="375">
        <v>-1</v>
      </c>
      <c r="AR60" s="376">
        <v>0.8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328485</v>
      </c>
      <c r="AN61" s="379">
        <v>100376</v>
      </c>
      <c r="AO61" s="380">
        <v>37</v>
      </c>
      <c r="AP61" s="381">
        <v>277658</v>
      </c>
      <c r="AQ61" s="382">
        <v>3.6</v>
      </c>
      <c r="AR61" s="368">
        <v>33.4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265621</v>
      </c>
      <c r="AN62" s="372">
        <v>81146</v>
      </c>
      <c r="AO62" s="373">
        <v>33.6</v>
      </c>
      <c r="AP62" s="374">
        <v>123003</v>
      </c>
      <c r="AQ62" s="375">
        <v>-0.7</v>
      </c>
      <c r="AR62" s="376">
        <v>34.299999999999997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fL7fHrQqmzoRnlaavEN/qcC3R5zB8Vj5sLvEsR9CzRDxnfuGC9MKDtgSRQBdSWyRSXDqqiN3monn1lujrs2HA==" saltValue="1E+wS/j7YM5Q79OVud4X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DqvWO8JhzHgZr+zjV1/WLnJ02zyA0enFmf/1dm7D5W6u6UcZGpOIm84CnJ6m0RPExj1CQ4ck7rbZPnLK3Qnwg==" saltValue="owZOBqGlgME+2KTQYdrV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zCJheBCM3KBJTn2wL/VjWDUA7oG6domvUQgfUGgL5g5LfgIkUr4qeEY6KGBZYg7Avc0hoC5UCNaUgbbv5VQoA==" saltValue="/X20ea54gm4L0I5XhnPk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4" t="s">
        <v>3</v>
      </c>
      <c r="D47" s="1194"/>
      <c r="E47" s="1195"/>
      <c r="F47" s="11">
        <v>64.819999999999993</v>
      </c>
      <c r="G47" s="12">
        <v>68.38</v>
      </c>
      <c r="H47" s="12">
        <v>74.83</v>
      </c>
      <c r="I47" s="12">
        <v>73.510000000000005</v>
      </c>
      <c r="J47" s="13">
        <v>75.44</v>
      </c>
    </row>
    <row r="48" spans="2:10" ht="57.75" customHeight="1" x14ac:dyDescent="0.15">
      <c r="B48" s="14"/>
      <c r="C48" s="1196" t="s">
        <v>4</v>
      </c>
      <c r="D48" s="1196"/>
      <c r="E48" s="1197"/>
      <c r="F48" s="15">
        <v>9.5500000000000007</v>
      </c>
      <c r="G48" s="16">
        <v>6.76</v>
      </c>
      <c r="H48" s="16">
        <v>10.41</v>
      </c>
      <c r="I48" s="16">
        <v>12.11</v>
      </c>
      <c r="J48" s="17">
        <v>11.14</v>
      </c>
    </row>
    <row r="49" spans="2:10" ht="57.75" customHeight="1" thickBot="1" x14ac:dyDescent="0.2">
      <c r="B49" s="18"/>
      <c r="C49" s="1198" t="s">
        <v>5</v>
      </c>
      <c r="D49" s="1198"/>
      <c r="E49" s="1199"/>
      <c r="F49" s="19">
        <v>1.92</v>
      </c>
      <c r="G49" s="20">
        <v>8.19</v>
      </c>
      <c r="H49" s="20">
        <v>8.15</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9inEgeBgebwb55yo+IvwiGTTJwUxyJWysWhJ00XAfQJqE8LQzULpiGDK1yxoHMme9VUIO0SMAw3D/9LmqnJVw==" saltValue="QC0jtG1evf+zVjrg10NH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2020-03-11T05:53:21Z</cp:lastPrinted>
  <dcterms:created xsi:type="dcterms:W3CDTF">2020-02-10T05:12:13Z</dcterms:created>
  <dcterms:modified xsi:type="dcterms:W3CDTF">2020-03-11T05:53:24Z</dcterms:modified>
  <cp:category/>
</cp:coreProperties>
</file>