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ukazuryousuke\Desktop\"/>
    </mc:Choice>
  </mc:AlternateContent>
  <bookViews>
    <workbookView xWindow="0" yWindow="0" windowWidth="20490" windowHeight="775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A23" i="12"/>
  <c r="AA7" i="12"/>
  <c r="BG39" i="10" l="1"/>
  <c r="BG38" i="10"/>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AM39" i="10"/>
  <c r="U39" i="10"/>
  <c r="C39" i="10"/>
  <c r="CO38" i="10"/>
  <c r="BW38" i="10"/>
  <c r="AM38" i="10"/>
  <c r="U38" i="10"/>
  <c r="C38" i="10"/>
  <c r="CO37" i="10"/>
  <c r="AM37" i="10"/>
  <c r="CO36" i="10"/>
  <c r="AM36" i="10"/>
  <c r="AM35" i="10"/>
  <c r="C34" i="10"/>
  <c r="U34" i="10" l="1"/>
  <c r="U35" i="10" s="1"/>
  <c r="U36" i="10" s="1"/>
  <c r="U37" i="10" s="1"/>
  <c r="C35" i="10"/>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s="1"/>
  <c r="BE36" i="10" s="1"/>
  <c r="BE37" i="10" s="1"/>
  <c r="BE38" i="10" s="1"/>
  <c r="BE39" i="10" s="1"/>
  <c r="BW34" i="10"/>
  <c r="BW35" i="10" s="1"/>
  <c r="BW36" i="10" s="1"/>
  <c r="BW37" i="10" s="1"/>
  <c r="CO34" i="10" l="1"/>
  <c r="CO35" i="10" s="1"/>
</calcChain>
</file>

<file path=xl/sharedStrings.xml><?xml version="1.0" encoding="utf-8"?>
<sst xmlns="http://schemas.openxmlformats.org/spreadsheetml/2006/main" count="1125" uniqueCount="619">
  <si>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</si>
  <si>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</si>
  <si>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</si>
  <si>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</si>
  <si>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</si>
  <si>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</si>
  <si>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</si>
  <si>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</si>
  <si>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</si>
  <si>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</si>
  <si>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</si>
  <si>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</si>
  <si>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</si>
  <si>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</si>
  <si>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</si>
  <si>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</si>
  <si>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</si>
  <si>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</si>
  <si>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</si>
  <si>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</si>
  <si>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</si>
  <si>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</si>
  <si>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</si>
  <si>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</si>
  <si>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</si>
  <si>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</si>
  <si>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</si>
  <si>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</si>
  <si>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</si>
  <si>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</si>
  <si>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</si>
  <si>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</si>
  <si>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</si>
  <si>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</si>
  <si>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</si>
  <si>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</si>
  <si>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</si>
  <si>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</si>
  <si>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</si>
  <si>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</si>
  <si>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</si>
  <si>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</si>
  <si>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</si>
  <si>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</si>
  <si>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</si>
  <si>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</si>
  <si>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</si>
  <si>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</si>
  <si>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</si>
  <si>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</si>
  <si>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</si>
  <si>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</si>
  <si>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</si>
  <si>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</si>
  <si>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</si>
  <si>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</si>
  <si>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</si>
  <si>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</si>
  <si>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</si>
  <si>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</si>
  <si>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</si>
  <si>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</si>
  <si>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</si>
  <si>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</si>
  <si>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</si>
  <si>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</si>
  <si>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</si>
  <si>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</si>
  <si>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</si>
  <si>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</si>
  <si>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</si>
  <si>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</si>
  <si>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</si>
  <si>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</si>
  <si>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</si>
  <si>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</si>
  <si>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</si>
  <si>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</si>
  <si>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</si>
  <si>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</si>
  <si>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</si>
  <si>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</si>
  <si>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</si>
  <si>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</si>
  <si>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</si>
  <si>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Ⅳ－０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</si>
  <si>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</si>
  <si>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</si>
  <si>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</si>
  <si>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</si>
  <si>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</si>
  <si>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</si>
  <si>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</si>
  <si>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</si>
  <si>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</si>
  <si>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</si>
  <si>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</si>
  <si>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</si>
  <si>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大山町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</si>
  <si>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</si>
  <si>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</si>
  <si>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</si>
  <si>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</si>
  <si>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</si>
  <si>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</si>
  <si>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</si>
  <si>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</si>
  <si>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</si>
  <si>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</si>
  <si>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</si>
  <si>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</si>
  <si>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</si>
  <si>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</si>
  <si>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</si>
  <si>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</si>
  <si>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</si>
  <si>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</si>
  <si>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</si>
  <si>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</si>
  <si>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</si>
  <si>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</si>
  <si>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</si>
  <si>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</si>
  <si>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</si>
  <si>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</si>
  <si>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</si>
  <si>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</si>
  <si>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</si>
  <si>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</si>
  <si>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</si>
  <si>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</si>
  <si>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</si>
  <si>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</si>
  <si>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</si>
  <si>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</si>
  <si>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</si>
  <si>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</si>
  <si>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</si>
  <si>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</si>
  <si>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</si>
  <si>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</si>
  <si>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</si>
  <si>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</si>
  <si>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</si>
  <si>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</si>
  <si>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</si>
  <si>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</si>
  <si>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</si>
  <si>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</si>
  <si>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</si>
  <si>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</si>
  <si>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</si>
  <si>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</si>
  <si>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</si>
  <si>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</si>
  <si>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</si>
  <si>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</si>
  <si>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</si>
  <si>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</si>
  <si>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</si>
  <si>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</si>
  <si>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</si>
  <si>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</si>
  <si>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</si>
  <si>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</si>
  <si>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</si>
  <si>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</si>
  <si>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</si>
  <si>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</si>
  <si>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</si>
  <si>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</si>
  <si>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</si>
  <si>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</si>
  <si>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</si>
  <si>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</si>
  <si>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</si>
  <si>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</si>
  <si>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</si>
  <si>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</si>
  <si>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</si>
  <si>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</si>
  <si>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</si>
  <si>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</si>
  <si>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</si>
  <si>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</si>
  <si>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</si>
  <si>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</si>
  <si>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</si>
  <si>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</si>
  <si>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</si>
  <si>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</si>
  <si>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</si>
  <si>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</si>
  <si>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</si>
  <si>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</si>
  <si>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</si>
  <si>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</si>
  <si>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</si>
  <si>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</si>
  <si>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</si>
  <si>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</si>
  <si>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</si>
  <si>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</si>
  <si>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</si>
  <si>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</si>
  <si>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</si>
  <si>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</si>
  <si>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</si>
  <si>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</si>
  <si>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</si>
  <si>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</si>
  <si>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</si>
  <si>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</si>
  <si>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</si>
  <si>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</si>
  <si>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鳥取県大山町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</si>
  <si>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</si>
  <si>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</si>
  <si>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</si>
  <si>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</si>
  <si>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</si>
  <si>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</si>
  <si>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</si>
  <si>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</si>
  <si>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</si>
  <si>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</si>
  <si>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</si>
  <si>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</si>
  <si>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</si>
  <si>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</si>
  <si>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</si>
  <si>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</si>
  <si>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</si>
  <si>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</si>
  <si>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</si>
  <si>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</si>
  <si>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</si>
  <si>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</si>
  <si>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</si>
  <si>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</si>
  <si>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</si>
  <si>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</si>
  <si>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</si>
  <si>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</si>
  <si>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</si>
  <si>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</si>
  <si>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</si>
  <si>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</si>
  <si>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</si>
  <si>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</si>
  <si>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</si>
  <si>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</si>
  <si>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</si>
  <si>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</si>
  <si>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</si>
  <si>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</si>
  <si>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</si>
  <si>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</si>
  <si>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</si>
  <si>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</si>
  <si>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</si>
  <si>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</si>
  <si>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</si>
  <si>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</si>
  <si>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</si>
  <si>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</si>
  <si>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</si>
  <si>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</si>
  <si>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</si>
  <si>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</si>
  <si>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</si>
  <si>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</si>
  <si>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</si>
  <si>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</si>
  <si>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</si>
  <si>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</si>
  <si>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</si>
  <si>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</si>
  <si>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</si>
  <si>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</si>
  <si>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</si>
  <si>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</si>
  <si>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</si>
  <si>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</si>
  <si>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</si>
  <si>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</si>
  <si>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</si>
  <si>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</si>
  <si>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</si>
  <si>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</si>
  <si>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</si>
  <si>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</si>
  <si>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</si>
  <si>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</si>
  <si>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</si>
  <si>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</si>
  <si>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</si>
  <si>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</si>
  <si>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</si>
  <si>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</si>
  <si>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</si>
  <si>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</si>
  <si>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</si>
  <si>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</si>
  <si>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</si>
  <si>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</si>
  <si>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</si>
  <si>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</si>
  <si>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</si>
  <si>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</si>
  <si>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</si>
  <si>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</si>
  <si>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</si>
  <si>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</si>
  <si>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</si>
  <si>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</si>
  <si>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</si>
  <si>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</si>
  <si>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</si>
  <si>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</si>
  <si>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</si>
  <si>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</si>
  <si>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</si>
  <si>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</si>
  <si>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</si>
  <si>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</si>
  <si>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</si>
  <si>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</si>
  <si>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</si>
  <si>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</si>
  <si>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</si>
  <si>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</si>
  <si>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</si>
  <si>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</si>
  <si>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</si>
  <si>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</si>
  <si>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</si>
  <si>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</si>
  <si>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</si>
  <si>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観光施設</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</si>
  <si>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</si>
  <si>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</si>
  <si>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</si>
  <si>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</si>
  <si>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</si>
  <si>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</si>
  <si>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</si>
  <si>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</si>
  <si>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</si>
  <si>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</si>
  <si>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</si>
  <si>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</si>
  <si>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</si>
  <si>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</si>
  <si>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</si>
  <si>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</si>
  <si>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</si>
  <si>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</si>
  <si>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</si>
  <si>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</si>
  <si>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</si>
  <si>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</si>
  <si>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</si>
  <si>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</si>
  <si>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</si>
  <si>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鳥取県大山町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</si>
  <si>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</si>
  <si>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</si>
  <si>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</si>
  <si>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</si>
  <si>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</si>
  <si>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</si>
  <si>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</si>
  <si>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</si>
  <si>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</si>
  <si>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</si>
  <si>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</si>
  <si>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</si>
  <si>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</si>
  <si>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</si>
  <si>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</si>
  <si>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</si>
  <si>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</si>
  <si>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</si>
  <si>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</si>
  <si>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</si>
  <si>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</si>
  <si>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</si>
  <si>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住宅新築資金等貸付事業特別会計</t>
    <phoneticPr fontId="5"/>
  </si>
  <si>
    <t>開拓専用水道特別会計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</si>
  <si>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</si>
  <si>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</si>
  <si>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</si>
  <si>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</si>
  <si>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</si>
  <si>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</si>
  <si>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</si>
  <si>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</si>
  <si>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</si>
  <si>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</si>
  <si>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</si>
  <si>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</si>
  <si>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</si>
  <si>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</si>
  <si>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</si>
  <si>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</si>
  <si>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</si>
  <si>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介護保険特別会計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</si>
  <si>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</si>
  <si>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</si>
  <si>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</si>
  <si>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</si>
  <si>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</si>
  <si>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風力発電事業特別会計</t>
    <phoneticPr fontId="5"/>
  </si>
  <si>
    <t>温泉事業特別会計</t>
    <phoneticPr fontId="5"/>
  </si>
  <si>
    <t>-</t>
    <phoneticPr fontId="5"/>
  </si>
  <si>
    <t>索道事業特別会計</t>
    <phoneticPr fontId="5"/>
  </si>
  <si>
    <t>法非適用企業</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</si>
  <si>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</si>
  <si>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</si>
  <si>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</si>
  <si>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</si>
  <si>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</si>
  <si>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</si>
  <si>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</si>
  <si>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</si>
  <si>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</si>
  <si>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</si>
  <si>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</si>
  <si>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</si>
  <si>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</si>
  <si>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</si>
  <si>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</si>
  <si>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</si>
  <si>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</si>
  <si>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</si>
  <si>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</si>
  <si>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</si>
  <si>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</si>
  <si>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</si>
  <si>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</si>
  <si>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</si>
  <si>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</si>
  <si>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</si>
  <si>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</si>
  <si>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</si>
  <si>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</si>
  <si>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</si>
  <si>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</si>
  <si>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</si>
  <si>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</si>
  <si>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</si>
  <si>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</si>
  <si>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</si>
  <si>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</si>
  <si>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</si>
  <si>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</si>
  <si>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</si>
  <si>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</si>
  <si>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</si>
  <si>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</si>
  <si>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</si>
  <si>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</si>
  <si>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</si>
  <si>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</si>
  <si>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</si>
  <si>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</si>
  <si>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</si>
  <si>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</si>
  <si>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</si>
  <si>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</si>
  <si>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</si>
  <si>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</si>
  <si>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</si>
  <si>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</si>
  <si>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</si>
  <si>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</si>
  <si>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</si>
  <si>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</si>
  <si>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</si>
  <si>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</si>
  <si>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</si>
  <si>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</si>
  <si>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国民健康保険診療所特別会計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</si>
  <si>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</si>
  <si>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</si>
  <si>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</si>
  <si>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</si>
  <si>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</si>
  <si>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</si>
  <si>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</si>
  <si>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</si>
  <si>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</si>
  <si>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</si>
  <si>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</si>
  <si>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</si>
  <si>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</si>
  <si>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</si>
  <si>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</si>
  <si>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</si>
  <si>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</si>
  <si>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</si>
  <si>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</si>
  <si>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</si>
  <si>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</si>
  <si>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</si>
  <si>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</si>
  <si>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</si>
  <si>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</si>
  <si>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</si>
  <si>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</si>
  <si>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</si>
  <si>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</si>
  <si>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</si>
  <si>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</si>
  <si>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</si>
  <si>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</si>
  <si>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</si>
  <si>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</si>
  <si>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</si>
  <si>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</si>
  <si>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</si>
  <si>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</si>
  <si>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</si>
  <si>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</si>
  <si>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</si>
  <si>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</si>
  <si>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</si>
  <si>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</si>
  <si>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</si>
  <si>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</si>
  <si>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</si>
  <si>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</si>
  <si>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</si>
  <si>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</si>
  <si>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</si>
  <si>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</si>
  <si>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</si>
  <si>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</si>
  <si>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</si>
  <si>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</si>
  <si>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</si>
  <si>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</si>
  <si>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</si>
  <si>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</si>
  <si>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</si>
  <si>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</si>
  <si>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</si>
  <si>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</si>
  <si>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</si>
  <si>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</si>
  <si>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</si>
  <si>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</si>
  <si>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</si>
  <si>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</si>
  <si>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</si>
  <si>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</si>
  <si>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</si>
  <si>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</si>
  <si>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</si>
  <si>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</si>
  <si>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</si>
  <si>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</si>
  <si>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</si>
  <si>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</si>
  <si>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</si>
  <si>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</si>
  <si>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</si>
  <si>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</si>
  <si>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</si>
  <si>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</si>
  <si>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</si>
  <si>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</si>
  <si>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</si>
  <si>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</si>
  <si>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</si>
  <si>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1.21</t>
  </si>
  <si>
    <t>一般会計</t>
  </si>
  <si>
    <t>水道事業会計</t>
  </si>
  <si>
    <t>介護保険特別会計</t>
  </si>
  <si>
    <t>宅地造成事業特別会計</t>
  </si>
  <si>
    <t>国民健康保険特別会計</t>
  </si>
  <si>
    <t>風力発電事業特別会計</t>
  </si>
  <si>
    <t>開拓専用水道特別会計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</si>
  <si>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</si>
  <si>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</si>
  <si>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</si>
  <si>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</si>
  <si>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</si>
  <si>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</si>
  <si>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</si>
  <si>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</si>
  <si>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</si>
  <si>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大山恵みの里公社</t>
    <rPh sb="0" eb="2">
      <t>ダイセン</t>
    </rPh>
    <rPh sb="2" eb="3">
      <t>メグ</t>
    </rPh>
    <rPh sb="5" eb="6">
      <t>サト</t>
    </rPh>
    <rPh sb="6" eb="8">
      <t>コウシャ</t>
    </rPh>
    <phoneticPr fontId="2"/>
  </si>
  <si>
    <t>大山観光局</t>
    <rPh sb="0" eb="2">
      <t>ダイセン</t>
    </rPh>
    <rPh sb="2" eb="5">
      <t>カンコウキョク</t>
    </rPh>
    <phoneticPr fontId="2"/>
  </si>
  <si>
    <t>鳥取県西部広域行政管理組合</t>
    <rPh sb="0" eb="3">
      <t>トットリケン</t>
    </rPh>
    <rPh sb="3" eb="5">
      <t>セイブ</t>
    </rPh>
    <rPh sb="5" eb="7">
      <t>コウイキ</t>
    </rPh>
    <rPh sb="7" eb="9">
      <t>ギョウセイ</t>
    </rPh>
    <rPh sb="9" eb="11">
      <t>カンリ</t>
    </rPh>
    <rPh sb="11" eb="13">
      <t>クミアイ</t>
    </rPh>
    <phoneticPr fontId="2"/>
  </si>
  <si>
    <t>鳥取県町村総合事務組合　</t>
    <rPh sb="0" eb="3">
      <t>トットリケン</t>
    </rPh>
    <rPh sb="3" eb="5">
      <t>チョウソン</t>
    </rPh>
    <rPh sb="5" eb="7">
      <t>ソウゴウ</t>
    </rPh>
    <rPh sb="7" eb="9">
      <t>ジム</t>
    </rPh>
    <rPh sb="9" eb="11">
      <t>クミアイ</t>
    </rPh>
    <phoneticPr fontId="2"/>
  </si>
  <si>
    <t>鳥取県後期高齢者医療広域連合　一般会計</t>
    <rPh sb="0" eb="3">
      <t>トットリケン</t>
    </rPh>
    <rPh sb="3" eb="5">
      <t>コウキ</t>
    </rPh>
    <rPh sb="5" eb="8">
      <t>コウレイシャ</t>
    </rPh>
    <rPh sb="8" eb="10">
      <t>イリョウ</t>
    </rPh>
    <rPh sb="10" eb="12">
      <t>コウイキ</t>
    </rPh>
    <rPh sb="12" eb="14">
      <t>レンゴウ</t>
    </rPh>
    <rPh sb="15" eb="17">
      <t>イッパン</t>
    </rPh>
    <rPh sb="17" eb="19">
      <t>カイケイ</t>
    </rPh>
    <phoneticPr fontId="2"/>
  </si>
  <si>
    <t>鳥取県後期高齢者医療広域連合　後期高齢者医療特別会計</t>
    <rPh sb="0" eb="3">
      <t>トットリケン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</si>
  <si>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合併振興基金</t>
    <rPh sb="0" eb="2">
      <t>ガッペイ</t>
    </rPh>
    <rPh sb="2" eb="4">
      <t>シンコウ</t>
    </rPh>
    <rPh sb="4" eb="6">
      <t>キキン</t>
    </rPh>
    <phoneticPr fontId="18"/>
  </si>
  <si>
    <t>公共施設整備基金</t>
    <rPh sb="0" eb="2">
      <t>コウキョウ</t>
    </rPh>
    <rPh sb="2" eb="4">
      <t>シセツ</t>
    </rPh>
    <rPh sb="4" eb="6">
      <t>セイビ</t>
    </rPh>
    <rPh sb="6" eb="8">
      <t>キキン</t>
    </rPh>
    <phoneticPr fontId="18"/>
  </si>
  <si>
    <t>ふるさと応援基金</t>
    <rPh sb="4" eb="6">
      <t>オウエン</t>
    </rPh>
    <rPh sb="6" eb="8">
      <t>キキン</t>
    </rPh>
    <phoneticPr fontId="18"/>
  </si>
  <si>
    <t>集落排水事業推進基金</t>
    <rPh sb="0" eb="2">
      <t>シュウラク</t>
    </rPh>
    <rPh sb="2" eb="4">
      <t>ハイスイ</t>
    </rPh>
    <rPh sb="4" eb="6">
      <t>ジギョウ</t>
    </rPh>
    <rPh sb="6" eb="8">
      <t>スイシン</t>
    </rPh>
    <rPh sb="8" eb="10">
      <t>キキン</t>
    </rPh>
    <phoneticPr fontId="18"/>
  </si>
  <si>
    <t>公共下水道事業推進基金</t>
    <rPh sb="0" eb="2">
      <t>コウキョウ</t>
    </rPh>
    <rPh sb="2" eb="5">
      <t>ゲスイドウ</t>
    </rPh>
    <rPh sb="5" eb="7">
      <t>ジギョウ</t>
    </rPh>
    <rPh sb="7" eb="9">
      <t>スイシン</t>
    </rPh>
    <rPh sb="9" eb="11">
      <t>キキン</t>
    </rPh>
    <phoneticPr fontId="18"/>
  </si>
  <si>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</si>
  <si>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</si>
  <si>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</si>
  <si>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</si>
  <si>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</si>
  <si>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</si>
  <si>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</si>
  <si>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</si>
  <si>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</si>
  <si>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</si>
  <si>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</si>
  <si>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</si>
  <si>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</si>
  <si>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地方債の計画的な償還により、将来負担比率は減少傾向となっているが、その反面、有形固定資産減価償却率は増加傾向にあり、施設等の老朽化が顕著に表れている。バランスをとりながら町有施設の統廃合や更新をしていく必要がある。</t>
    <rPh sb="0" eb="3">
      <t>チホウサイ</t>
    </rPh>
    <rPh sb="4" eb="7">
      <t>ケイカクテキ</t>
    </rPh>
    <rPh sb="8" eb="10">
      <t>ショウカン</t>
    </rPh>
    <rPh sb="14" eb="16">
      <t>ショウライ</t>
    </rPh>
    <rPh sb="16" eb="18">
      <t>フタン</t>
    </rPh>
    <rPh sb="18" eb="20">
      <t>ヒリツ</t>
    </rPh>
    <rPh sb="21" eb="23">
      <t>ゲンショウ</t>
    </rPh>
    <rPh sb="23" eb="25">
      <t>ケイコウ</t>
    </rPh>
    <rPh sb="35" eb="37">
      <t>ハンメン</t>
    </rPh>
    <rPh sb="38" eb="44">
      <t>ユウケイコテイシサン</t>
    </rPh>
    <rPh sb="44" eb="46">
      <t>ゲンカ</t>
    </rPh>
    <rPh sb="46" eb="48">
      <t>ショウキャク</t>
    </rPh>
    <rPh sb="48" eb="49">
      <t>リツ</t>
    </rPh>
    <rPh sb="50" eb="52">
      <t>ゾウカ</t>
    </rPh>
    <rPh sb="52" eb="54">
      <t>ケイコウ</t>
    </rPh>
    <rPh sb="58" eb="60">
      <t>シセツ</t>
    </rPh>
    <rPh sb="60" eb="61">
      <t>トウ</t>
    </rPh>
    <rPh sb="62" eb="65">
      <t>ロウキュウカ</t>
    </rPh>
    <rPh sb="66" eb="68">
      <t>ケンチョ</t>
    </rPh>
    <rPh sb="69" eb="70">
      <t>アラワ</t>
    </rPh>
    <rPh sb="85" eb="87">
      <t>チョウユウ</t>
    </rPh>
    <rPh sb="87" eb="89">
      <t>シセツ</t>
    </rPh>
    <rPh sb="90" eb="93">
      <t>トウハイゴウ</t>
    </rPh>
    <rPh sb="94" eb="96">
      <t>コウシン</t>
    </rPh>
    <rPh sb="101" eb="103">
      <t>ヒツヨウ</t>
    </rPh>
    <phoneticPr fontId="5"/>
  </si>
  <si>
    <t>地方債の計画的な償還により、将来負担比率は減少傾向になっているが、その反面、実質公債費比率は増加傾向にある。交付税措置の有利な辺地・過疎債等を活用しているが、償還年数が比較的短いため単年の公債費が増加傾向にあり、当面の間は、公債費のピークを踏まえた財政運営が求められる。</t>
    <rPh sb="0" eb="3">
      <t>チホウサイ</t>
    </rPh>
    <rPh sb="4" eb="7">
      <t>ケイカクテキ</t>
    </rPh>
    <rPh sb="8" eb="10">
      <t>ショウカン</t>
    </rPh>
    <rPh sb="14" eb="16">
      <t>ショウライ</t>
    </rPh>
    <rPh sb="16" eb="18">
      <t>フタン</t>
    </rPh>
    <rPh sb="18" eb="20">
      <t>ヒリツ</t>
    </rPh>
    <rPh sb="21" eb="23">
      <t>ゲンショウ</t>
    </rPh>
    <rPh sb="23" eb="25">
      <t>ケイコウ</t>
    </rPh>
    <rPh sb="35" eb="37">
      <t>ハンメン</t>
    </rPh>
    <rPh sb="38" eb="40">
      <t>ジッシツ</t>
    </rPh>
    <rPh sb="40" eb="43">
      <t>コウサイヒ</t>
    </rPh>
    <rPh sb="43" eb="45">
      <t>ヒリツ</t>
    </rPh>
    <rPh sb="46" eb="48">
      <t>ゾウカ</t>
    </rPh>
    <rPh sb="48" eb="50">
      <t>ケイコウ</t>
    </rPh>
    <rPh sb="54" eb="57">
      <t>コウフゼイ</t>
    </rPh>
    <rPh sb="57" eb="59">
      <t>ソチ</t>
    </rPh>
    <rPh sb="60" eb="62">
      <t>ユウリ</t>
    </rPh>
    <rPh sb="63" eb="65">
      <t>ヘンチ</t>
    </rPh>
    <rPh sb="66" eb="68">
      <t>カソ</t>
    </rPh>
    <rPh sb="68" eb="69">
      <t>サイ</t>
    </rPh>
    <rPh sb="69" eb="70">
      <t>トウ</t>
    </rPh>
    <rPh sb="71" eb="73">
      <t>カツヨウ</t>
    </rPh>
    <rPh sb="79" eb="81">
      <t>ショウカン</t>
    </rPh>
    <rPh sb="81" eb="83">
      <t>ネンスウ</t>
    </rPh>
    <rPh sb="84" eb="87">
      <t>ヒカクテキ</t>
    </rPh>
    <rPh sb="87" eb="88">
      <t>ミジカ</t>
    </rPh>
    <rPh sb="91" eb="92">
      <t>タン</t>
    </rPh>
    <rPh sb="92" eb="93">
      <t>ネン</t>
    </rPh>
    <rPh sb="94" eb="97">
      <t>コウサイヒ</t>
    </rPh>
    <rPh sb="98" eb="100">
      <t>ゾウカ</t>
    </rPh>
    <rPh sb="100" eb="102">
      <t>ケイコウ</t>
    </rPh>
    <rPh sb="106" eb="108">
      <t>トウメン</t>
    </rPh>
    <rPh sb="109" eb="110">
      <t>カン</t>
    </rPh>
    <rPh sb="112" eb="115">
      <t>コウサイヒ</t>
    </rPh>
    <rPh sb="120" eb="121">
      <t>フ</t>
    </rPh>
    <rPh sb="124" eb="126">
      <t>ザイセイ</t>
    </rPh>
    <rPh sb="126" eb="128">
      <t>ウンエイ</t>
    </rPh>
    <rPh sb="129" eb="130">
      <t>モト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</si>
</sst>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101693</c:v>
                </c:pt>
                <c:pt idx="1">
                  <c:v>96635</c:v>
                </c:pt>
                <c:pt idx="2">
                  <c:v>97062</c:v>
                </c:pt>
                <c:pt idx="3">
                  <c:v>106005</c:v>
                </c:pt>
                <c:pt idx="4">
                  <c:v>98507</c:v>
                </c:pt>
              </c:numCache>
            </c:numRef>
          </c:val>
          <c:smooth val="0"/>
          <c:extLst xmlns:c16r2="http://schemas.microsoft.com/office/drawing/2015/06/chart">
            <c:ext xmlns:c16="http://schemas.microsoft.com/office/drawing/2014/chart" uri="{C3380CC4-5D6E-409C-BE32-E72D297353CC}">
              <c16:uniqueId val="{00000000-21E1-41D1-AA48-0925AC2BA4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64442</c:v>
                </c:pt>
                <c:pt idx="1">
                  <c:v>65660</c:v>
                </c:pt>
                <c:pt idx="2">
                  <c:v>85921</c:v>
                </c:pt>
                <c:pt idx="3">
                  <c:v>107184</c:v>
                </c:pt>
                <c:pt idx="4">
                  <c:v>78286</c:v>
                </c:pt>
              </c:numCache>
            </c:numRef>
          </c:val>
          <c:smooth val="0"/>
          <c:extLst xmlns:c16r2="http://schemas.microsoft.com/office/drawing/2015/06/chart">
            <c:ext xmlns:c16="http://schemas.microsoft.com/office/drawing/2014/chart" uri="{C3380CC4-5D6E-409C-BE32-E72D297353CC}">
              <c16:uniqueId val="{00000001-21E1-41D1-AA48-0925AC2BA4BB}"/>
            </c:ext>
          </c:extLst>
        </c:ser>
        <c:dLbls>
          <c:showLegendKey val="0"/>
          <c:showVal val="0"/>
          <c:showCatName val="0"/>
          <c:showSerName val="0"/>
          <c:showPercent val="0"/>
          <c:showBubbleSize val="0"/>
        </c:dLbls>
        <c:marker val="1"/>
        <c:smooth val="0"/>
        <c:axId val="255503512"/>
        <c:axId val="381372696"/>
      </c:lineChart>
      <c:catAx>
        <c:axId val="255503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1372696"/>
        <c:crosses val="autoZero"/>
        <c:auto val="1"/>
        <c:lblAlgn val="ctr"/>
        <c:lblOffset val="100"/>
        <c:tickLblSkip val="1"/>
        <c:tickMarkSkip val="1"/>
        <c:noMultiLvlLbl val="0"/>
      </c:catAx>
      <c:valAx>
        <c:axId val="38137269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5503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5.68</c:v>
                </c:pt>
                <c:pt idx="1">
                  <c:v>8.26</c:v>
                </c:pt>
                <c:pt idx="2">
                  <c:v>7.12</c:v>
                </c:pt>
                <c:pt idx="3">
                  <c:v>7.94</c:v>
                </c:pt>
                <c:pt idx="4">
                  <c:v>9.11</c:v>
                </c:pt>
              </c:numCache>
            </c:numRef>
          </c:val>
          <c:extLst xmlns:c16r2="http://schemas.microsoft.com/office/drawing/2015/06/chart">
            <c:ext xmlns:c16="http://schemas.microsoft.com/office/drawing/2014/chart" uri="{C3380CC4-5D6E-409C-BE32-E72D297353CC}">
              <c16:uniqueId val="{00000000-ABAE-4ACB-B9E3-D574303917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24.65</c:v>
                </c:pt>
                <c:pt idx="1">
                  <c:v>24.68</c:v>
                </c:pt>
                <c:pt idx="2">
                  <c:v>25.52</c:v>
                </c:pt>
                <c:pt idx="3">
                  <c:v>26.57</c:v>
                </c:pt>
                <c:pt idx="4">
                  <c:v>27.12</c:v>
                </c:pt>
              </c:numCache>
            </c:numRef>
          </c:val>
          <c:extLst xmlns:c16r2="http://schemas.microsoft.com/office/drawing/2015/06/chart">
            <c:ext xmlns:c16="http://schemas.microsoft.com/office/drawing/2014/chart" uri="{C3380CC4-5D6E-409C-BE32-E72D297353CC}">
              <c16:uniqueId val="{00000001-ABAE-4ACB-B9E3-D57430391747}"/>
            </c:ext>
          </c:extLst>
        </c:ser>
        <c:dLbls>
          <c:showLegendKey val="0"/>
          <c:showVal val="0"/>
          <c:showCatName val="0"/>
          <c:showSerName val="0"/>
          <c:showPercent val="0"/>
          <c:showBubbleSize val="0"/>
        </c:dLbls>
        <c:gapWidth val="250"/>
        <c:overlap val="100"/>
        <c:axId val="381376616"/>
        <c:axId val="381373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2.0699999999999998</c:v>
                </c:pt>
                <c:pt idx="1">
                  <c:v>2.65</c:v>
                </c:pt>
                <c:pt idx="2">
                  <c:v>-1.21</c:v>
                </c:pt>
                <c:pt idx="3">
                  <c:v>0.68</c:v>
                </c:pt>
                <c:pt idx="4">
                  <c:v>1.19</c:v>
                </c:pt>
              </c:numCache>
            </c:numRef>
          </c:val>
          <c:smooth val="0"/>
          <c:extLst xmlns:c16r2="http://schemas.microsoft.com/office/drawing/2015/06/chart">
            <c:ext xmlns:c16="http://schemas.microsoft.com/office/drawing/2014/chart" uri="{C3380CC4-5D6E-409C-BE32-E72D297353CC}">
              <c16:uniqueId val="{00000002-ABAE-4ACB-B9E3-D57430391747}"/>
            </c:ext>
          </c:extLst>
        </c:ser>
        <c:dLbls>
          <c:showLegendKey val="0"/>
          <c:showVal val="0"/>
          <c:showCatName val="0"/>
          <c:showSerName val="0"/>
          <c:showPercent val="0"/>
          <c:showBubbleSize val="0"/>
        </c:dLbls>
        <c:marker val="1"/>
        <c:smooth val="0"/>
        <c:axId val="381376616"/>
        <c:axId val="381373088"/>
      </c:lineChart>
      <c:catAx>
        <c:axId val="381376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1373088"/>
        <c:crosses val="autoZero"/>
        <c:auto val="1"/>
        <c:lblAlgn val="ctr"/>
        <c:lblOffset val="100"/>
        <c:tickLblSkip val="1"/>
        <c:tickMarkSkip val="1"/>
        <c:noMultiLvlLbl val="0"/>
      </c:catAx>
      <c:valAx>
        <c:axId val="381373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1376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4252-4183-9348-CA7653FCB49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252-4183-9348-CA7653FCB49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4252-4183-9348-CA7653FCB495}"/>
            </c:ext>
          </c:extLst>
        </c:ser>
        <c:ser>
          <c:idx val="3"/>
          <c:order val="3"/>
          <c:tx>
            <c:strRef>
              <c:f>データシート!$A$30</c:f>
              <c:strCache>
                <c:ptCount val="1"/>
                <c:pt idx="0">
                  <c:v>開拓専用水道特別会計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0.01</c:v>
                </c:pt>
                <c:pt idx="4">
                  <c:v>#N/A</c:v>
                </c:pt>
                <c:pt idx="5">
                  <c:v>0.04</c:v>
                </c:pt>
                <c:pt idx="6">
                  <c:v>#N/A</c:v>
                </c:pt>
                <c:pt idx="7">
                  <c:v>0.03</c:v>
                </c:pt>
                <c:pt idx="8">
                  <c:v>#N/A</c:v>
                </c:pt>
                <c:pt idx="9">
                  <c:v>0.06</c:v>
                </c:pt>
              </c:numCache>
            </c:numRef>
          </c:val>
          <c:extLst xmlns:c16r2="http://schemas.microsoft.com/office/drawing/2015/06/chart">
            <c:ext xmlns:c16="http://schemas.microsoft.com/office/drawing/2014/chart" uri="{C3380CC4-5D6E-409C-BE32-E72D297353CC}">
              <c16:uniqueId val="{00000003-4252-4183-9348-CA7653FCB495}"/>
            </c:ext>
          </c:extLst>
        </c:ser>
        <c:ser>
          <c:idx val="4"/>
          <c:order val="4"/>
          <c:tx>
            <c:strRef>
              <c:f>データシート!$A$31</c:f>
              <c:strCache>
                <c:ptCount val="1"/>
                <c:pt idx="0">
                  <c:v>風力発電事業特別会計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c:v>
                </c:pt>
                <c:pt idx="2">
                  <c:v>#N/A</c:v>
                </c:pt>
                <c:pt idx="3">
                  <c:v>0.05</c:v>
                </c:pt>
                <c:pt idx="4">
                  <c:v>#N/A</c:v>
                </c:pt>
                <c:pt idx="5">
                  <c:v>0.02</c:v>
                </c:pt>
                <c:pt idx="6">
                  <c:v>#N/A</c:v>
                </c:pt>
                <c:pt idx="7">
                  <c:v>0.08</c:v>
                </c:pt>
                <c:pt idx="8">
                  <c:v>#N/A</c:v>
                </c:pt>
                <c:pt idx="9">
                  <c:v>0.1</c:v>
                </c:pt>
              </c:numCache>
            </c:numRef>
          </c:val>
          <c:extLst xmlns:c16r2="http://schemas.microsoft.com/office/drawing/2015/06/chart">
            <c:ext xmlns:c16="http://schemas.microsoft.com/office/drawing/2014/chart" uri="{C3380CC4-5D6E-409C-BE32-E72D297353CC}">
              <c16:uniqueId val="{00000004-4252-4183-9348-CA7653FCB49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0.84</c:v>
                </c:pt>
                <c:pt idx="2">
                  <c:v>#N/A</c:v>
                </c:pt>
                <c:pt idx="3">
                  <c:v>0.36</c:v>
                </c:pt>
                <c:pt idx="4">
                  <c:v>#N/A</c:v>
                </c:pt>
                <c:pt idx="5">
                  <c:v>0.94</c:v>
                </c:pt>
                <c:pt idx="6">
                  <c:v>#N/A</c:v>
                </c:pt>
                <c:pt idx="7">
                  <c:v>2.11</c:v>
                </c:pt>
                <c:pt idx="8">
                  <c:v>#N/A</c:v>
                </c:pt>
                <c:pt idx="9">
                  <c:v>0.71</c:v>
                </c:pt>
              </c:numCache>
            </c:numRef>
          </c:val>
          <c:extLst xmlns:c16r2="http://schemas.microsoft.com/office/drawing/2015/06/chart">
            <c:ext xmlns:c16="http://schemas.microsoft.com/office/drawing/2014/chart" uri="{C3380CC4-5D6E-409C-BE32-E72D297353CC}">
              <c16:uniqueId val="{00000005-4252-4183-9348-CA7653FCB495}"/>
            </c:ext>
          </c:extLst>
        </c:ser>
        <c:ser>
          <c:idx val="6"/>
          <c:order val="6"/>
          <c:tx>
            <c:strRef>
              <c:f>データシート!$A$33</c:f>
              <c:strCache>
                <c:ptCount val="1"/>
                <c:pt idx="0">
                  <c:v>宅地造成事業特別会計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1.07</c:v>
                </c:pt>
                <c:pt idx="4">
                  <c:v>#N/A</c:v>
                </c:pt>
                <c:pt idx="5">
                  <c:v>1.25</c:v>
                </c:pt>
                <c:pt idx="6">
                  <c:v>#N/A</c:v>
                </c:pt>
                <c:pt idx="7">
                  <c:v>1.1399999999999999</c:v>
                </c:pt>
                <c:pt idx="8">
                  <c:v>#N/A</c:v>
                </c:pt>
                <c:pt idx="9">
                  <c:v>0.72</c:v>
                </c:pt>
              </c:numCache>
            </c:numRef>
          </c:val>
          <c:extLst xmlns:c16r2="http://schemas.microsoft.com/office/drawing/2015/06/chart">
            <c:ext xmlns:c16="http://schemas.microsoft.com/office/drawing/2014/chart" uri="{C3380CC4-5D6E-409C-BE32-E72D297353CC}">
              <c16:uniqueId val="{00000006-4252-4183-9348-CA7653FCB49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0.47</c:v>
                </c:pt>
                <c:pt idx="2">
                  <c:v>#N/A</c:v>
                </c:pt>
                <c:pt idx="3">
                  <c:v>0.88</c:v>
                </c:pt>
                <c:pt idx="4">
                  <c:v>#N/A</c:v>
                </c:pt>
                <c:pt idx="5">
                  <c:v>1.42</c:v>
                </c:pt>
                <c:pt idx="6">
                  <c:v>#N/A</c:v>
                </c:pt>
                <c:pt idx="7">
                  <c:v>1.81</c:v>
                </c:pt>
                <c:pt idx="8">
                  <c:v>#N/A</c:v>
                </c:pt>
                <c:pt idx="9">
                  <c:v>1.56</c:v>
                </c:pt>
              </c:numCache>
            </c:numRef>
          </c:val>
          <c:extLst xmlns:c16r2="http://schemas.microsoft.com/office/drawing/2015/06/chart">
            <c:ext xmlns:c16="http://schemas.microsoft.com/office/drawing/2014/chart" uri="{C3380CC4-5D6E-409C-BE32-E72D297353CC}">
              <c16:uniqueId val="{00000007-4252-4183-9348-CA7653FCB49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2.14</c:v>
                </c:pt>
                <c:pt idx="2">
                  <c:v>#N/A</c:v>
                </c:pt>
                <c:pt idx="3">
                  <c:v>2.34</c:v>
                </c:pt>
                <c:pt idx="4">
                  <c:v>#N/A</c:v>
                </c:pt>
                <c:pt idx="5">
                  <c:v>2.41</c:v>
                </c:pt>
                <c:pt idx="6">
                  <c:v>#N/A</c:v>
                </c:pt>
                <c:pt idx="7">
                  <c:v>2.96</c:v>
                </c:pt>
                <c:pt idx="8">
                  <c:v>#N/A</c:v>
                </c:pt>
                <c:pt idx="9">
                  <c:v>3.34</c:v>
                </c:pt>
              </c:numCache>
            </c:numRef>
          </c:val>
          <c:extLst xmlns:c16r2="http://schemas.microsoft.com/office/drawing/2015/06/chart">
            <c:ext xmlns:c16="http://schemas.microsoft.com/office/drawing/2014/chart" uri="{C3380CC4-5D6E-409C-BE32-E72D297353CC}">
              <c16:uniqueId val="{00000008-4252-4183-9348-CA7653FCB49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5.65</c:v>
                </c:pt>
                <c:pt idx="2">
                  <c:v>#N/A</c:v>
                </c:pt>
                <c:pt idx="3">
                  <c:v>8.24</c:v>
                </c:pt>
                <c:pt idx="4">
                  <c:v>#N/A</c:v>
                </c:pt>
                <c:pt idx="5">
                  <c:v>7.07</c:v>
                </c:pt>
                <c:pt idx="6">
                  <c:v>#N/A</c:v>
                </c:pt>
                <c:pt idx="7">
                  <c:v>7.9</c:v>
                </c:pt>
                <c:pt idx="8">
                  <c:v>#N/A</c:v>
                </c:pt>
                <c:pt idx="9">
                  <c:v>9.0399999999999991</c:v>
                </c:pt>
              </c:numCache>
            </c:numRef>
          </c:val>
          <c:extLst xmlns:c16r2="http://schemas.microsoft.com/office/drawing/2015/06/chart">
            <c:ext xmlns:c16="http://schemas.microsoft.com/office/drawing/2014/chart" uri="{C3380CC4-5D6E-409C-BE32-E72D297353CC}">
              <c16:uniqueId val="{00000009-4252-4183-9348-CA7653FCB495}"/>
            </c:ext>
          </c:extLst>
        </c:ser>
        <c:dLbls>
          <c:showLegendKey val="0"/>
          <c:showVal val="0"/>
          <c:showCatName val="0"/>
          <c:showSerName val="0"/>
          <c:showPercent val="0"/>
          <c:showBubbleSize val="0"/>
        </c:dLbls>
        <c:gapWidth val="150"/>
        <c:overlap val="100"/>
        <c:axId val="381378184"/>
        <c:axId val="381374264"/>
      </c:barChart>
      <c:catAx>
        <c:axId val="381378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1374264"/>
        <c:crosses val="autoZero"/>
        <c:auto val="1"/>
        <c:lblAlgn val="ctr"/>
        <c:lblOffset val="100"/>
        <c:tickLblSkip val="1"/>
        <c:tickMarkSkip val="1"/>
        <c:noMultiLvlLbl val="0"/>
      </c:catAx>
      <c:valAx>
        <c:axId val="381374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1378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1597</c:v>
                </c:pt>
                <c:pt idx="5">
                  <c:v>1642</c:v>
                </c:pt>
                <c:pt idx="8">
                  <c:v>1657</c:v>
                </c:pt>
                <c:pt idx="11">
                  <c:v>1472</c:v>
                </c:pt>
                <c:pt idx="14">
                  <c:v>1430</c:v>
                </c:pt>
              </c:numCache>
            </c:numRef>
          </c:val>
          <c:extLst xmlns:c16r2="http://schemas.microsoft.com/office/drawing/2015/06/chart">
            <c:ext xmlns:c16="http://schemas.microsoft.com/office/drawing/2014/chart" uri="{C3380CC4-5D6E-409C-BE32-E72D297353CC}">
              <c16:uniqueId val="{00000000-FAE8-4852-83BD-8CA9F46606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AE8-4852-83BD-8CA9F46606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AE8-4852-83BD-8CA9F46606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54</c:v>
                </c:pt>
                <c:pt idx="3">
                  <c:v>47</c:v>
                </c:pt>
                <c:pt idx="6">
                  <c:v>48</c:v>
                </c:pt>
                <c:pt idx="9">
                  <c:v>62</c:v>
                </c:pt>
                <c:pt idx="12">
                  <c:v>56</c:v>
                </c:pt>
              </c:numCache>
            </c:numRef>
          </c:val>
          <c:extLst xmlns:c16r2="http://schemas.microsoft.com/office/drawing/2015/06/chart">
            <c:ext xmlns:c16="http://schemas.microsoft.com/office/drawing/2014/chart" uri="{C3380CC4-5D6E-409C-BE32-E72D297353CC}">
              <c16:uniqueId val="{00000003-FAE8-4852-83BD-8CA9F46606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541</c:v>
                </c:pt>
                <c:pt idx="3">
                  <c:v>508</c:v>
                </c:pt>
                <c:pt idx="6">
                  <c:v>595</c:v>
                </c:pt>
                <c:pt idx="9">
                  <c:v>577</c:v>
                </c:pt>
                <c:pt idx="12">
                  <c:v>589</c:v>
                </c:pt>
              </c:numCache>
            </c:numRef>
          </c:val>
          <c:extLst xmlns:c16r2="http://schemas.microsoft.com/office/drawing/2015/06/chart">
            <c:ext xmlns:c16="http://schemas.microsoft.com/office/drawing/2014/chart" uri="{C3380CC4-5D6E-409C-BE32-E72D297353CC}">
              <c16:uniqueId val="{00000004-FAE8-4852-83BD-8CA9F46606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AE8-4852-83BD-8CA9F46606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AE8-4852-83BD-8CA9F46606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1482</c:v>
                </c:pt>
                <c:pt idx="3">
                  <c:v>1567</c:v>
                </c:pt>
                <c:pt idx="6">
                  <c:v>1567</c:v>
                </c:pt>
                <c:pt idx="9">
                  <c:v>1436</c:v>
                </c:pt>
                <c:pt idx="12">
                  <c:v>1371</c:v>
                </c:pt>
              </c:numCache>
            </c:numRef>
          </c:val>
          <c:extLst xmlns:c16r2="http://schemas.microsoft.com/office/drawing/2015/06/chart">
            <c:ext xmlns:c16="http://schemas.microsoft.com/office/drawing/2014/chart" uri="{C3380CC4-5D6E-409C-BE32-E72D297353CC}">
              <c16:uniqueId val="{00000007-FAE8-4852-83BD-8CA9F4660698}"/>
            </c:ext>
          </c:extLst>
        </c:ser>
        <c:dLbls>
          <c:showLegendKey val="0"/>
          <c:showVal val="0"/>
          <c:showCatName val="0"/>
          <c:showSerName val="0"/>
          <c:showPercent val="0"/>
          <c:showBubbleSize val="0"/>
        </c:dLbls>
        <c:gapWidth val="100"/>
        <c:overlap val="100"/>
        <c:axId val="381376224"/>
        <c:axId val="381373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480</c:v>
                </c:pt>
                <c:pt idx="2">
                  <c:v>#N/A</c:v>
                </c:pt>
                <c:pt idx="3">
                  <c:v>#N/A</c:v>
                </c:pt>
                <c:pt idx="4">
                  <c:v>480</c:v>
                </c:pt>
                <c:pt idx="5">
                  <c:v>#N/A</c:v>
                </c:pt>
                <c:pt idx="6">
                  <c:v>#N/A</c:v>
                </c:pt>
                <c:pt idx="7">
                  <c:v>553</c:v>
                </c:pt>
                <c:pt idx="8">
                  <c:v>#N/A</c:v>
                </c:pt>
                <c:pt idx="9">
                  <c:v>#N/A</c:v>
                </c:pt>
                <c:pt idx="10">
                  <c:v>603</c:v>
                </c:pt>
                <c:pt idx="11">
                  <c:v>#N/A</c:v>
                </c:pt>
                <c:pt idx="12">
                  <c:v>#N/A</c:v>
                </c:pt>
                <c:pt idx="13">
                  <c:v>586</c:v>
                </c:pt>
                <c:pt idx="14">
                  <c:v>#N/A</c:v>
                </c:pt>
              </c:numCache>
            </c:numRef>
          </c:val>
          <c:smooth val="0"/>
          <c:extLst xmlns:c16r2="http://schemas.microsoft.com/office/drawing/2015/06/chart">
            <c:ext xmlns:c16="http://schemas.microsoft.com/office/drawing/2014/chart" uri="{C3380CC4-5D6E-409C-BE32-E72D297353CC}">
              <c16:uniqueId val="{00000008-FAE8-4852-83BD-8CA9F4660698}"/>
            </c:ext>
          </c:extLst>
        </c:ser>
        <c:dLbls>
          <c:showLegendKey val="0"/>
          <c:showVal val="0"/>
          <c:showCatName val="0"/>
          <c:showSerName val="0"/>
          <c:showPercent val="0"/>
          <c:showBubbleSize val="0"/>
        </c:dLbls>
        <c:marker val="1"/>
        <c:smooth val="0"/>
        <c:axId val="381376224"/>
        <c:axId val="381373872"/>
      </c:lineChart>
      <c:catAx>
        <c:axId val="381376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1373872"/>
        <c:crosses val="autoZero"/>
        <c:auto val="1"/>
        <c:lblAlgn val="ctr"/>
        <c:lblOffset val="100"/>
        <c:tickLblSkip val="1"/>
        <c:tickMarkSkip val="1"/>
        <c:noMultiLvlLbl val="0"/>
      </c:catAx>
      <c:valAx>
        <c:axId val="381373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1376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13794</c:v>
                </c:pt>
                <c:pt idx="5">
                  <c:v>13355</c:v>
                </c:pt>
                <c:pt idx="8">
                  <c:v>12930</c:v>
                </c:pt>
                <c:pt idx="11">
                  <c:v>12202</c:v>
                </c:pt>
                <c:pt idx="14">
                  <c:v>12018</c:v>
                </c:pt>
              </c:numCache>
            </c:numRef>
          </c:val>
          <c:extLst xmlns:c16r2="http://schemas.microsoft.com/office/drawing/2015/06/chart">
            <c:ext xmlns:c16="http://schemas.microsoft.com/office/drawing/2014/chart" uri="{C3380CC4-5D6E-409C-BE32-E72D297353CC}">
              <c16:uniqueId val="{00000000-41E0-43B0-B74A-6DBA615B9C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277</c:v>
                </c:pt>
                <c:pt idx="5">
                  <c:v>245</c:v>
                </c:pt>
                <c:pt idx="8">
                  <c:v>223</c:v>
                </c:pt>
                <c:pt idx="11">
                  <c:v>188</c:v>
                </c:pt>
                <c:pt idx="14">
                  <c:v>169</c:v>
                </c:pt>
              </c:numCache>
            </c:numRef>
          </c:val>
          <c:extLst xmlns:c16r2="http://schemas.microsoft.com/office/drawing/2015/06/chart">
            <c:ext xmlns:c16="http://schemas.microsoft.com/office/drawing/2014/chart" uri="{C3380CC4-5D6E-409C-BE32-E72D297353CC}">
              <c16:uniqueId val="{00000001-41E0-43B0-B74A-6DBA615B9C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4289</c:v>
                </c:pt>
                <c:pt idx="5">
                  <c:v>4485</c:v>
                </c:pt>
                <c:pt idx="8">
                  <c:v>4560</c:v>
                </c:pt>
                <c:pt idx="11">
                  <c:v>4731</c:v>
                </c:pt>
                <c:pt idx="14">
                  <c:v>4844</c:v>
                </c:pt>
              </c:numCache>
            </c:numRef>
          </c:val>
          <c:extLst xmlns:c16r2="http://schemas.microsoft.com/office/drawing/2015/06/chart">
            <c:ext xmlns:c16="http://schemas.microsoft.com/office/drawing/2014/chart" uri="{C3380CC4-5D6E-409C-BE32-E72D297353CC}">
              <c16:uniqueId val="{00000002-41E0-43B0-B74A-6DBA615B9C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1E0-43B0-B74A-6DBA615B9C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1E0-43B0-B74A-6DBA615B9C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1E0-43B0-B74A-6DBA615B9C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1285</c:v>
                </c:pt>
                <c:pt idx="3">
                  <c:v>1177</c:v>
                </c:pt>
                <c:pt idx="6">
                  <c:v>787</c:v>
                </c:pt>
                <c:pt idx="9">
                  <c:v>939</c:v>
                </c:pt>
                <c:pt idx="12">
                  <c:v>907</c:v>
                </c:pt>
              </c:numCache>
            </c:numRef>
          </c:val>
          <c:extLst xmlns:c16r2="http://schemas.microsoft.com/office/drawing/2015/06/chart">
            <c:ext xmlns:c16="http://schemas.microsoft.com/office/drawing/2014/chart" uri="{C3380CC4-5D6E-409C-BE32-E72D297353CC}">
              <c16:uniqueId val="{00000006-41E0-43B0-B74A-6DBA615B9C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360</c:v>
                </c:pt>
                <c:pt idx="3">
                  <c:v>336</c:v>
                </c:pt>
                <c:pt idx="6">
                  <c:v>288</c:v>
                </c:pt>
                <c:pt idx="9">
                  <c:v>252</c:v>
                </c:pt>
                <c:pt idx="12">
                  <c:v>204</c:v>
                </c:pt>
              </c:numCache>
            </c:numRef>
          </c:val>
          <c:extLst xmlns:c16r2="http://schemas.microsoft.com/office/drawing/2015/06/chart">
            <c:ext xmlns:c16="http://schemas.microsoft.com/office/drawing/2014/chart" uri="{C3380CC4-5D6E-409C-BE32-E72D297353CC}">
              <c16:uniqueId val="{00000007-41E0-43B0-B74A-6DBA615B9C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5817</c:v>
                </c:pt>
                <c:pt idx="3">
                  <c:v>5452</c:v>
                </c:pt>
                <c:pt idx="6">
                  <c:v>5500</c:v>
                </c:pt>
                <c:pt idx="9">
                  <c:v>5556</c:v>
                </c:pt>
                <c:pt idx="12">
                  <c:v>5564</c:v>
                </c:pt>
              </c:numCache>
            </c:numRef>
          </c:val>
          <c:extLst xmlns:c16r2="http://schemas.microsoft.com/office/drawing/2015/06/chart">
            <c:ext xmlns:c16="http://schemas.microsoft.com/office/drawing/2014/chart" uri="{C3380CC4-5D6E-409C-BE32-E72D297353CC}">
              <c16:uniqueId val="{00000008-41E0-43B0-B74A-6DBA615B9C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9</c:v>
                </c:pt>
                <c:pt idx="3">
                  <c:v>8</c:v>
                </c:pt>
                <c:pt idx="6">
                  <c:v>7</c:v>
                </c:pt>
                <c:pt idx="9">
                  <c:v>5</c:v>
                </c:pt>
                <c:pt idx="12">
                  <c:v>4</c:v>
                </c:pt>
              </c:numCache>
            </c:numRef>
          </c:val>
          <c:extLst xmlns:c16r2="http://schemas.microsoft.com/office/drawing/2015/06/chart">
            <c:ext xmlns:c16="http://schemas.microsoft.com/office/drawing/2014/chart" uri="{C3380CC4-5D6E-409C-BE32-E72D297353CC}">
              <c16:uniqueId val="{00000009-41E0-43B0-B74A-6DBA615B9C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11495</c:v>
                </c:pt>
                <c:pt idx="3">
                  <c:v>11072</c:v>
                </c:pt>
                <c:pt idx="6">
                  <c:v>10983</c:v>
                </c:pt>
                <c:pt idx="9">
                  <c:v>10906</c:v>
                </c:pt>
                <c:pt idx="12">
                  <c:v>10606</c:v>
                </c:pt>
              </c:numCache>
            </c:numRef>
          </c:val>
          <c:extLst xmlns:c16r2="http://schemas.microsoft.com/office/drawing/2015/06/chart">
            <c:ext xmlns:c16="http://schemas.microsoft.com/office/drawing/2014/chart" uri="{C3380CC4-5D6E-409C-BE32-E72D297353CC}">
              <c16:uniqueId val="{0000000A-41E0-43B0-B74A-6DBA615B9CCE}"/>
            </c:ext>
          </c:extLst>
        </c:ser>
        <c:dLbls>
          <c:showLegendKey val="0"/>
          <c:showVal val="0"/>
          <c:showCatName val="0"/>
          <c:showSerName val="0"/>
          <c:showPercent val="0"/>
          <c:showBubbleSize val="0"/>
        </c:dLbls>
        <c:gapWidth val="100"/>
        <c:overlap val="100"/>
        <c:axId val="381374656"/>
        <c:axId val="381372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606</c:v>
                </c:pt>
                <c:pt idx="2">
                  <c:v>#N/A</c:v>
                </c:pt>
                <c:pt idx="3">
                  <c:v>#N/A</c:v>
                </c:pt>
                <c:pt idx="4">
                  <c:v>0</c:v>
                </c:pt>
                <c:pt idx="5">
                  <c:v>#N/A</c:v>
                </c:pt>
                <c:pt idx="6">
                  <c:v>#N/A</c:v>
                </c:pt>
                <c:pt idx="7">
                  <c:v>0</c:v>
                </c:pt>
                <c:pt idx="8">
                  <c:v>#N/A</c:v>
                </c:pt>
                <c:pt idx="9">
                  <c:v>#N/A</c:v>
                </c:pt>
                <c:pt idx="10">
                  <c:v>536</c:v>
                </c:pt>
                <c:pt idx="11">
                  <c:v>#N/A</c:v>
                </c:pt>
                <c:pt idx="12">
                  <c:v>#N/A</c:v>
                </c:pt>
                <c:pt idx="13">
                  <c:v>253</c:v>
                </c:pt>
                <c:pt idx="14">
                  <c:v>#N/A</c:v>
                </c:pt>
              </c:numCache>
            </c:numRef>
          </c:val>
          <c:smooth val="0"/>
          <c:extLst xmlns:c16r2="http://schemas.microsoft.com/office/drawing/2015/06/chart">
            <c:ext xmlns:c16="http://schemas.microsoft.com/office/drawing/2014/chart" uri="{C3380CC4-5D6E-409C-BE32-E72D297353CC}">
              <c16:uniqueId val="{0000000B-41E0-43B0-B74A-6DBA615B9CCE}"/>
            </c:ext>
          </c:extLst>
        </c:ser>
        <c:dLbls>
          <c:showLegendKey val="0"/>
          <c:showVal val="0"/>
          <c:showCatName val="0"/>
          <c:showSerName val="0"/>
          <c:showPercent val="0"/>
          <c:showBubbleSize val="0"/>
        </c:dLbls>
        <c:marker val="1"/>
        <c:smooth val="0"/>
        <c:axId val="381374656"/>
        <c:axId val="381372304"/>
      </c:lineChart>
      <c:catAx>
        <c:axId val="381374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1372304"/>
        <c:crosses val="autoZero"/>
        <c:auto val="1"/>
        <c:lblAlgn val="ctr"/>
        <c:lblOffset val="100"/>
        <c:tickLblSkip val="1"/>
        <c:tickMarkSkip val="1"/>
        <c:noMultiLvlLbl val="0"/>
      </c:catAx>
      <c:valAx>
        <c:axId val="381372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1374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1828</c:v>
                </c:pt>
                <c:pt idx="1">
                  <c:v>1837</c:v>
                </c:pt>
                <c:pt idx="2">
                  <c:v>1846</c:v>
                </c:pt>
              </c:numCache>
            </c:numRef>
          </c:val>
          <c:extLst xmlns:c16r2="http://schemas.microsoft.com/office/drawing/2015/06/chart">
            <c:ext xmlns:c16="http://schemas.microsoft.com/office/drawing/2014/chart" uri="{C3380CC4-5D6E-409C-BE32-E72D297353CC}">
              <c16:uniqueId val="{00000000-D027-4212-BD41-63D346AA84D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678</c:v>
                </c:pt>
                <c:pt idx="1">
                  <c:v>681</c:v>
                </c:pt>
                <c:pt idx="2">
                  <c:v>684</c:v>
                </c:pt>
              </c:numCache>
            </c:numRef>
          </c:val>
          <c:extLst xmlns:c16r2="http://schemas.microsoft.com/office/drawing/2015/06/chart">
            <c:ext xmlns:c16="http://schemas.microsoft.com/office/drawing/2014/chart" uri="{C3380CC4-5D6E-409C-BE32-E72D297353CC}">
              <c16:uniqueId val="{00000001-D027-4212-BD41-63D346AA84D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3165</c:v>
                </c:pt>
                <c:pt idx="1">
                  <c:v>3394</c:v>
                </c:pt>
                <c:pt idx="2">
                  <c:v>3397</c:v>
                </c:pt>
              </c:numCache>
            </c:numRef>
          </c:val>
          <c:extLst xmlns:c16r2="http://schemas.microsoft.com/office/drawing/2015/06/chart">
            <c:ext xmlns:c16="http://schemas.microsoft.com/office/drawing/2014/chart" uri="{C3380CC4-5D6E-409C-BE32-E72D297353CC}">
              <c16:uniqueId val="{00000002-D027-4212-BD41-63D346AA84DE}"/>
            </c:ext>
          </c:extLst>
        </c:ser>
        <c:dLbls>
          <c:showLegendKey val="0"/>
          <c:showVal val="0"/>
          <c:showCatName val="0"/>
          <c:showSerName val="0"/>
          <c:showPercent val="0"/>
          <c:showBubbleSize val="0"/>
        </c:dLbls>
        <c:gapWidth val="120"/>
        <c:overlap val="100"/>
        <c:axId val="394807896"/>
        <c:axId val="394803192"/>
      </c:barChart>
      <c:catAx>
        <c:axId val="394807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4803192"/>
        <c:crosses val="autoZero"/>
        <c:auto val="1"/>
        <c:lblAlgn val="ctr"/>
        <c:lblOffset val="100"/>
        <c:tickLblSkip val="1"/>
        <c:tickMarkSkip val="1"/>
        <c:noMultiLvlLbl val="0"/>
      </c:catAx>
      <c:valAx>
        <c:axId val="3948031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4807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13F-4F44-B401-E4671183063C}"/>
                </c:ext>
                <c:ext xmlns:c15="http://schemas.microsoft.com/office/drawing/2012/chart" uri="{CE6537A1-D6FC-4f65-9D91-7224C49458BB}">
                  <c15:dlblFieldTable>
                    <c15:dlblFTEntry>
                      <c15:txfldGUID>{BB56A57C-6295-4A78-A86F-BDF9C95322B8}</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13F-4F44-B401-E4671183063C}"/>
                </c:ext>
                <c:ext xmlns:c15="http://schemas.microsoft.com/office/drawing/2012/chart" uri="{CE6537A1-D6FC-4f65-9D91-7224C49458BB}">
                  <c15:dlblFieldTable>
                    <c15:dlblFTEntry>
                      <c15:txfldGUID>{9CC3D9EE-45D4-4704-8DDD-15FD2ACC4DCC}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13F-4F44-B401-E4671183063C}"/>
                </c:ext>
                <c:ext xmlns:c15="http://schemas.microsoft.com/office/drawing/2012/chart" uri="{CE6537A1-D6FC-4f65-9D91-7224C49458BB}">
                  <c15:dlblFieldTable>
                    <c15:dlblFTEntry>
                      <c15:txfldGUID>{3F035599-B38E-4E1E-9695-973259D4D9C0}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13F-4F44-B401-E4671183063C}"/>
                </c:ext>
                <c:ext xmlns:c15="http://schemas.microsoft.com/office/drawing/2012/chart" uri="{CE6537A1-D6FC-4f65-9D91-7224C49458BB}">
                  <c15:dlblFieldTable>
                    <c15:dlblFTEntry>
                      <c15:txfldGUID>{17CCC450-4034-45E3-B252-BF5F9BDCFFD3}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13F-4F44-B401-E4671183063C}"/>
                </c:ext>
                <c:ext xmlns:c15="http://schemas.microsoft.com/office/drawing/2012/chart" uri="{CE6537A1-D6FC-4f65-9D91-7224C49458BB}">
                  <c15:dlblFieldTable>
                    <c15:dlblFTEntry>
                      <c15:txfldGUID>{E7B57894-1AD7-47EA-AAA1-E782EDF3FB39}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13F-4F44-B401-E4671183063C}"/>
                </c:ext>
                <c:ext xmlns:c15="http://schemas.microsoft.com/office/drawing/2012/chart" uri="{CE6537A1-D6FC-4f65-9D91-7224C49458BB}">
                  <c15:dlblFieldTable>
                    <c15:dlblFTEntry>
                      <c15:txfldGUID>{2BF6DB78-C230-42A0-A268-489A87228C70}</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13F-4F44-B401-E4671183063C}"/>
                </c:ext>
                <c:ext xmlns:c15="http://schemas.microsoft.com/office/drawing/2012/chart" uri="{CE6537A1-D6FC-4f65-9D91-7224C49458BB}">
                  <c15:dlblFieldTable>
                    <c15:dlblFTEntry>
                      <c15:txfldGUID>{DCE2547F-550C-478B-ACC8-A6A81EEA7D91}</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13F-4F44-B401-E4671183063C}"/>
                </c:ext>
                <c:ext xmlns:c15="http://schemas.microsoft.com/office/drawing/2012/chart" uri="{CE6537A1-D6FC-4f65-9D91-7224C49458BB}">
                  <c15:layout/>
                  <c15:dlblFieldTable>
                    <c15:dlblFTEntry>
                      <c15:txfldGUID>{5C8AA62E-C62C-4412-AD1F-453807DFCA28}</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13F-4F44-B401-E4671183063C}"/>
                </c:ext>
                <c:ext xmlns:c15="http://schemas.microsoft.com/office/drawing/2012/chart" uri="{CE6537A1-D6FC-4f65-9D91-7224C49458BB}">
                  <c15:layout/>
                  <c15:dlblFieldTable>
                    <c15:dlblFTEntry>
                      <c15:txfldGUID>{54C4F653-32F1-4527-A6BE-1D86E7C88643}</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55.3</c:v>
                </c:pt>
                <c:pt idx="24">
                  <c:v>60.5</c:v>
                </c:pt>
                <c:pt idx="32">
                  <c:v>64.3</c:v>
                </c:pt>
              </c:numCache>
            </c:numRef>
          </c:xVal>
          <c:yVal>
            <c:numRef>
              <c:f>公会計指標分析・財政指標組合せ分析表!$BP$51:$DC$51</c:f>
              <c:numCache>
                <c:formatCode>#,##0.0;"▲ "#,##0.0</c:formatCode>
                <c:ptCount val="40"/>
                <c:pt idx="24">
                  <c:v>9.6999999999999993</c:v>
                </c:pt>
                <c:pt idx="32">
                  <c:v>4.5999999999999996</c:v>
                </c:pt>
              </c:numCache>
            </c:numRef>
          </c:yVal>
          <c:smooth val="0"/>
          <c:extLst xmlns:c16r2="http://schemas.microsoft.com/office/drawing/2015/06/chart">
            <c:ext xmlns:c16="http://schemas.microsoft.com/office/drawing/2014/chart" uri="{C3380CC4-5D6E-409C-BE32-E72D297353CC}">
              <c16:uniqueId val="{00000009-513F-4F44-B401-E4671183063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13F-4F44-B401-E4671183063C}"/>
                </c:ext>
                <c:ext xmlns:c15="http://schemas.microsoft.com/office/drawing/2012/chart" uri="{CE6537A1-D6FC-4f65-9D91-7224C49458BB}">
                  <c15:dlblFieldTable>
                    <c15:dlblFTEntry>
                      <c15:txfldGUID>{BB5FE425-7290-4FC1-876A-83430DA7A6E4}</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13F-4F44-B401-E4671183063C}"/>
                </c:ext>
                <c:ext xmlns:c15="http://schemas.microsoft.com/office/drawing/2012/chart" uri="{CE6537A1-D6FC-4f65-9D91-7224C49458BB}">
                  <c15:dlblFieldTable>
                    <c15:dlblFTEntry>
                      <c15:txfldGUID>{0BB63336-6B17-49DB-B68D-050E8FB4B055}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13F-4F44-B401-E4671183063C}"/>
                </c:ext>
                <c:ext xmlns:c15="http://schemas.microsoft.com/office/drawing/2012/chart" uri="{CE6537A1-D6FC-4f65-9D91-7224C49458BB}">
                  <c15:dlblFieldTable>
                    <c15:dlblFTEntry>
                      <c15:txfldGUID>{F2F46509-2752-4F70-BAC1-6262030F5238}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13F-4F44-B401-E4671183063C}"/>
                </c:ext>
                <c:ext xmlns:c15="http://schemas.microsoft.com/office/drawing/2012/chart" uri="{CE6537A1-D6FC-4f65-9D91-7224C49458BB}">
                  <c15:dlblFieldTable>
                    <c15:dlblFTEntry>
                      <c15:txfldGUID>{CD618D5E-17ED-4DEA-8EF4-F91C3390F2EB}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13F-4F44-B401-E4671183063C}"/>
                </c:ext>
                <c:ext xmlns:c15="http://schemas.microsoft.com/office/drawing/2012/chart" uri="{CE6537A1-D6FC-4f65-9D91-7224C49458BB}">
                  <c15:dlblFieldTable>
                    <c15:dlblFTEntry>
                      <c15:txfldGUID>{965F4C26-55AE-4F98-A71C-A6EAEB3EE668}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13F-4F44-B401-E4671183063C}"/>
                </c:ext>
                <c:ext xmlns:c15="http://schemas.microsoft.com/office/drawing/2012/chart" uri="{CE6537A1-D6FC-4f65-9D91-7224C49458BB}">
                  <c15:dlblFieldTable>
                    <c15:dlblFTEntry>
                      <c15:txfldGUID>{86A14845-FD32-4D80-8E03-13CE032DAB60}</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13F-4F44-B401-E4671183063C}"/>
                </c:ext>
                <c:ext xmlns:c15="http://schemas.microsoft.com/office/drawing/2012/chart" uri="{CE6537A1-D6FC-4f65-9D91-7224C49458BB}">
                  <c15:layout/>
                  <c15:dlblFieldTable>
                    <c15:dlblFTEntry>
                      <c15:txfldGUID>{1E6A7DA0-F232-4F78-AD38-73AEE11515DB}</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13F-4F44-B401-E4671183063C}"/>
                </c:ext>
                <c:ext xmlns:c15="http://schemas.microsoft.com/office/drawing/2012/chart" uri="{CE6537A1-D6FC-4f65-9D91-7224C49458BB}">
                  <c15:layout/>
                  <c15:dlblFieldTable>
                    <c15:dlblFTEntry>
                      <c15:txfldGUID>{37C21417-B4DF-44DF-986D-B68E476D2FE0}</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13F-4F44-B401-E4671183063C}"/>
                </c:ext>
                <c:ext xmlns:c15="http://schemas.microsoft.com/office/drawing/2012/chart" uri="{CE6537A1-D6FC-4f65-9D91-7224C49458BB}">
                  <c15:layout/>
                  <c15:dlblFieldTable>
                    <c15:dlblFTEntry>
                      <c15:txfldGUID>{3FF29603-05EB-4699-91A0-9C0C9C5F7FF9}</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56.1</c:v>
                </c:pt>
                <c:pt idx="24">
                  <c:v>58.6</c:v>
                </c:pt>
                <c:pt idx="32">
                  <c:v>59.3</c:v>
                </c:pt>
              </c:numCache>
            </c:numRef>
          </c:xVal>
          <c:yVal>
            <c:numRef>
              <c:f>公会計指標分析・財政指標組合せ分析表!$BP$55:$DC$55</c:f>
              <c:numCache>
                <c:formatCode>#,##0.0;"▲ "#,##0.0</c:formatCode>
                <c:ptCount val="40"/>
                <c:pt idx="16">
                  <c:v>24</c:v>
                </c:pt>
                <c:pt idx="24">
                  <c:v>19.8</c:v>
                </c:pt>
                <c:pt idx="32">
                  <c:v>19.8</c:v>
                </c:pt>
              </c:numCache>
            </c:numRef>
          </c:yVal>
          <c:smooth val="0"/>
          <c:extLst xmlns:c16r2="http://schemas.microsoft.com/office/drawing/2015/06/chart">
            <c:ext xmlns:c16="http://schemas.microsoft.com/office/drawing/2014/chart" uri="{C3380CC4-5D6E-409C-BE32-E72D297353CC}">
              <c16:uniqueId val="{00000013-513F-4F44-B401-E4671183063C}"/>
            </c:ext>
          </c:extLst>
        </c:ser>
        <c:dLbls>
          <c:showLegendKey val="0"/>
          <c:showVal val="1"/>
          <c:showCatName val="0"/>
          <c:showSerName val="0"/>
          <c:showPercent val="0"/>
          <c:showBubbleSize val="0"/>
        </c:dLbls>
        <c:axId val="394803584"/>
        <c:axId val="394808288"/>
      </c:scatterChart>
      <c:valAx>
        <c:axId val="394803584"/>
        <c:scaling>
          <c:orientation val="minMax"/>
          <c:max val="65"/>
          <c:min val="5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4808288"/>
        <c:crosses val="autoZero"/>
        <c:crossBetween val="midCat"/>
      </c:valAx>
      <c:valAx>
        <c:axId val="394808288"/>
        <c:scaling>
          <c:orientation val="minMax"/>
          <c:max val="28"/>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48035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F81-4AF5-996B-CC5482017AD8}"/>
                </c:ext>
                <c:ext xmlns:c15="http://schemas.microsoft.com/office/drawing/2012/chart" uri="{CE6537A1-D6FC-4f65-9D91-7224C49458BB}">
                  <c15:layout/>
                  <c15:dlblFieldTable>
                    <c15:dlblFTEntry>
                      <c15:txfldGUID>{5961A17B-0AC1-4574-94BF-B39A902762D6}</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F81-4AF5-996B-CC5482017AD8}"/>
                </c:ext>
                <c:ext xmlns:c15="http://schemas.microsoft.com/office/drawing/2012/chart" uri="{CE6537A1-D6FC-4f65-9D91-7224C49458BB}">
                  <c15:dlblFieldTable>
                    <c15:dlblFTEntry>
                      <c15:txfldGUID>{AF413B6E-A4E5-4645-BAB0-8E2E0AF3EDA2}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F81-4AF5-996B-CC5482017AD8}"/>
                </c:ext>
                <c:ext xmlns:c15="http://schemas.microsoft.com/office/drawing/2012/chart" uri="{CE6537A1-D6FC-4f65-9D91-7224C49458BB}">
                  <c15:dlblFieldTable>
                    <c15:dlblFTEntry>
                      <c15:txfldGUID>{2610E4B3-4DC2-45BB-BC3A-A86907868A79}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F81-4AF5-996B-CC5482017AD8}"/>
                </c:ext>
                <c:ext xmlns:c15="http://schemas.microsoft.com/office/drawing/2012/chart" uri="{CE6537A1-D6FC-4f65-9D91-7224C49458BB}">
                  <c15:dlblFieldTable>
                    <c15:dlblFTEntry>
                      <c15:txfldGUID>{DF5012F2-3469-474E-8A30-5B77A6A1067F}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F81-4AF5-996B-CC5482017AD8}"/>
                </c:ext>
                <c:ext xmlns:c15="http://schemas.microsoft.com/office/drawing/2012/chart" uri="{CE6537A1-D6FC-4f65-9D91-7224C49458BB}">
                  <c15:dlblFieldTable>
                    <c15:dlblFTEntry>
                      <c15:txfldGUID>{29DD4CD6-61F5-4ECC-9753-7492B655DF34}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F81-4AF5-996B-CC5482017AD8}"/>
                </c:ext>
                <c:ext xmlns:c15="http://schemas.microsoft.com/office/drawing/2012/chart" uri="{CE6537A1-D6FC-4f65-9D91-7224C49458BB}">
                  <c15:dlblFieldTable>
                    <c15:dlblFTEntry>
                      <c15:txfldGUID>{F59F20EA-9A2A-4EB5-AD3F-9937D16768D1}</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F81-4AF5-996B-CC5482017AD8}"/>
                </c:ext>
                <c:ext xmlns:c15="http://schemas.microsoft.com/office/drawing/2012/chart" uri="{CE6537A1-D6FC-4f65-9D91-7224C49458BB}">
                  <c15:dlblFieldTable>
                    <c15:dlblFTEntry>
                      <c15:txfldGUID>{926EFE64-F8AC-4A5C-89FF-3381A4CAC065}</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F81-4AF5-996B-CC5482017AD8}"/>
                </c:ext>
                <c:ext xmlns:c15="http://schemas.microsoft.com/office/drawing/2012/chart" uri="{CE6537A1-D6FC-4f65-9D91-7224C49458BB}">
                  <c15:layout/>
                  <c15:dlblFieldTable>
                    <c15:dlblFTEntry>
                      <c15:txfldGUID>{A54BB03F-273A-43DC-B44C-2685114B4753}</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F81-4AF5-996B-CC5482017AD8}"/>
                </c:ext>
                <c:ext xmlns:c15="http://schemas.microsoft.com/office/drawing/2012/chart" uri="{CE6537A1-D6FC-4f65-9D91-7224C49458BB}">
                  <c15:layout/>
                  <c15:dlblFieldTable>
                    <c15:dlblFTEntry>
                      <c15:txfldGUID>{F9D09580-9C4B-4805-8A74-C6C21C4A1212}</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9</c:v>
                </c:pt>
                <c:pt idx="16">
                  <c:v>8.6999999999999993</c:v>
                </c:pt>
                <c:pt idx="24">
                  <c:v>9.6999999999999993</c:v>
                </c:pt>
                <c:pt idx="32">
                  <c:v>10.5</c:v>
                </c:pt>
              </c:numCache>
            </c:numRef>
          </c:xVal>
          <c:yVal>
            <c:numRef>
              <c:f>公会計指標分析・財政指標組合せ分析表!$BP$73:$DC$73</c:f>
              <c:numCache>
                <c:formatCode>#,##0.0;"▲ "#,##0.0</c:formatCode>
                <c:ptCount val="40"/>
                <c:pt idx="0">
                  <c:v>10.3</c:v>
                </c:pt>
                <c:pt idx="24">
                  <c:v>9.6999999999999993</c:v>
                </c:pt>
                <c:pt idx="32">
                  <c:v>4.5999999999999996</c:v>
                </c:pt>
              </c:numCache>
            </c:numRef>
          </c:yVal>
          <c:smooth val="0"/>
          <c:extLst xmlns:c16r2="http://schemas.microsoft.com/office/drawing/2015/06/chart">
            <c:ext xmlns:c16="http://schemas.microsoft.com/office/drawing/2014/chart" uri="{C3380CC4-5D6E-409C-BE32-E72D297353CC}">
              <c16:uniqueId val="{00000009-EF81-4AF5-996B-CC5482017AD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F81-4AF5-996B-CC5482017AD8}"/>
                </c:ext>
                <c:ext xmlns:c15="http://schemas.microsoft.com/office/drawing/2012/chart" uri="{CE6537A1-D6FC-4f65-9D91-7224C49458BB}">
                  <c15:layout/>
                  <c15:dlblFieldTable>
                    <c15:dlblFTEntry>
                      <c15:txfldGUID>{1A73B3B3-61F7-49C0-BBF9-87A517DBF395}</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F81-4AF5-996B-CC5482017AD8}"/>
                </c:ext>
                <c:ext xmlns:c15="http://schemas.microsoft.com/office/drawing/2012/chart" uri="{CE6537A1-D6FC-4f65-9D91-7224C49458BB}">
                  <c15:dlblFieldTable>
                    <c15:dlblFTEntry>
                      <c15:txfldGUID>{FBA89D8A-DFAE-4077-A245-EA5640161DA4}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F81-4AF5-996B-CC5482017AD8}"/>
                </c:ext>
                <c:ext xmlns:c15="http://schemas.microsoft.com/office/drawing/2012/chart" uri="{CE6537A1-D6FC-4f65-9D91-7224C49458BB}">
                  <c15:dlblFieldTable>
                    <c15:dlblFTEntry>
                      <c15:txfldGUID>{FBFF03D4-0BEF-42B4-B8D7-DA99C327B7F6}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F81-4AF5-996B-CC5482017AD8}"/>
                </c:ext>
                <c:ext xmlns:c15="http://schemas.microsoft.com/office/drawing/2012/chart" uri="{CE6537A1-D6FC-4f65-9D91-7224C49458BB}">
                  <c15:dlblFieldTable>
                    <c15:dlblFTEntry>
                      <c15:txfldGUID>{41DC0D70-3889-419B-8FCE-FF401417A39E}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F81-4AF5-996B-CC5482017AD8}"/>
                </c:ext>
                <c:ext xmlns:c15="http://schemas.microsoft.com/office/drawing/2012/chart" uri="{CE6537A1-D6FC-4f65-9D91-7224C49458BB}">
                  <c15:dlblFieldTable>
                    <c15:dlblFTEntry>
                      <c15:txfldGUID>{44BE6342-941C-4589-BCED-D091207491CF}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F81-4AF5-996B-CC5482017AD8}"/>
                </c:ext>
                <c:ext xmlns:c15="http://schemas.microsoft.com/office/drawing/2012/chart" uri="{CE6537A1-D6FC-4f65-9D91-7224C49458BB}">
                  <c15:layout/>
                  <c15:dlblFieldTable>
                    <c15:dlblFTEntry>
                      <c15:txfldGUID>{AFD5DB43-3815-42C0-A67A-0E16039C9F33}</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F81-4AF5-996B-CC5482017AD8}"/>
                </c:ext>
                <c:ext xmlns:c15="http://schemas.microsoft.com/office/drawing/2012/chart" uri="{CE6537A1-D6FC-4f65-9D91-7224C49458BB}">
                  <c15:layout/>
                  <c15:dlblFieldTable>
                    <c15:dlblFTEntry>
                      <c15:txfldGUID>{647CA12C-F079-475D-B725-9E14A0330D9D}</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F81-4AF5-996B-CC5482017AD8}"/>
                </c:ext>
                <c:ext xmlns:c15="http://schemas.microsoft.com/office/drawing/2012/chart" uri="{CE6537A1-D6FC-4f65-9D91-7224C49458BB}">
                  <c15:layout/>
                  <c15:dlblFieldTable>
                    <c15:dlblFTEntry>
                      <c15:txfldGUID>{80DCC56F-0FD6-4331-9009-28C6C64D1FD9}</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F81-4AF5-996B-CC5482017AD8}"/>
                </c:ext>
                <c:ext xmlns:c15="http://schemas.microsoft.com/office/drawing/2012/chart" uri="{CE6537A1-D6FC-4f65-9D91-7224C49458BB}">
                  <c15:layout/>
                  <c15:dlblFieldTable>
                    <c15:dlblFTEntry>
                      <c15:txfldGUID>{3981722F-FB0C-4F2B-B212-CEF8EE6506F0}</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10.1</c:v>
                </c:pt>
                <c:pt idx="16">
                  <c:v>9.1</c:v>
                </c:pt>
                <c:pt idx="24">
                  <c:v>8.9</c:v>
                </c:pt>
                <c:pt idx="32">
                  <c:v>8.8000000000000007</c:v>
                </c:pt>
              </c:numCache>
            </c:numRef>
          </c:xVal>
          <c:yVal>
            <c:numRef>
              <c:f>公会計指標分析・財政指標組合せ分析表!$BP$77:$DC$77</c:f>
              <c:numCache>
                <c:formatCode>#,##0.0;"▲ "#,##0.0</c:formatCode>
                <c:ptCount val="40"/>
                <c:pt idx="0">
                  <c:v>49.7</c:v>
                </c:pt>
                <c:pt idx="8">
                  <c:v>37.200000000000003</c:v>
                </c:pt>
                <c:pt idx="16">
                  <c:v>24</c:v>
                </c:pt>
                <c:pt idx="24">
                  <c:v>19.8</c:v>
                </c:pt>
                <c:pt idx="32">
                  <c:v>19.8</c:v>
                </c:pt>
              </c:numCache>
            </c:numRef>
          </c:yVal>
          <c:smooth val="0"/>
          <c:extLst xmlns:c16r2="http://schemas.microsoft.com/office/drawing/2015/06/chart">
            <c:ext xmlns:c16="http://schemas.microsoft.com/office/drawing/2014/chart" uri="{C3380CC4-5D6E-409C-BE32-E72D297353CC}">
              <c16:uniqueId val="{00000013-EF81-4AF5-996B-CC5482017AD8}"/>
            </c:ext>
          </c:extLst>
        </c:ser>
        <c:dLbls>
          <c:showLegendKey val="0"/>
          <c:showVal val="1"/>
          <c:showCatName val="0"/>
          <c:showSerName val="0"/>
          <c:showPercent val="0"/>
          <c:showBubbleSize val="0"/>
        </c:dLbls>
        <c:axId val="394805544"/>
        <c:axId val="394806720"/>
      </c:scatterChart>
      <c:valAx>
        <c:axId val="394805544"/>
        <c:scaling>
          <c:orientation val="minMax"/>
          <c:max val="11.4"/>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4806720"/>
        <c:crosses val="autoZero"/>
        <c:crossBetween val="midCat"/>
      </c:valAx>
      <c:valAx>
        <c:axId val="394806720"/>
        <c:scaling>
          <c:orientation val="minMax"/>
          <c:max val="5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4805544"/>
        <c:crosses val="autoZero"/>
        <c:crossBetween val="midCat"/>
        <c:majorUnit val="7.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16,352
16,256
189.83
11,347,421
10,614,518
620,347
6,807,198
10,490,206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前年度と横ばいであり、類似団体内平均と比較すると０．１、鳥取県平均と比較すると０．０</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　税を中心とした基準財政収入額が伸び悩んでいることが主な要因となっている。</a:t>
          </a:r>
          <a:endParaRPr lang="ja-JP" altLang="ja-JP" sz="1400">
            <a:effectLst/>
          </a:endParaRPr>
        </a:p>
        <a:p>
          <a:r>
            <a:rPr kumimoji="1" lang="ja-JP" altLang="ja-JP" sz="1100">
              <a:solidFill>
                <a:schemeClr val="dk1"/>
              </a:solidFill>
              <a:effectLst/>
              <a:latin typeface="+mn-lt"/>
              <a:ea typeface="+mn-ea"/>
              <a:cs typeface="+mn-cs"/>
            </a:rPr>
            <a:t>　今後も限られた財源の中で行政改革を進め、さらに行政の効率化を図っていくことで、財政の健全化を図る。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120342"/>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64558</xdr:rowOff>
    </xdr:from>
    <xdr:to>
      <xdr:col>15</xdr:col>
      <xdr:colOff>133350</xdr:colOff>
      <xdr:row>43</xdr:row>
      <xdr:rowOff>166158</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4885</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124883</xdr:rowOff>
    </xdr:from>
    <xdr:to>
      <xdr:col>11</xdr:col>
      <xdr:colOff>82550</xdr:colOff>
      <xdr:row>44</xdr:row>
      <xdr:rowOff>55033</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65210</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85319</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46160</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類似団体と比べると１．</a:t>
          </a:r>
          <a:r>
            <a:rPr kumimoji="1" lang="ja-JP" altLang="en-US" sz="1000" baseline="0">
              <a:solidFill>
                <a:schemeClr val="dk1"/>
              </a:solidFill>
              <a:effectLst/>
              <a:latin typeface="+mn-lt"/>
              <a:ea typeface="+mn-ea"/>
              <a:cs typeface="+mn-cs"/>
            </a:rPr>
            <a:t>４</a:t>
          </a:r>
          <a:r>
            <a:rPr kumimoji="1" lang="ja-JP" altLang="ja-JP" sz="1000" baseline="0">
              <a:solidFill>
                <a:schemeClr val="dk1"/>
              </a:solidFill>
              <a:effectLst/>
              <a:latin typeface="+mn-lt"/>
              <a:ea typeface="+mn-ea"/>
              <a:cs typeface="+mn-cs"/>
            </a:rPr>
            <a:t>％、鳥取県平均と比べると１．</a:t>
          </a:r>
          <a:r>
            <a:rPr kumimoji="1" lang="ja-JP" altLang="en-US" sz="1000" baseline="0">
              <a:solidFill>
                <a:schemeClr val="dk1"/>
              </a:solidFill>
              <a:effectLst/>
              <a:latin typeface="+mn-lt"/>
              <a:ea typeface="+mn-ea"/>
              <a:cs typeface="+mn-cs"/>
            </a:rPr>
            <a:t>２</a:t>
          </a:r>
          <a:r>
            <a:rPr kumimoji="1" lang="ja-JP" altLang="ja-JP" sz="1000" baseline="0">
              <a:solidFill>
                <a:schemeClr val="dk1"/>
              </a:solidFill>
              <a:effectLst/>
              <a:latin typeface="+mn-lt"/>
              <a:ea typeface="+mn-ea"/>
              <a:cs typeface="+mn-cs"/>
            </a:rPr>
            <a:t>％高い数値となった。</a:t>
          </a:r>
          <a:endParaRPr lang="ja-JP" altLang="ja-JP" sz="11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歳入では、償却資産に係る固定資産税の増などにより地方税は増となったが、</a:t>
          </a:r>
          <a:r>
            <a:rPr kumimoji="1" lang="ja-JP" altLang="ja-JP" sz="1000">
              <a:solidFill>
                <a:schemeClr val="dk1"/>
              </a:solidFill>
              <a:effectLst/>
              <a:latin typeface="+mn-lt"/>
              <a:ea typeface="+mn-ea"/>
              <a:cs typeface="+mn-cs"/>
            </a:rPr>
            <a:t>合併算定替措置の縮減による普通交付税の減</a:t>
          </a:r>
          <a:r>
            <a:rPr kumimoji="1" lang="ja-JP" altLang="en-US" sz="1000">
              <a:solidFill>
                <a:schemeClr val="dk1"/>
              </a:solidFill>
              <a:effectLst/>
              <a:latin typeface="+mn-lt"/>
              <a:ea typeface="+mn-ea"/>
              <a:cs typeface="+mn-cs"/>
            </a:rPr>
            <a:t>などにより、</a:t>
          </a:r>
          <a:r>
            <a:rPr kumimoji="1" lang="ja-JP" altLang="ja-JP" sz="1000">
              <a:solidFill>
                <a:schemeClr val="dk1"/>
              </a:solidFill>
              <a:effectLst/>
              <a:latin typeface="+mn-lt"/>
              <a:ea typeface="+mn-ea"/>
              <a:cs typeface="+mn-cs"/>
            </a:rPr>
            <a:t>経常一般財源等総額が減少となった</a:t>
          </a:r>
          <a:r>
            <a:rPr kumimoji="1" lang="ja-JP" altLang="en-US"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また、歳出においても、比較的金利の高い地方債が完済に近づいていることにより公債費は減となったが、職員の退職を見越して大量採用を行ったが、退職者の多くが再任用を希望したことなどにより、人件費は増となった。</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以上のような要因から</a:t>
          </a:r>
          <a:r>
            <a:rPr kumimoji="1" lang="ja-JP" altLang="ja-JP" sz="1000">
              <a:solidFill>
                <a:schemeClr val="dk1"/>
              </a:solidFill>
              <a:effectLst/>
              <a:latin typeface="+mn-lt"/>
              <a:ea typeface="+mn-ea"/>
              <a:cs typeface="+mn-cs"/>
            </a:rPr>
            <a:t>経常収支比率は９１．</a:t>
          </a:r>
          <a:r>
            <a:rPr kumimoji="1" lang="ja-JP" altLang="en-US" sz="1000">
              <a:solidFill>
                <a:schemeClr val="dk1"/>
              </a:solidFill>
              <a:effectLst/>
              <a:latin typeface="+mn-lt"/>
              <a:ea typeface="+mn-ea"/>
              <a:cs typeface="+mn-cs"/>
            </a:rPr>
            <a:t>６</a:t>
          </a:r>
          <a:r>
            <a:rPr kumimoji="1" lang="ja-JP" altLang="ja-JP" sz="1000">
              <a:solidFill>
                <a:schemeClr val="dk1"/>
              </a:solidFill>
              <a:effectLst/>
              <a:latin typeface="+mn-lt"/>
              <a:ea typeface="+mn-ea"/>
              <a:cs typeface="+mn-cs"/>
            </a:rPr>
            <a:t>％と高い数値での推移となった。</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xmlns=""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112713</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flipV="1">
          <a:off x="4953000" y="10215880"/>
          <a:ext cx="0" cy="1212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4" name="財政構造の弾力性最小値テキスト">
          <a:extLst>
            <a:ext uri="{FF2B5EF4-FFF2-40B4-BE49-F238E27FC236}">
              <a16:creationId xmlns:a16="http://schemas.microsoft.com/office/drawing/2014/main" xmlns="" id="{00000000-0008-0000-0300-00007C000000}"/>
            </a:ext>
          </a:extLst>
        </xdr:cNvPr>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26" name="財政構造の弾力性最大値テキスト">
          <a:extLst>
            <a:ext uri="{FF2B5EF4-FFF2-40B4-BE49-F238E27FC236}">
              <a16:creationId xmlns:a16="http://schemas.microsoft.com/office/drawing/2014/main" xmlns="" id="{00000000-0008-0000-0300-00007E000000}"/>
            </a:ext>
          </a:extLst>
        </xdr:cNvPr>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53975</xdr:rowOff>
    </xdr:from>
    <xdr:to>
      <xdr:col>23</xdr:col>
      <xdr:colOff>133350</xdr:colOff>
      <xdr:row>63</xdr:row>
      <xdr:rowOff>90170</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114800" y="108553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142892</xdr:rowOff>
    </xdr:from>
    <xdr:ext cx="762000" cy="259045"/>
    <xdr:sp macro="" textlink="">
      <xdr:nvSpPr>
        <xdr:cNvPr id="129" name="財政構造の弾力性平均値テキスト">
          <a:extLst>
            <a:ext uri="{FF2B5EF4-FFF2-40B4-BE49-F238E27FC236}">
              <a16:creationId xmlns:a16="http://schemas.microsoft.com/office/drawing/2014/main" xmlns="" id="{00000000-0008-0000-0300-000081000000}"/>
            </a:ext>
          </a:extLst>
        </xdr:cNvPr>
        <xdr:cNvSpPr txBox="1"/>
      </xdr:nvSpPr>
      <xdr:spPr>
        <a:xfrm>
          <a:off x="5041900" y="10601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a:extLst>
            <a:ext uri="{FF2B5EF4-FFF2-40B4-BE49-F238E27FC236}">
              <a16:creationId xmlns:a16="http://schemas.microsoft.com/office/drawing/2014/main" xmlns="" id="{00000000-0008-0000-0300-000082000000}"/>
            </a:ext>
          </a:extLst>
        </xdr:cNvPr>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53975</xdr:rowOff>
    </xdr:from>
    <xdr:to>
      <xdr:col>19</xdr:col>
      <xdr:colOff>133350</xdr:colOff>
      <xdr:row>63</xdr:row>
      <xdr:rowOff>102235</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flipV="1">
          <a:off x="3225800" y="1085532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96203</xdr:rowOff>
    </xdr:from>
    <xdr:to>
      <xdr:col>19</xdr:col>
      <xdr:colOff>184150</xdr:colOff>
      <xdr:row>63</xdr:row>
      <xdr:rowOff>26353</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064000" y="107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36530</xdr:rowOff>
    </xdr:from>
    <xdr:ext cx="736600" cy="259045"/>
    <xdr:sp macro="" textlink="">
      <xdr:nvSpPr>
        <xdr:cNvPr id="133" name="テキスト ボックス 132">
          <a:extLst>
            <a:ext uri="{FF2B5EF4-FFF2-40B4-BE49-F238E27FC236}">
              <a16:creationId xmlns:a16="http://schemas.microsoft.com/office/drawing/2014/main" xmlns="" id="{00000000-0008-0000-0300-000085000000}"/>
            </a:ext>
          </a:extLst>
        </xdr:cNvPr>
        <xdr:cNvSpPr txBox="1"/>
      </xdr:nvSpPr>
      <xdr:spPr>
        <a:xfrm>
          <a:off x="3733800" y="1049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65088</xdr:rowOff>
    </xdr:from>
    <xdr:to>
      <xdr:col>15</xdr:col>
      <xdr:colOff>82550</xdr:colOff>
      <xdr:row>63</xdr:row>
      <xdr:rowOff>102235</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2336800" y="10523538"/>
          <a:ext cx="889000" cy="38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11747</xdr:rowOff>
    </xdr:from>
    <xdr:to>
      <xdr:col>15</xdr:col>
      <xdr:colOff>133350</xdr:colOff>
      <xdr:row>62</xdr:row>
      <xdr:rowOff>113347</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3175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123524</xdr:rowOff>
    </xdr:from>
    <xdr:ext cx="7620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2844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65088</xdr:rowOff>
    </xdr:from>
    <xdr:to>
      <xdr:col>11</xdr:col>
      <xdr:colOff>31750</xdr:colOff>
      <xdr:row>61</xdr:row>
      <xdr:rowOff>167640</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flipV="1">
          <a:off x="1447800" y="10523538"/>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8255</xdr:rowOff>
    </xdr:from>
    <xdr:to>
      <xdr:col>11</xdr:col>
      <xdr:colOff>82550</xdr:colOff>
      <xdr:row>61</xdr:row>
      <xdr:rowOff>109855</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2286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120032</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1955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47" name="楕円 146">
          <a:extLst>
            <a:ext uri="{FF2B5EF4-FFF2-40B4-BE49-F238E27FC236}">
              <a16:creationId xmlns:a16="http://schemas.microsoft.com/office/drawing/2014/main" xmlns="" id="{00000000-0008-0000-0300-000093000000}"/>
            </a:ext>
          </a:extLst>
        </xdr:cNvPr>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11447</xdr:rowOff>
    </xdr:from>
    <xdr:ext cx="762000" cy="259045"/>
    <xdr:sp macro="" textlink="">
      <xdr:nvSpPr>
        <xdr:cNvPr id="148" name="財政構造の弾力性該当値テキスト">
          <a:extLst>
            <a:ext uri="{FF2B5EF4-FFF2-40B4-BE49-F238E27FC236}">
              <a16:creationId xmlns:a16="http://schemas.microsoft.com/office/drawing/2014/main" xmlns="" id="{00000000-0008-0000-0300-000094000000}"/>
            </a:ext>
          </a:extLst>
        </xdr:cNvPr>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3175</xdr:rowOff>
    </xdr:from>
    <xdr:to>
      <xdr:col>19</xdr:col>
      <xdr:colOff>184150</xdr:colOff>
      <xdr:row>63</xdr:row>
      <xdr:rowOff>104775</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064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89552</xdr:rowOff>
    </xdr:from>
    <xdr:ext cx="7366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733800" y="1089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51435</xdr:rowOff>
    </xdr:from>
    <xdr:to>
      <xdr:col>15</xdr:col>
      <xdr:colOff>133350</xdr:colOff>
      <xdr:row>63</xdr:row>
      <xdr:rowOff>153035</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3175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14288</xdr:rowOff>
    </xdr:from>
    <xdr:to>
      <xdr:col>11</xdr:col>
      <xdr:colOff>82550</xdr:colOff>
      <xdr:row>61</xdr:row>
      <xdr:rowOff>115888</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22860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100665</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1955800" y="1055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[231,371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439</a:t>
          </a:r>
          <a:r>
            <a:rPr kumimoji="1" lang="ja-JP" altLang="ja-JP" sz="1100">
              <a:solidFill>
                <a:schemeClr val="dk1"/>
              </a:solidFill>
              <a:effectLst/>
              <a:latin typeface="+mn-lt"/>
              <a:ea typeface="+mn-ea"/>
              <a:cs typeface="+mn-cs"/>
            </a:rPr>
            <a:t>円、類似団体と比較して</a:t>
          </a:r>
          <a:r>
            <a:rPr kumimoji="1" lang="en-US" altLang="ja-JP" sz="1100">
              <a:solidFill>
                <a:schemeClr val="dk1"/>
              </a:solidFill>
              <a:effectLst/>
              <a:latin typeface="+mn-lt"/>
              <a:ea typeface="+mn-ea"/>
              <a:cs typeface="+mn-cs"/>
            </a:rPr>
            <a:t>29,894</a:t>
          </a:r>
          <a:r>
            <a:rPr kumimoji="1" lang="ja-JP" altLang="ja-JP" sz="1100">
              <a:solidFill>
                <a:schemeClr val="dk1"/>
              </a:solidFill>
              <a:effectLst/>
              <a:latin typeface="+mn-lt"/>
              <a:ea typeface="+mn-ea"/>
              <a:cs typeface="+mn-cs"/>
            </a:rPr>
            <a:t>円、鳥取県平均と比較して</a:t>
          </a:r>
          <a:r>
            <a:rPr kumimoji="1" lang="en-US" altLang="ja-JP" sz="1100">
              <a:solidFill>
                <a:schemeClr val="dk1"/>
              </a:solidFill>
              <a:effectLst/>
              <a:latin typeface="+mn-lt"/>
              <a:ea typeface="+mn-ea"/>
              <a:cs typeface="+mn-cs"/>
            </a:rPr>
            <a:t>90,396</a:t>
          </a:r>
          <a:r>
            <a:rPr kumimoji="1" lang="ja-JP" altLang="ja-JP" sz="1100">
              <a:solidFill>
                <a:schemeClr val="dk1"/>
              </a:solidFill>
              <a:effectLst/>
              <a:latin typeface="+mn-lt"/>
              <a:ea typeface="+mn-ea"/>
              <a:cs typeface="+mn-cs"/>
            </a:rPr>
            <a:t>円高くなっている。</a:t>
          </a:r>
          <a:endParaRPr lang="ja-JP" altLang="ja-JP" sz="1400">
            <a:effectLst/>
          </a:endParaRPr>
        </a:p>
        <a:p>
          <a:r>
            <a:rPr kumimoji="1" lang="ja-JP" altLang="ja-JP" sz="1100">
              <a:solidFill>
                <a:schemeClr val="dk1"/>
              </a:solidFill>
              <a:effectLst/>
              <a:latin typeface="+mn-lt"/>
              <a:ea typeface="+mn-ea"/>
              <a:cs typeface="+mn-cs"/>
            </a:rPr>
            <a:t>　人件費については、職員給料</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が要因となり</a:t>
          </a:r>
          <a:r>
            <a:rPr kumimoji="1" lang="ja-JP" altLang="en-US" sz="1100">
              <a:solidFill>
                <a:schemeClr val="dk1"/>
              </a:solidFill>
              <a:effectLst/>
              <a:latin typeface="+mn-lt"/>
              <a:ea typeface="+mn-ea"/>
              <a:cs typeface="+mn-cs"/>
            </a:rPr>
            <a:t>増となったが、</a:t>
          </a:r>
          <a:r>
            <a:rPr kumimoji="1" lang="ja-JP" altLang="ja-JP" sz="1100">
              <a:solidFill>
                <a:schemeClr val="dk1"/>
              </a:solidFill>
              <a:effectLst/>
              <a:latin typeface="+mn-lt"/>
              <a:ea typeface="+mn-ea"/>
              <a:cs typeface="+mn-cs"/>
            </a:rPr>
            <a:t>維持補修費について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除雪経費などの減により減少、</a:t>
          </a:r>
          <a:r>
            <a:rPr kumimoji="1" lang="ja-JP" altLang="en-US" sz="1100">
              <a:solidFill>
                <a:schemeClr val="dk1"/>
              </a:solidFill>
              <a:effectLst/>
              <a:latin typeface="+mn-lt"/>
              <a:ea typeface="+mn-ea"/>
              <a:cs typeface="+mn-cs"/>
            </a:rPr>
            <a:t>物件費については、前年度に</a:t>
          </a:r>
          <a:r>
            <a:rPr kumimoji="1" lang="ja-JP" altLang="ja-JP" sz="1100">
              <a:solidFill>
                <a:schemeClr val="dk1"/>
              </a:solidFill>
              <a:effectLst/>
              <a:latin typeface="+mn-lt"/>
              <a:ea typeface="+mn-ea"/>
              <a:cs typeface="+mn-cs"/>
            </a:rPr>
            <a:t>中学校教職員用パソコンの更新</a:t>
          </a:r>
          <a:r>
            <a:rPr kumimoji="1" lang="ja-JP" altLang="en-US" sz="1100">
              <a:solidFill>
                <a:schemeClr val="dk1"/>
              </a:solidFill>
              <a:effectLst/>
              <a:latin typeface="+mn-lt"/>
              <a:ea typeface="+mn-ea"/>
              <a:cs typeface="+mn-cs"/>
            </a:rPr>
            <a:t>が完了したことなどにより減となった。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以上のような要因から前年度比では微増で収まっているが、</a:t>
          </a:r>
          <a:r>
            <a:rPr kumimoji="1" lang="ja-JP" altLang="ja-JP" sz="1100">
              <a:solidFill>
                <a:schemeClr val="dk1"/>
              </a:solidFill>
              <a:effectLst/>
              <a:latin typeface="+mn-lt"/>
              <a:ea typeface="+mn-ea"/>
              <a:cs typeface="+mn-cs"/>
            </a:rPr>
            <a:t>類似団体内</a:t>
          </a:r>
          <a:r>
            <a:rPr kumimoji="1" lang="ja-JP" altLang="en-US" sz="1100">
              <a:solidFill>
                <a:schemeClr val="dk1"/>
              </a:solidFill>
              <a:effectLst/>
              <a:latin typeface="+mn-lt"/>
              <a:ea typeface="+mn-ea"/>
              <a:cs typeface="+mn-cs"/>
            </a:rPr>
            <a:t>や鳥取県内を比較して</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高い数値であるので、事務の効率化、経費の削減に努め、指数の改善を図る</a:t>
          </a:r>
          <a:r>
            <a:rPr kumimoji="1" lang="ja-JP" altLang="en-US" sz="1100">
              <a:solidFill>
                <a:schemeClr val="dk1"/>
              </a:solidFill>
              <a:effectLst/>
              <a:latin typeface="+mn-lt"/>
              <a:ea typeface="+mn-ea"/>
              <a:cs typeface="+mn-cs"/>
            </a:rPr>
            <a:t>必要がある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xmlns=""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xmlns=""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123296</xdr:rowOff>
    </xdr:from>
    <xdr:to>
      <xdr:col>23</xdr:col>
      <xdr:colOff>133350</xdr:colOff>
      <xdr:row>89</xdr:row>
      <xdr:rowOff>19180</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flipV="1">
          <a:off x="4953000" y="13839296"/>
          <a:ext cx="0" cy="1438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162707</xdr:rowOff>
    </xdr:from>
    <xdr:ext cx="762000" cy="259045"/>
    <xdr:sp macro="" textlink="">
      <xdr:nvSpPr>
        <xdr:cNvPr id="189" name="人件費・物件費等の状況最小値テキスト">
          <a:extLst>
            <a:ext uri="{FF2B5EF4-FFF2-40B4-BE49-F238E27FC236}">
              <a16:creationId xmlns:a16="http://schemas.microsoft.com/office/drawing/2014/main" xmlns="" id="{00000000-0008-0000-0300-0000BD000000}"/>
            </a:ext>
          </a:extLst>
        </xdr:cNvPr>
        <xdr:cNvSpPr txBox="1"/>
      </xdr:nvSpPr>
      <xdr:spPr>
        <a:xfrm>
          <a:off x="5041900" y="1525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19180</xdr:rowOff>
    </xdr:from>
    <xdr:to>
      <xdr:col>24</xdr:col>
      <xdr:colOff>12700</xdr:colOff>
      <xdr:row>89</xdr:row>
      <xdr:rowOff>19180</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5278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38223</xdr:rowOff>
    </xdr:from>
    <xdr:ext cx="762000" cy="259045"/>
    <xdr:sp macro="" textlink="">
      <xdr:nvSpPr>
        <xdr:cNvPr id="191" name="人件費・物件費等の状況最大値テキスト">
          <a:extLst>
            <a:ext uri="{FF2B5EF4-FFF2-40B4-BE49-F238E27FC236}">
              <a16:creationId xmlns:a16="http://schemas.microsoft.com/office/drawing/2014/main" xmlns="" id="{00000000-0008-0000-0300-0000BF000000}"/>
            </a:ext>
          </a:extLst>
        </xdr:cNvPr>
        <xdr:cNvSpPr txBox="1"/>
      </xdr:nvSpPr>
      <xdr:spPr>
        <a:xfrm>
          <a:off x="5041900" y="1358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123296</xdr:rowOff>
    </xdr:from>
    <xdr:to>
      <xdr:col>24</xdr:col>
      <xdr:colOff>12700</xdr:colOff>
      <xdr:row>80</xdr:row>
      <xdr:rowOff>123296</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383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135655</xdr:rowOff>
    </xdr:from>
    <xdr:to>
      <xdr:col>23</xdr:col>
      <xdr:colOff>133350</xdr:colOff>
      <xdr:row>82</xdr:row>
      <xdr:rowOff>137168</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114800" y="14194555"/>
          <a:ext cx="8382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881</xdr:rowOff>
    </xdr:from>
    <xdr:ext cx="762000" cy="259045"/>
    <xdr:sp macro="" textlink="">
      <xdr:nvSpPr>
        <xdr:cNvPr id="194" name="人件費・物件費等の状況平均値テキスト">
          <a:extLst>
            <a:ext uri="{FF2B5EF4-FFF2-40B4-BE49-F238E27FC236}">
              <a16:creationId xmlns:a16="http://schemas.microsoft.com/office/drawing/2014/main" xmlns="" id="{00000000-0008-0000-0300-0000C2000000}"/>
            </a:ext>
          </a:extLst>
        </xdr:cNvPr>
        <xdr:cNvSpPr txBox="1"/>
      </xdr:nvSpPr>
      <xdr:spPr>
        <a:xfrm>
          <a:off x="5041900" y="13888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155804</xdr:rowOff>
    </xdr:from>
    <xdr:to>
      <xdr:col>23</xdr:col>
      <xdr:colOff>184150</xdr:colOff>
      <xdr:row>82</xdr:row>
      <xdr:rowOff>85954</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902200" y="140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127907</xdr:rowOff>
    </xdr:from>
    <xdr:to>
      <xdr:col>19</xdr:col>
      <xdr:colOff>133350</xdr:colOff>
      <xdr:row>82</xdr:row>
      <xdr:rowOff>135655</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3225800" y="14186807"/>
          <a:ext cx="889000" cy="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112764</xdr:rowOff>
    </xdr:from>
    <xdr:to>
      <xdr:col>19</xdr:col>
      <xdr:colOff>184150</xdr:colOff>
      <xdr:row>82</xdr:row>
      <xdr:rowOff>42914</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064000" y="1400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53091</xdr:rowOff>
    </xdr:from>
    <xdr:ext cx="7366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3733800" y="13769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114111</xdr:rowOff>
    </xdr:from>
    <xdr:to>
      <xdr:col>15</xdr:col>
      <xdr:colOff>82550</xdr:colOff>
      <xdr:row>82</xdr:row>
      <xdr:rowOff>127907</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2336800" y="14173011"/>
          <a:ext cx="889000" cy="1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99402</xdr:rowOff>
    </xdr:from>
    <xdr:to>
      <xdr:col>15</xdr:col>
      <xdr:colOff>133350</xdr:colOff>
      <xdr:row>82</xdr:row>
      <xdr:rowOff>29552</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3175000" y="1398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39729</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2844800" y="1375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57975</xdr:rowOff>
    </xdr:from>
    <xdr:to>
      <xdr:col>11</xdr:col>
      <xdr:colOff>31750</xdr:colOff>
      <xdr:row>82</xdr:row>
      <xdr:rowOff>114111</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1447800" y="14116875"/>
          <a:ext cx="889000" cy="5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89095</xdr:rowOff>
    </xdr:from>
    <xdr:to>
      <xdr:col>11</xdr:col>
      <xdr:colOff>82550</xdr:colOff>
      <xdr:row>82</xdr:row>
      <xdr:rowOff>19245</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2286000" y="1397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29422</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955800" y="1374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60271</xdr:rowOff>
    </xdr:from>
    <xdr:to>
      <xdr:col>7</xdr:col>
      <xdr:colOff>31750</xdr:colOff>
      <xdr:row>81</xdr:row>
      <xdr:rowOff>161871</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1397000" y="1394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598</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066800" y="137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86368</xdr:rowOff>
    </xdr:from>
    <xdr:to>
      <xdr:col>23</xdr:col>
      <xdr:colOff>184150</xdr:colOff>
      <xdr:row>83</xdr:row>
      <xdr:rowOff>16518</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902200" y="1414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58445</xdr:rowOff>
    </xdr:from>
    <xdr:ext cx="762000" cy="259045"/>
    <xdr:sp macro="" textlink="">
      <xdr:nvSpPr>
        <xdr:cNvPr id="213" name="人件費・物件費等の状況該当値テキスト">
          <a:extLst>
            <a:ext uri="{FF2B5EF4-FFF2-40B4-BE49-F238E27FC236}">
              <a16:creationId xmlns:a16="http://schemas.microsoft.com/office/drawing/2014/main" xmlns="" id="{00000000-0008-0000-0300-0000D5000000}"/>
            </a:ext>
          </a:extLst>
        </xdr:cNvPr>
        <xdr:cNvSpPr txBox="1"/>
      </xdr:nvSpPr>
      <xdr:spPr>
        <a:xfrm>
          <a:off x="5041900" y="14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84855</xdr:rowOff>
    </xdr:from>
    <xdr:to>
      <xdr:col>19</xdr:col>
      <xdr:colOff>184150</xdr:colOff>
      <xdr:row>83</xdr:row>
      <xdr:rowOff>15005</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064000" y="1414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171232</xdr:rowOff>
    </xdr:from>
    <xdr:ext cx="7366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733800" y="14230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77107</xdr:rowOff>
    </xdr:from>
    <xdr:to>
      <xdr:col>15</xdr:col>
      <xdr:colOff>133350</xdr:colOff>
      <xdr:row>83</xdr:row>
      <xdr:rowOff>7257</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3175000" y="1413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163484</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844800" y="14222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63311</xdr:rowOff>
    </xdr:from>
    <xdr:to>
      <xdr:col>11</xdr:col>
      <xdr:colOff>82550</xdr:colOff>
      <xdr:row>82</xdr:row>
      <xdr:rowOff>164911</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2286000" y="1412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149688</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955800" y="142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7175</xdr:rowOff>
    </xdr:from>
    <xdr:to>
      <xdr:col>7</xdr:col>
      <xdr:colOff>31750</xdr:colOff>
      <xdr:row>82</xdr:row>
      <xdr:rowOff>108775</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1397000" y="1406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93552</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066800" y="1415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ラスパイレス指数は、類似団体内平均を</a:t>
          </a:r>
          <a:r>
            <a:rPr kumimoji="1" lang="ja-JP" altLang="en-US" sz="1100">
              <a:solidFill>
                <a:schemeClr val="dk1"/>
              </a:solidFill>
              <a:effectLst/>
              <a:latin typeface="+mn-lt"/>
              <a:ea typeface="+mn-ea"/>
              <a:cs typeface="+mn-cs"/>
            </a:rPr>
            <a:t>１．９</a:t>
          </a:r>
          <a:r>
            <a:rPr kumimoji="1" lang="ja-JP" altLang="ja-JP" sz="1100">
              <a:solidFill>
                <a:schemeClr val="dk1"/>
              </a:solidFill>
              <a:effectLst/>
              <a:latin typeface="+mn-lt"/>
              <a:ea typeface="+mn-ea"/>
              <a:cs typeface="+mn-cs"/>
            </a:rPr>
            <a:t>、全国町村平均を３．</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　人事評価制度では、成績が極めて良好な場合は</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号、特に良好な場合は</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号昇給させることとなっているが、本町では該当がないため、ほとんどの職員が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号の昇給であることがラスパイレス指数が低い主な要因である。</a:t>
          </a:r>
          <a:endParaRPr lang="ja-JP" altLang="ja-JP" sz="1400">
            <a:effectLst/>
          </a:endParaRPr>
        </a:p>
        <a:p>
          <a:r>
            <a:rPr kumimoji="1" lang="ja-JP" altLang="ja-JP" sz="1100">
              <a:solidFill>
                <a:schemeClr val="dk1"/>
              </a:solidFill>
              <a:effectLst/>
              <a:latin typeface="+mn-lt"/>
              <a:ea typeface="+mn-ea"/>
              <a:cs typeface="+mn-cs"/>
            </a:rPr>
            <a:t>　近隣市町村や類似団体の水準を参考にしつつ、適正な給与水準に取り組むよう努める。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xmlns=""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7055</xdr:rowOff>
    </xdr:from>
    <xdr:to>
      <xdr:col>81</xdr:col>
      <xdr:colOff>44450</xdr:colOff>
      <xdr:row>89</xdr:row>
      <xdr:rowOff>2822</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flipV="1">
          <a:off x="17018000" y="13894505"/>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1" name="給与水準   （国との比較）最小値テキスト">
          <a:extLst>
            <a:ext uri="{FF2B5EF4-FFF2-40B4-BE49-F238E27FC236}">
              <a16:creationId xmlns:a16="http://schemas.microsoft.com/office/drawing/2014/main" xmlns="" id="{00000000-0008-0000-0300-0000FB00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93432</xdr:rowOff>
    </xdr:from>
    <xdr:ext cx="762000" cy="259045"/>
    <xdr:sp macro="" textlink="">
      <xdr:nvSpPr>
        <xdr:cNvPr id="253" name="給与水準   （国との比較）最大値テキスト">
          <a:extLst>
            <a:ext uri="{FF2B5EF4-FFF2-40B4-BE49-F238E27FC236}">
              <a16:creationId xmlns:a16="http://schemas.microsoft.com/office/drawing/2014/main" xmlns="" id="{00000000-0008-0000-0300-0000FD000000}"/>
            </a:ext>
          </a:extLst>
        </xdr:cNvPr>
        <xdr:cNvSpPr txBox="1"/>
      </xdr:nvSpPr>
      <xdr:spPr>
        <a:xfrm>
          <a:off x="17106900" y="136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7055</xdr:rowOff>
    </xdr:from>
    <xdr:to>
      <xdr:col>81</xdr:col>
      <xdr:colOff>133350</xdr:colOff>
      <xdr:row>81</xdr:row>
      <xdr:rowOff>7055</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389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12700</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179800" y="14243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17232</xdr:rowOff>
    </xdr:from>
    <xdr:ext cx="762000" cy="259045"/>
    <xdr:sp macro="" textlink="">
      <xdr:nvSpPr>
        <xdr:cNvPr id="256" name="給与水準   （国との比較）平均値テキスト">
          <a:extLst>
            <a:ext uri="{FF2B5EF4-FFF2-40B4-BE49-F238E27FC236}">
              <a16:creationId xmlns:a16="http://schemas.microsoft.com/office/drawing/2014/main" xmlns="" id="{00000000-0008-0000-0300-000000010000}"/>
            </a:ext>
          </a:extLst>
        </xdr:cNvPr>
        <xdr:cNvSpPr txBox="1"/>
      </xdr:nvSpPr>
      <xdr:spPr>
        <a:xfrm>
          <a:off x="17106900" y="1441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9672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12700</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5290800" y="1424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125589</xdr:rowOff>
    </xdr:from>
    <xdr:to>
      <xdr:col>77</xdr:col>
      <xdr:colOff>95250</xdr:colOff>
      <xdr:row>85</xdr:row>
      <xdr:rowOff>55739</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129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40516</xdr:rowOff>
    </xdr:from>
    <xdr:ext cx="7366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5798800" y="1461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119945</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flipV="1">
          <a:off x="14401800" y="142430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53922</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4909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83</xdr:row>
      <xdr:rowOff>119945</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a:off x="13512800" y="142430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5" name="給与水準   （国との比較）該当値テキスト">
          <a:extLst>
            <a:ext uri="{FF2B5EF4-FFF2-40B4-BE49-F238E27FC236}">
              <a16:creationId xmlns:a16="http://schemas.microsoft.com/office/drawing/2014/main" xmlns="" id="{00000000-0008-0000-0300-000013010000}"/>
            </a:ext>
          </a:extLst>
        </xdr:cNvPr>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69145</xdr:rowOff>
    </xdr:from>
    <xdr:to>
      <xdr:col>68</xdr:col>
      <xdr:colOff>203200</xdr:colOff>
      <xdr:row>83</xdr:row>
      <xdr:rowOff>170745</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4351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9472</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020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人口千人当たり職員数は、類似団体平均を０．</a:t>
          </a:r>
          <a:r>
            <a:rPr kumimoji="1" lang="ja-JP" altLang="en-US" sz="1100" baseline="0">
              <a:solidFill>
                <a:schemeClr val="dk1"/>
              </a:solidFill>
              <a:effectLst/>
              <a:latin typeface="+mn-lt"/>
              <a:ea typeface="+mn-ea"/>
              <a:cs typeface="+mn-cs"/>
            </a:rPr>
            <a:t>６７</a:t>
          </a:r>
          <a:r>
            <a:rPr kumimoji="1" lang="ja-JP" altLang="ja-JP" sz="1100" baseline="0">
              <a:solidFill>
                <a:schemeClr val="dk1"/>
              </a:solidFill>
              <a:effectLst/>
              <a:latin typeface="+mn-lt"/>
              <a:ea typeface="+mn-ea"/>
              <a:cs typeface="+mn-cs"/>
            </a:rPr>
            <a:t>人、鳥取県平均を３</a:t>
          </a:r>
          <a:r>
            <a:rPr kumimoji="1" lang="ja-JP" altLang="en-US" sz="1100" baseline="0">
              <a:solidFill>
                <a:schemeClr val="dk1"/>
              </a:solidFill>
              <a:effectLst/>
              <a:latin typeface="+mn-lt"/>
              <a:ea typeface="+mn-ea"/>
              <a:cs typeface="+mn-cs"/>
            </a:rPr>
            <a:t>．７</a:t>
          </a:r>
          <a:r>
            <a:rPr kumimoji="1" lang="ja-JP" altLang="ja-JP" sz="1100" baseline="0">
              <a:solidFill>
                <a:schemeClr val="dk1"/>
              </a:solidFill>
              <a:effectLst/>
              <a:latin typeface="+mn-lt"/>
              <a:ea typeface="+mn-ea"/>
              <a:cs typeface="+mn-cs"/>
            </a:rPr>
            <a:t>人上回っている。</a:t>
          </a:r>
          <a:endParaRPr lang="ja-JP" altLang="ja-JP" sz="1400">
            <a:effectLst/>
          </a:endParaRPr>
        </a:p>
        <a:p>
          <a:r>
            <a:rPr kumimoji="1" lang="ja-JP" altLang="ja-JP" sz="1100" baseline="0">
              <a:solidFill>
                <a:schemeClr val="dk1"/>
              </a:solidFill>
              <a:effectLst/>
              <a:latin typeface="+mn-lt"/>
              <a:ea typeface="+mn-ea"/>
              <a:cs typeface="+mn-cs"/>
            </a:rPr>
            <a:t>　今後も近隣市町村や、類似団体の水準を参考にしつつ、機構改革や事務事業の見直しなどを積極的に実施するなど、適正な職員数を目指す。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xmlns=""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19826</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flipV="1">
          <a:off x="17018000" y="10089868"/>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163353</xdr:rowOff>
    </xdr:from>
    <xdr:ext cx="762000" cy="259045"/>
    <xdr:sp macro="" textlink="">
      <xdr:nvSpPr>
        <xdr:cNvPr id="314" name="定員管理の状況最小値テキスト">
          <a:extLst>
            <a:ext uri="{FF2B5EF4-FFF2-40B4-BE49-F238E27FC236}">
              <a16:creationId xmlns:a16="http://schemas.microsoft.com/office/drawing/2014/main" xmlns="" id="{00000000-0008-0000-0300-00003A010000}"/>
            </a:ext>
          </a:extLst>
        </xdr:cNvPr>
        <xdr:cNvSpPr txBox="1"/>
      </xdr:nvSpPr>
      <xdr:spPr>
        <a:xfrm>
          <a:off x="17106900" y="1165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19826</xdr:rowOff>
    </xdr:from>
    <xdr:to>
      <xdr:col>81</xdr:col>
      <xdr:colOff>133350</xdr:colOff>
      <xdr:row>68</xdr:row>
      <xdr:rowOff>19826</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6929100" y="1167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16" name="定員管理の状況最大値テキスト">
          <a:extLst>
            <a:ext uri="{FF2B5EF4-FFF2-40B4-BE49-F238E27FC236}">
              <a16:creationId xmlns:a16="http://schemas.microsoft.com/office/drawing/2014/main" xmlns="" id="{00000000-0008-0000-0300-00003C010000}"/>
            </a:ext>
          </a:extLst>
        </xdr:cNvPr>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92710</xdr:rowOff>
    </xdr:from>
    <xdr:to>
      <xdr:col>81</xdr:col>
      <xdr:colOff>44450</xdr:colOff>
      <xdr:row>62</xdr:row>
      <xdr:rowOff>106115</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179800" y="1072261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153475</xdr:rowOff>
    </xdr:from>
    <xdr:ext cx="762000" cy="259045"/>
    <xdr:sp macro="" textlink="">
      <xdr:nvSpPr>
        <xdr:cNvPr id="319" name="定員管理の状況平均値テキスト">
          <a:extLst>
            <a:ext uri="{FF2B5EF4-FFF2-40B4-BE49-F238E27FC236}">
              <a16:creationId xmlns:a16="http://schemas.microsoft.com/office/drawing/2014/main" xmlns="" id="{00000000-0008-0000-0300-00003F010000}"/>
            </a:ext>
          </a:extLst>
        </xdr:cNvPr>
        <xdr:cNvSpPr txBox="1"/>
      </xdr:nvSpPr>
      <xdr:spPr>
        <a:xfrm>
          <a:off x="17106900" y="10440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136948</xdr:rowOff>
    </xdr:from>
    <xdr:to>
      <xdr:col>81</xdr:col>
      <xdr:colOff>95250</xdr:colOff>
      <xdr:row>62</xdr:row>
      <xdr:rowOff>67098</xdr:rowOff>
    </xdr:to>
    <xdr:sp macro=""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69672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212</xdr:rowOff>
    </xdr:from>
    <xdr:to>
      <xdr:col>77</xdr:col>
      <xdr:colOff>44450</xdr:colOff>
      <xdr:row>62</xdr:row>
      <xdr:rowOff>92710</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5290800" y="10630112"/>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94051</xdr:rowOff>
    </xdr:from>
    <xdr:to>
      <xdr:col>77</xdr:col>
      <xdr:colOff>95250</xdr:colOff>
      <xdr:row>62</xdr:row>
      <xdr:rowOff>24201</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129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34378</xdr:rowOff>
    </xdr:from>
    <xdr:ext cx="7366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5798800" y="10321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212</xdr:rowOff>
    </xdr:from>
    <xdr:to>
      <xdr:col>72</xdr:col>
      <xdr:colOff>203200</xdr:colOff>
      <xdr:row>62</xdr:row>
      <xdr:rowOff>23001</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flipV="1">
          <a:off x="14401800" y="10630112"/>
          <a:ext cx="8890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96731</xdr:rowOff>
    </xdr:from>
    <xdr:to>
      <xdr:col>73</xdr:col>
      <xdr:colOff>44450</xdr:colOff>
      <xdr:row>62</xdr:row>
      <xdr:rowOff>26881</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5240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37058</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4909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23001</xdr:rowOff>
    </xdr:from>
    <xdr:to>
      <xdr:col>68</xdr:col>
      <xdr:colOff>152400</xdr:colOff>
      <xdr:row>62</xdr:row>
      <xdr:rowOff>31045</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flipV="1">
          <a:off x="13512800" y="1065290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112819</xdr:rowOff>
    </xdr:from>
    <xdr:to>
      <xdr:col>68</xdr:col>
      <xdr:colOff>203200</xdr:colOff>
      <xdr:row>62</xdr:row>
      <xdr:rowOff>42969</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4351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53146</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4020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46442</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3131800" y="1033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55315</xdr:rowOff>
    </xdr:from>
    <xdr:to>
      <xdr:col>81</xdr:col>
      <xdr:colOff>95250</xdr:colOff>
      <xdr:row>62</xdr:row>
      <xdr:rowOff>156915</xdr:rowOff>
    </xdr:to>
    <xdr:sp macro="" textlink="">
      <xdr:nvSpPr>
        <xdr:cNvPr id="337" name="楕円 336">
          <a:extLst>
            <a:ext uri="{FF2B5EF4-FFF2-40B4-BE49-F238E27FC236}">
              <a16:creationId xmlns:a16="http://schemas.microsoft.com/office/drawing/2014/main" xmlns="" id="{00000000-0008-0000-0300-000051010000}"/>
            </a:ext>
          </a:extLst>
        </xdr:cNvPr>
        <xdr:cNvSpPr/>
      </xdr:nvSpPr>
      <xdr:spPr>
        <a:xfrm>
          <a:off x="16967200" y="106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27392</xdr:rowOff>
    </xdr:from>
    <xdr:ext cx="762000" cy="259045"/>
    <xdr:sp macro="" textlink="">
      <xdr:nvSpPr>
        <xdr:cNvPr id="338" name="定員管理の状況該当値テキスト">
          <a:extLst>
            <a:ext uri="{FF2B5EF4-FFF2-40B4-BE49-F238E27FC236}">
              <a16:creationId xmlns:a16="http://schemas.microsoft.com/office/drawing/2014/main" xmlns="" id="{00000000-0008-0000-0300-000052010000}"/>
            </a:ext>
          </a:extLst>
        </xdr:cNvPr>
        <xdr:cNvSpPr txBox="1"/>
      </xdr:nvSpPr>
      <xdr:spPr>
        <a:xfrm>
          <a:off x="17106900" y="1065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41910</xdr:rowOff>
    </xdr:from>
    <xdr:to>
      <xdr:col>77</xdr:col>
      <xdr:colOff>95250</xdr:colOff>
      <xdr:row>62</xdr:row>
      <xdr:rowOff>143510</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129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128287</xdr:rowOff>
    </xdr:from>
    <xdr:ext cx="7366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798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120862</xdr:rowOff>
    </xdr:from>
    <xdr:to>
      <xdr:col>73</xdr:col>
      <xdr:colOff>44450</xdr:colOff>
      <xdr:row>62</xdr:row>
      <xdr:rowOff>51012</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5240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35789</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4909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143651</xdr:rowOff>
    </xdr:from>
    <xdr:to>
      <xdr:col>68</xdr:col>
      <xdr:colOff>203200</xdr:colOff>
      <xdr:row>62</xdr:row>
      <xdr:rowOff>73801</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4351000" y="1060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58578</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020800" y="1068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151695</xdr:rowOff>
    </xdr:from>
    <xdr:to>
      <xdr:col>64</xdr:col>
      <xdr:colOff>152400</xdr:colOff>
      <xdr:row>62</xdr:row>
      <xdr:rowOff>81845</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3462000" y="1061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66622</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3131800" y="106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前年度と比べ</a:t>
          </a:r>
          <a:r>
            <a:rPr kumimoji="1" lang="ja-JP" altLang="en-US" sz="1100">
              <a:solidFill>
                <a:schemeClr val="dk1"/>
              </a:solidFill>
              <a:effectLst/>
              <a:latin typeface="+mn-lt"/>
              <a:ea typeface="+mn-ea"/>
              <a:cs typeface="+mn-cs"/>
            </a:rPr>
            <a:t>０．８</a:t>
          </a:r>
          <a:r>
            <a:rPr kumimoji="1" lang="ja-JP" altLang="ja-JP" sz="1100">
              <a:solidFill>
                <a:schemeClr val="dk1"/>
              </a:solidFill>
              <a:effectLst/>
              <a:latin typeface="+mn-lt"/>
              <a:ea typeface="+mn-ea"/>
              <a:cs typeface="+mn-cs"/>
            </a:rPr>
            <a:t>％増、類似団体内平均と比べ</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％高くなっている。</a:t>
          </a:r>
          <a:endParaRPr lang="ja-JP" altLang="ja-JP" sz="1400">
            <a:effectLst/>
          </a:endParaRPr>
        </a:p>
        <a:p>
          <a:r>
            <a:rPr kumimoji="1" lang="ja-JP" altLang="ja-JP" sz="1100">
              <a:solidFill>
                <a:schemeClr val="dk1"/>
              </a:solidFill>
              <a:effectLst/>
              <a:latin typeface="+mn-lt"/>
              <a:ea typeface="+mn-ea"/>
              <a:cs typeface="+mn-cs"/>
            </a:rPr>
            <a:t>　交付税措置の低い起債償還完了などにより地方債元利償還金は減となったが、充当可能特定財源の減、合併算定替措置の縮減により普通交付税額が減となったことが比率上昇の要因となっている。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令和２年度までは</a:t>
          </a:r>
          <a:r>
            <a:rPr kumimoji="1" lang="ja-JP" altLang="ja-JP" sz="1100">
              <a:solidFill>
                <a:schemeClr val="dk1"/>
              </a:solidFill>
              <a:effectLst/>
              <a:latin typeface="+mn-lt"/>
              <a:ea typeface="+mn-ea"/>
              <a:cs typeface="+mn-cs"/>
            </a:rPr>
            <a:t>合併算定替の縮減措置による普通交付税の減などから標準財政規模が下がっていくことが予想される。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138289</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07342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110366</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6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138289</xdr:rowOff>
    </xdr:from>
    <xdr:to>
      <xdr:col>81</xdr:col>
      <xdr:colOff>133350</xdr:colOff>
      <xdr:row>44</xdr:row>
      <xdr:rowOff>138289</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6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49389</xdr:rowOff>
    </xdr:from>
    <xdr:to>
      <xdr:col>81</xdr:col>
      <xdr:colOff>44450</xdr:colOff>
      <xdr:row>41</xdr:row>
      <xdr:rowOff>156633</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6179800" y="7078839"/>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65916</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6752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49389</xdr:rowOff>
    </xdr:from>
    <xdr:to>
      <xdr:col>81</xdr:col>
      <xdr:colOff>95250</xdr:colOff>
      <xdr:row>40</xdr:row>
      <xdr:rowOff>150989</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86783</xdr:rowOff>
    </xdr:from>
    <xdr:to>
      <xdr:col>77</xdr:col>
      <xdr:colOff>44450</xdr:colOff>
      <xdr:row>41</xdr:row>
      <xdr:rowOff>49389</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5290800" y="6944783"/>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62795</xdr:rowOff>
    </xdr:from>
    <xdr:to>
      <xdr:col>77</xdr:col>
      <xdr:colOff>95250</xdr:colOff>
      <xdr:row>40</xdr:row>
      <xdr:rowOff>164395</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3122</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86783</xdr:rowOff>
    </xdr:from>
    <xdr:to>
      <xdr:col>72</xdr:col>
      <xdr:colOff>203200</xdr:colOff>
      <xdr:row>40</xdr:row>
      <xdr:rowOff>127000</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4401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89605</xdr:rowOff>
    </xdr:from>
    <xdr:to>
      <xdr:col>73</xdr:col>
      <xdr:colOff>44450</xdr:colOff>
      <xdr:row>41</xdr:row>
      <xdr:rowOff>19755</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4532</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42</xdr:row>
      <xdr:rowOff>25400</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3512800" y="69850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52211</xdr:rowOff>
    </xdr:from>
    <xdr:to>
      <xdr:col>68</xdr:col>
      <xdr:colOff>203200</xdr:colOff>
      <xdr:row>41</xdr:row>
      <xdr:rowOff>153811</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138588</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114599</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77910</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170039</xdr:rowOff>
    </xdr:from>
    <xdr:to>
      <xdr:col>77</xdr:col>
      <xdr:colOff>95250</xdr:colOff>
      <xdr:row>41</xdr:row>
      <xdr:rowOff>100189</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84966</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711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合併算定替措置の縮減による普通交付税の減により標準財政規模が下がったが</a:t>
          </a:r>
          <a:r>
            <a:rPr kumimoji="1" lang="ja-JP" altLang="en-US" sz="1100">
              <a:solidFill>
                <a:schemeClr val="dk1"/>
              </a:solidFill>
              <a:effectLst/>
              <a:latin typeface="+mn-lt"/>
              <a:ea typeface="+mn-ea"/>
              <a:cs typeface="+mn-cs"/>
            </a:rPr>
            <a:t>、地方債現在高や組合負担等見込額が減となったことが</a:t>
          </a:r>
          <a:r>
            <a:rPr kumimoji="1" lang="ja-JP" altLang="ja-JP" sz="1100">
              <a:solidFill>
                <a:schemeClr val="dk1"/>
              </a:solidFill>
              <a:effectLst/>
              <a:latin typeface="+mn-lt"/>
              <a:ea typeface="+mn-ea"/>
              <a:cs typeface="+mn-cs"/>
            </a:rPr>
            <a:t>主な要因となり、前年度比</a:t>
          </a:r>
          <a:r>
            <a:rPr kumimoji="1" lang="ja-JP" altLang="en-US" sz="1100">
              <a:solidFill>
                <a:schemeClr val="dk1"/>
              </a:solidFill>
              <a:effectLst/>
              <a:latin typeface="+mn-lt"/>
              <a:ea typeface="+mn-ea"/>
              <a:cs typeface="+mn-cs"/>
            </a:rPr>
            <a:t>５．１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地方債残高は順調に減少しているが、インフラの老朽化も進んでおり、将来負担を見据えた改修等を計画していく必要がある。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xmlns=""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39" name="将来負担の状況最小値テキスト">
          <a:extLst>
            <a:ext uri="{FF2B5EF4-FFF2-40B4-BE49-F238E27FC236}">
              <a16:creationId xmlns:a16="http://schemas.microsoft.com/office/drawing/2014/main" xmlns="" id="{00000000-0008-0000-0300-0000B7010000}"/>
            </a:ext>
          </a:extLst>
        </xdr:cNvPr>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xmlns=""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32032</xdr:rowOff>
    </xdr:from>
    <xdr:to>
      <xdr:col>81</xdr:col>
      <xdr:colOff>44450</xdr:colOff>
      <xdr:row>14</xdr:row>
      <xdr:rowOff>100400</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flipV="1">
          <a:off x="16179800" y="2432332"/>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157074</xdr:rowOff>
    </xdr:from>
    <xdr:ext cx="762000" cy="259045"/>
    <xdr:sp macro="" textlink="">
      <xdr:nvSpPr>
        <xdr:cNvPr id="444" name="将来負担の状況平均値テキスト">
          <a:extLst>
            <a:ext uri="{FF2B5EF4-FFF2-40B4-BE49-F238E27FC236}">
              <a16:creationId xmlns:a16="http://schemas.microsoft.com/office/drawing/2014/main" xmlns="" id="{00000000-0008-0000-0300-0000BC010000}"/>
            </a:ext>
          </a:extLst>
        </xdr:cNvPr>
        <xdr:cNvSpPr txBox="1"/>
      </xdr:nvSpPr>
      <xdr:spPr>
        <a:xfrm>
          <a:off x="17106900" y="2557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99924</xdr:rowOff>
    </xdr:from>
    <xdr:ext cx="7366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5798800" y="2671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69850</xdr:rowOff>
    </xdr:from>
    <xdr:to>
      <xdr:col>73</xdr:col>
      <xdr:colOff>44450</xdr:colOff>
      <xdr:row>16</xdr:row>
      <xdr:rowOff>0</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5240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4909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75353</xdr:rowOff>
    </xdr:from>
    <xdr:to>
      <xdr:col>68</xdr:col>
      <xdr:colOff>203200</xdr:colOff>
      <xdr:row>17</xdr:row>
      <xdr:rowOff>5503</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4351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15680</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4020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71473</xdr:rowOff>
    </xdr:from>
    <xdr:to>
      <xdr:col>64</xdr:col>
      <xdr:colOff>152400</xdr:colOff>
      <xdr:row>18</xdr:row>
      <xdr:rowOff>1623</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3462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157850</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3131800" y="307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59" name="楕円 458">
          <a:extLst>
            <a:ext uri="{FF2B5EF4-FFF2-40B4-BE49-F238E27FC236}">
              <a16:creationId xmlns:a16="http://schemas.microsoft.com/office/drawing/2014/main" xmlns="" id="{00000000-0008-0000-0300-0000CB010000}"/>
            </a:ext>
          </a:extLst>
        </xdr:cNvPr>
        <xdr:cNvSpPr/>
      </xdr:nvSpPr>
      <xdr:spPr>
        <a:xfrm>
          <a:off x="16967200" y="23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73959</xdr:rowOff>
    </xdr:from>
    <xdr:ext cx="762000" cy="259045"/>
    <xdr:sp macro="" textlink="">
      <xdr:nvSpPr>
        <xdr:cNvPr id="460" name="将来負担の状況該当値テキスト">
          <a:extLst>
            <a:ext uri="{FF2B5EF4-FFF2-40B4-BE49-F238E27FC236}">
              <a16:creationId xmlns:a16="http://schemas.microsoft.com/office/drawing/2014/main" xmlns="" id="{00000000-0008-0000-0300-0000CC010000}"/>
            </a:ext>
          </a:extLst>
        </xdr:cNvPr>
        <xdr:cNvSpPr txBox="1"/>
      </xdr:nvSpPr>
      <xdr:spPr>
        <a:xfrm>
          <a:off x="17106900" y="230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49600</xdr:rowOff>
    </xdr:from>
    <xdr:to>
      <xdr:col>77</xdr:col>
      <xdr:colOff>95250</xdr:colOff>
      <xdr:row>14</xdr:row>
      <xdr:rowOff>151200</xdr:rowOff>
    </xdr:to>
    <xdr:sp macro="" textlink="">
      <xdr:nvSpPr>
        <xdr:cNvPr id="461" name="楕円 460">
          <a:extLst>
            <a:ext uri="{FF2B5EF4-FFF2-40B4-BE49-F238E27FC236}">
              <a16:creationId xmlns:a16="http://schemas.microsoft.com/office/drawing/2014/main" xmlns="" id="{00000000-0008-0000-0300-0000CD010000}"/>
            </a:ext>
          </a:extLst>
        </xdr:cNvPr>
        <xdr:cNvSpPr/>
      </xdr:nvSpPr>
      <xdr:spPr>
        <a:xfrm>
          <a:off x="16129000" y="24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161377</xdr:rowOff>
    </xdr:from>
    <xdr:ext cx="7366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5798800" y="221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57644</xdr:rowOff>
    </xdr:from>
    <xdr:to>
      <xdr:col>64</xdr:col>
      <xdr:colOff>152400</xdr:colOff>
      <xdr:row>14</xdr:row>
      <xdr:rowOff>159244</xdr:rowOff>
    </xdr:to>
    <xdr:sp macro="" textlink="">
      <xdr:nvSpPr>
        <xdr:cNvPr id="463" name="楕円 462">
          <a:extLst>
            <a:ext uri="{FF2B5EF4-FFF2-40B4-BE49-F238E27FC236}">
              <a16:creationId xmlns:a16="http://schemas.microsoft.com/office/drawing/2014/main" xmlns="" id="{00000000-0008-0000-0300-0000CF010000}"/>
            </a:ext>
          </a:extLst>
        </xdr:cNvPr>
        <xdr:cNvSpPr/>
      </xdr:nvSpPr>
      <xdr:spPr>
        <a:xfrm>
          <a:off x="13462000" y="2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169421</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3131800" y="22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16,352
16,256
189.83
11,347,421
10,614,518
620,347
6,807,198
10,490,206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前年度と比べると１．１％高くなった。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鳥取県平均と比べると０．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、類似団体平均と比べると</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％低くなっている。</a:t>
          </a:r>
          <a:endParaRPr lang="ja-JP" altLang="ja-JP" sz="1400">
            <a:effectLst/>
          </a:endParaRPr>
        </a:p>
        <a:p>
          <a:r>
            <a:rPr kumimoji="1" lang="ja-JP" altLang="ja-JP" sz="1100">
              <a:solidFill>
                <a:schemeClr val="dk1"/>
              </a:solidFill>
              <a:effectLst/>
              <a:latin typeface="+mn-lt"/>
              <a:ea typeface="+mn-ea"/>
              <a:cs typeface="+mn-cs"/>
            </a:rPr>
            <a:t>　職員給料の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主な前年度比増の主な</a:t>
          </a:r>
          <a:r>
            <a:rPr kumimoji="1" lang="ja-JP" altLang="ja-JP" sz="1100">
              <a:solidFill>
                <a:schemeClr val="dk1"/>
              </a:solidFill>
              <a:effectLst/>
              <a:latin typeface="+mn-lt"/>
              <a:ea typeface="+mn-ea"/>
              <a:cs typeface="+mn-cs"/>
            </a:rPr>
            <a:t>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近隣市町村や、類似団体の水準を参考にしつつ、機構改革や事務事業の見直しなどを積極的に実施するなど、人件費の抑制に努める。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41</xdr:row>
      <xdr:rowOff>133350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62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139700</xdr:rowOff>
    </xdr:from>
    <xdr:to>
      <xdr:col>24</xdr:col>
      <xdr:colOff>25400</xdr:colOff>
      <xdr:row>35</xdr:row>
      <xdr:rowOff>107950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59690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120650</xdr:rowOff>
    </xdr:from>
    <xdr:to>
      <xdr:col>24</xdr:col>
      <xdr:colOff>76200</xdr:colOff>
      <xdr:row>36</xdr:row>
      <xdr:rowOff>50800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139700</xdr:rowOff>
    </xdr:from>
    <xdr:to>
      <xdr:col>19</xdr:col>
      <xdr:colOff>187325</xdr:colOff>
      <xdr:row>35</xdr:row>
      <xdr:rowOff>57150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flipV="1">
          <a:off x="3098800" y="5969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143527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57150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5956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143527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35</xdr:row>
      <xdr:rowOff>31750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595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69850</xdr:rowOff>
    </xdr:from>
    <xdr:to>
      <xdr:col>11</xdr:col>
      <xdr:colOff>60325</xdr:colOff>
      <xdr:row>36</xdr:row>
      <xdr:rowOff>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156227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22877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88900</xdr:rowOff>
    </xdr:from>
    <xdr:to>
      <xdr:col>20</xdr:col>
      <xdr:colOff>38100</xdr:colOff>
      <xdr:row>35</xdr:row>
      <xdr:rowOff>19050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29227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568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6350</xdr:rowOff>
    </xdr:from>
    <xdr:to>
      <xdr:col>15</xdr:col>
      <xdr:colOff>149225</xdr:colOff>
      <xdr:row>35</xdr:row>
      <xdr:rowOff>107950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118127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前年度と比べ</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類似団体平均と比べ４．</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％、鳥取県平均と比べて６．</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％高くなっており、また類似団体内順位では最下位となっている。</a:t>
          </a:r>
          <a:endParaRPr lang="ja-JP" altLang="ja-JP" sz="1400">
            <a:effectLst/>
          </a:endParaRPr>
        </a:p>
        <a:p>
          <a:r>
            <a:rPr kumimoji="1" lang="ja-JP" altLang="ja-JP" sz="1100">
              <a:solidFill>
                <a:schemeClr val="dk1"/>
              </a:solidFill>
              <a:effectLst/>
              <a:latin typeface="+mn-lt"/>
              <a:ea typeface="+mn-ea"/>
              <a:cs typeface="+mn-cs"/>
            </a:rPr>
            <a:t>　賃金や委託経費が高いことが数値</a:t>
          </a:r>
          <a:r>
            <a:rPr kumimoji="1" lang="ja-JP" altLang="en-US" sz="1100">
              <a:solidFill>
                <a:schemeClr val="dk1"/>
              </a:solidFill>
              <a:effectLst/>
              <a:latin typeface="+mn-lt"/>
              <a:ea typeface="+mn-ea"/>
              <a:cs typeface="+mn-cs"/>
            </a:rPr>
            <a:t>が高い</a:t>
          </a:r>
          <a:r>
            <a:rPr kumimoji="1" lang="ja-JP" altLang="ja-JP" sz="1100">
              <a:solidFill>
                <a:schemeClr val="dk1"/>
              </a:solidFill>
              <a:effectLst/>
              <a:latin typeface="+mn-lt"/>
              <a:ea typeface="+mn-ea"/>
              <a:cs typeface="+mn-cs"/>
            </a:rPr>
            <a:t>要因となって</a:t>
          </a:r>
          <a:r>
            <a:rPr kumimoji="1" lang="ja-JP" altLang="en-US"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事務の効率化、経費削減などに努め</a:t>
          </a:r>
          <a:r>
            <a:rPr kumimoji="1" lang="ja-JP" altLang="en-US" sz="1100">
              <a:solidFill>
                <a:schemeClr val="dk1"/>
              </a:solidFill>
              <a:effectLst/>
              <a:latin typeface="+mn-lt"/>
              <a:ea typeface="+mn-ea"/>
              <a:cs typeface="+mn-cs"/>
            </a:rPr>
            <a:t>ているが限界があるため、公共施設適正管理計画に基づく施設の統廃合などを積極的に進めていく必要がある。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21</xdr:row>
      <xdr:rowOff>12700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1844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156227</xdr:rowOff>
    </xdr:from>
    <xdr:ext cx="762000" cy="25904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58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12700</xdr:rowOff>
    </xdr:from>
    <xdr:to>
      <xdr:col>82</xdr:col>
      <xdr:colOff>196850</xdr:colOff>
      <xdr:row>21</xdr:row>
      <xdr:rowOff>12700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61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12700</xdr:rowOff>
    </xdr:from>
    <xdr:to>
      <xdr:col>82</xdr:col>
      <xdr:colOff>107950</xdr:colOff>
      <xdr:row>21</xdr:row>
      <xdr:rowOff>50800</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flipV="1">
          <a:off x="15671800" y="3613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73677</xdr:rowOff>
    </xdr:from>
    <xdr:ext cx="762000" cy="259045"/>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2645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57150</xdr:rowOff>
    </xdr:from>
    <xdr:to>
      <xdr:col>82</xdr:col>
      <xdr:colOff>158750</xdr:colOff>
      <xdr:row>16</xdr:row>
      <xdr:rowOff>158750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64592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165100</xdr:rowOff>
    </xdr:from>
    <xdr:to>
      <xdr:col>78</xdr:col>
      <xdr:colOff>69850</xdr:colOff>
      <xdr:row>21</xdr:row>
      <xdr:rowOff>50800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4782800" y="34226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95250</xdr:rowOff>
    </xdr:from>
    <xdr:to>
      <xdr:col>78</xdr:col>
      <xdr:colOff>120650</xdr:colOff>
      <xdr:row>16</xdr:row>
      <xdr:rowOff>25400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50800</xdr:rowOff>
    </xdr:from>
    <xdr:to>
      <xdr:col>73</xdr:col>
      <xdr:colOff>180975</xdr:colOff>
      <xdr:row>19</xdr:row>
      <xdr:rowOff>165100</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a:off x="13893800" y="3308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19050</xdr:rowOff>
    </xdr:from>
    <xdr:to>
      <xdr:col>74</xdr:col>
      <xdr:colOff>31750</xdr:colOff>
      <xdr:row>15</xdr:row>
      <xdr:rowOff>120650</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31750</xdr:rowOff>
    </xdr:from>
    <xdr:to>
      <xdr:col>69</xdr:col>
      <xdr:colOff>92075</xdr:colOff>
      <xdr:row>19</xdr:row>
      <xdr:rowOff>50800</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a:off x="13004800" y="3289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133350</xdr:rowOff>
    </xdr:from>
    <xdr:to>
      <xdr:col>69</xdr:col>
      <xdr:colOff>142875</xdr:colOff>
      <xdr:row>14</xdr:row>
      <xdr:rowOff>63500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3843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133350</xdr:rowOff>
    </xdr:from>
    <xdr:to>
      <xdr:col>82</xdr:col>
      <xdr:colOff>158750</xdr:colOff>
      <xdr:row>21</xdr:row>
      <xdr:rowOff>63500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6459200" y="35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41927</xdr:rowOff>
    </xdr:from>
    <xdr:ext cx="762000" cy="259045"/>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347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0</xdr:rowOff>
    </xdr:from>
    <xdr:to>
      <xdr:col>78</xdr:col>
      <xdr:colOff>120650</xdr:colOff>
      <xdr:row>21</xdr:row>
      <xdr:rowOff>101600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5621000" y="360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86377</xdr:rowOff>
    </xdr:from>
    <xdr:ext cx="7366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368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114300</xdr:rowOff>
    </xdr:from>
    <xdr:to>
      <xdr:col>74</xdr:col>
      <xdr:colOff>31750</xdr:colOff>
      <xdr:row>20</xdr:row>
      <xdr:rowOff>44450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4732000" y="337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29227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345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0</xdr:rowOff>
    </xdr:from>
    <xdr:to>
      <xdr:col>69</xdr:col>
      <xdr:colOff>142875</xdr:colOff>
      <xdr:row>19</xdr:row>
      <xdr:rowOff>101600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3843000" y="32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86377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334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前年度と比べると０．３％</a:t>
          </a:r>
          <a:r>
            <a:rPr kumimoji="1" lang="ja-JP" altLang="en-US" sz="1100">
              <a:solidFill>
                <a:schemeClr val="dk1"/>
              </a:solidFill>
              <a:effectLst/>
              <a:latin typeface="+mn-lt"/>
              <a:ea typeface="+mn-ea"/>
              <a:cs typeface="+mn-cs"/>
            </a:rPr>
            <a:t>増となったが、</a:t>
          </a:r>
          <a:r>
            <a:rPr kumimoji="1" lang="ja-JP" altLang="ja-JP" sz="1100">
              <a:solidFill>
                <a:schemeClr val="dk1"/>
              </a:solidFill>
              <a:effectLst/>
              <a:latin typeface="+mn-lt"/>
              <a:ea typeface="+mn-ea"/>
              <a:cs typeface="+mn-cs"/>
            </a:rPr>
            <a:t>類似団体平均と比べると２．</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％、鳥取県平均と比べると６．１％低くなっている。</a:t>
          </a:r>
          <a:endParaRPr lang="ja-JP" altLang="ja-JP" sz="1400">
            <a:effectLst/>
          </a:endParaRPr>
        </a:p>
        <a:p>
          <a:r>
            <a:rPr kumimoji="1" lang="ja-JP" altLang="ja-JP" sz="1100">
              <a:solidFill>
                <a:schemeClr val="dk1"/>
              </a:solidFill>
              <a:effectLst/>
              <a:latin typeface="+mn-lt"/>
              <a:ea typeface="+mn-ea"/>
              <a:cs typeface="+mn-cs"/>
            </a:rPr>
            <a:t>　障害者自立支援事業が約</a:t>
          </a:r>
          <a:r>
            <a:rPr kumimoji="1" lang="en-US" altLang="ja-JP" sz="1100">
              <a:solidFill>
                <a:schemeClr val="dk1"/>
              </a:solidFill>
              <a:effectLst/>
              <a:latin typeface="+mn-lt"/>
              <a:ea typeface="+mn-ea"/>
              <a:cs typeface="+mn-cs"/>
            </a:rPr>
            <a:t>370</a:t>
          </a:r>
          <a:r>
            <a:rPr kumimoji="1" lang="ja-JP" altLang="ja-JP" sz="1100">
              <a:solidFill>
                <a:schemeClr val="dk1"/>
              </a:solidFill>
              <a:effectLst/>
              <a:latin typeface="+mn-lt"/>
              <a:ea typeface="+mn-ea"/>
              <a:cs typeface="+mn-cs"/>
            </a:rPr>
            <a:t>万円の増となった</a:t>
          </a:r>
          <a:r>
            <a:rPr kumimoji="1" lang="ja-JP" altLang="en-US" sz="1100">
              <a:solidFill>
                <a:schemeClr val="dk1"/>
              </a:solidFill>
              <a:effectLst/>
              <a:latin typeface="+mn-lt"/>
              <a:ea typeface="+mn-ea"/>
              <a:cs typeface="+mn-cs"/>
            </a:rPr>
            <a:t>こと</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前年度比増の</a:t>
          </a:r>
          <a:r>
            <a:rPr kumimoji="1" lang="ja-JP" altLang="ja-JP" sz="1100">
              <a:solidFill>
                <a:schemeClr val="dk1"/>
              </a:solidFill>
              <a:effectLst/>
              <a:latin typeface="+mn-lt"/>
              <a:ea typeface="+mn-ea"/>
              <a:cs typeface="+mn-cs"/>
            </a:rPr>
            <a:t>主な要因と考えられる。</a:t>
          </a:r>
          <a:endParaRPr lang="ja-JP" altLang="ja-JP" sz="1400">
            <a:effectLst/>
          </a:endParaRPr>
        </a:p>
        <a:p>
          <a:r>
            <a:rPr kumimoji="1" lang="ja-JP" altLang="ja-JP" sz="1100">
              <a:solidFill>
                <a:schemeClr val="dk1"/>
              </a:solidFill>
              <a:effectLst/>
              <a:latin typeface="+mn-lt"/>
              <a:ea typeface="+mn-ea"/>
              <a:cs typeface="+mn-cs"/>
            </a:rPr>
            <a:t>　鳥取県平均を下回っている要因は他市町村にある福祉事務所が大山町にはないことが考えられる。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xmlns=""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53522</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4826000" y="914037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a:extLst>
            <a:ext uri="{FF2B5EF4-FFF2-40B4-BE49-F238E27FC236}">
              <a16:creationId xmlns:a16="http://schemas.microsoft.com/office/drawing/2014/main" xmlns="" id="{00000000-0008-0000-0400-0000BA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8" name="扶助費最大値テキスト">
          <a:extLst>
            <a:ext uri="{FF2B5EF4-FFF2-40B4-BE49-F238E27FC236}">
              <a16:creationId xmlns:a16="http://schemas.microsoft.com/office/drawing/2014/main" xmlns="" id="{00000000-0008-0000-0400-0000BC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61685</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3987800" y="92710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91" name="扶助費平均値テキスト">
          <a:extLst>
            <a:ext uri="{FF2B5EF4-FFF2-40B4-BE49-F238E27FC236}">
              <a16:creationId xmlns:a16="http://schemas.microsoft.com/office/drawing/2014/main" xmlns="" id="{00000000-0008-0000-0400-0000BF000000}"/>
            </a:ext>
          </a:extLst>
        </xdr:cNvPr>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61685</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flipV="1">
          <a:off x="3098800" y="92710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64605</xdr:rowOff>
    </xdr:from>
    <xdr:ext cx="7366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61685</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a:off x="2209800" y="9254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53</xdr:row>
      <xdr:rowOff>167822</xdr:rowOff>
    </xdr:to>
    <xdr:cxnSp macro="">
      <xdr:nvCxnSpPr>
        <xdr:cNvPr id="199" name="直線コネクタ 198">
          <a:extLst>
            <a:ext uri="{FF2B5EF4-FFF2-40B4-BE49-F238E27FC236}">
              <a16:creationId xmlns:a16="http://schemas.microsoft.com/office/drawing/2014/main" xmlns="" id="{00000000-0008-0000-0400-0000C7000000}"/>
            </a:ext>
          </a:extLst>
        </xdr:cNvPr>
        <xdr:cNvCxnSpPr/>
      </xdr:nvCxnSpPr>
      <xdr:spPr>
        <a:xfrm>
          <a:off x="1320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27412</xdr:rowOff>
    </xdr:from>
    <xdr:ext cx="762000" cy="259045"/>
    <xdr:sp macro="" textlink="">
      <xdr:nvSpPr>
        <xdr:cNvPr id="210" name="扶助費該当値テキスト">
          <a:extLst>
            <a:ext uri="{FF2B5EF4-FFF2-40B4-BE49-F238E27FC236}">
              <a16:creationId xmlns:a16="http://schemas.microsoft.com/office/drawing/2014/main" xmlns="" id="{00000000-0008-0000-0400-0000D2000000}"/>
            </a:ext>
          </a:extLst>
        </xdr:cNvPr>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前年度と比べると０．</a:t>
          </a:r>
          <a:r>
            <a:rPr kumimoji="1" lang="ja-JP" altLang="en-US" sz="1000">
              <a:solidFill>
                <a:schemeClr val="dk1"/>
              </a:solidFill>
              <a:effectLst/>
              <a:latin typeface="+mn-lt"/>
              <a:ea typeface="+mn-ea"/>
              <a:cs typeface="+mn-cs"/>
            </a:rPr>
            <a:t>６</a:t>
          </a:r>
          <a:r>
            <a:rPr kumimoji="1" lang="ja-JP" altLang="ja-JP" sz="1000">
              <a:solidFill>
                <a:schemeClr val="dk1"/>
              </a:solidFill>
              <a:effectLst/>
              <a:latin typeface="+mn-lt"/>
              <a:ea typeface="+mn-ea"/>
              <a:cs typeface="+mn-cs"/>
            </a:rPr>
            <a:t>％低くなっているが、類似団体平均と比べると４．</a:t>
          </a:r>
          <a:r>
            <a:rPr kumimoji="1" lang="ja-JP" altLang="en-US" sz="1000">
              <a:solidFill>
                <a:schemeClr val="dk1"/>
              </a:solidFill>
              <a:effectLst/>
              <a:latin typeface="+mn-lt"/>
              <a:ea typeface="+mn-ea"/>
              <a:cs typeface="+mn-cs"/>
            </a:rPr>
            <a:t>１</a:t>
          </a:r>
          <a:r>
            <a:rPr kumimoji="1" lang="ja-JP" altLang="ja-JP" sz="1000">
              <a:solidFill>
                <a:schemeClr val="dk1"/>
              </a:solidFill>
              <a:effectLst/>
              <a:latin typeface="+mn-lt"/>
              <a:ea typeface="+mn-ea"/>
              <a:cs typeface="+mn-cs"/>
            </a:rPr>
            <a:t>％、鳥取県平均と比べると２．</a:t>
          </a:r>
          <a:r>
            <a:rPr kumimoji="1" lang="ja-JP" altLang="en-US" sz="1000">
              <a:solidFill>
                <a:schemeClr val="dk1"/>
              </a:solidFill>
              <a:effectLst/>
              <a:latin typeface="+mn-lt"/>
              <a:ea typeface="+mn-ea"/>
              <a:cs typeface="+mn-cs"/>
            </a:rPr>
            <a:t>９</a:t>
          </a:r>
          <a:r>
            <a:rPr kumimoji="1" lang="ja-JP" altLang="ja-JP" sz="1000">
              <a:solidFill>
                <a:schemeClr val="dk1"/>
              </a:solidFill>
              <a:effectLst/>
              <a:latin typeface="+mn-lt"/>
              <a:ea typeface="+mn-ea"/>
              <a:cs typeface="+mn-cs"/>
            </a:rPr>
            <a:t>％高くなって</a:t>
          </a:r>
          <a:r>
            <a:rPr kumimoji="1" lang="ja-JP" altLang="en-US" sz="1000">
              <a:solidFill>
                <a:schemeClr val="dk1"/>
              </a:solidFill>
              <a:effectLst/>
              <a:latin typeface="+mn-lt"/>
              <a:ea typeface="+mn-ea"/>
              <a:cs typeface="+mn-cs"/>
            </a:rPr>
            <a:t>おり</a:t>
          </a:r>
          <a:r>
            <a:rPr kumimoji="1" lang="ja-JP" altLang="ja-JP" sz="1000">
              <a:solidFill>
                <a:schemeClr val="dk1"/>
              </a:solidFill>
              <a:effectLst/>
              <a:latin typeface="+mn-lt"/>
              <a:ea typeface="+mn-ea"/>
              <a:cs typeface="+mn-cs"/>
            </a:rPr>
            <a:t>、類似団体内順位では最下位の数値となっている。</a:t>
          </a:r>
          <a:endParaRPr lang="ja-JP" altLang="ja-JP" sz="1100">
            <a:effectLst/>
          </a:endParaRPr>
        </a:p>
        <a:p>
          <a:r>
            <a:rPr kumimoji="1" lang="ja-JP" altLang="ja-JP" sz="1000">
              <a:solidFill>
                <a:schemeClr val="dk1"/>
              </a:solidFill>
              <a:effectLst/>
              <a:latin typeface="+mn-lt"/>
              <a:ea typeface="+mn-ea"/>
              <a:cs typeface="+mn-cs"/>
            </a:rPr>
            <a:t>　平成２８年度の下水道事業の繰出基準の適正化により繰出金の経常経費充当一般財源等が大幅増となったことが数値が高い要因となっている。</a:t>
          </a:r>
          <a:endParaRPr lang="ja-JP" altLang="ja-JP" sz="1100">
            <a:effectLst/>
          </a:endParaRPr>
        </a:p>
        <a:p>
          <a:pPr eaLnBrk="1" fontAlgn="auto" latinLnBrk="0" hangingPunct="1"/>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診療所事業や温泉事業などへの繰出は今後も続いていくが、数値の抜本的な改善は住民合意等が必要となるため、困難が予想される。</a:t>
          </a:r>
          <a:endParaRPr lang="ja-JP" altLang="ja-JP" sz="11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xmlns=""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12700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6510000" y="90424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156227</xdr:rowOff>
    </xdr:from>
    <xdr:ext cx="762000" cy="259045"/>
    <xdr:sp macro="" textlink="">
      <xdr:nvSpPr>
        <xdr:cNvPr id="247" name="その他最小値テキスト">
          <a:extLst>
            <a:ext uri="{FF2B5EF4-FFF2-40B4-BE49-F238E27FC236}">
              <a16:creationId xmlns:a16="http://schemas.microsoft.com/office/drawing/2014/main" xmlns="" id="{00000000-0008-0000-0400-0000F7000000}"/>
            </a:ext>
          </a:extLst>
        </xdr:cNvPr>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xdr:rowOff>
    </xdr:from>
    <xdr:to>
      <xdr:col>82</xdr:col>
      <xdr:colOff>196850</xdr:colOff>
      <xdr:row>60</xdr:row>
      <xdr:rowOff>12700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9" name="その他最大値テキスト">
          <a:extLst>
            <a:ext uri="{FF2B5EF4-FFF2-40B4-BE49-F238E27FC236}">
              <a16:creationId xmlns:a16="http://schemas.microsoft.com/office/drawing/2014/main" xmlns="" id="{00000000-0008-0000-0400-0000F9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88900</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flipV="1">
          <a:off x="15671800" y="10299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143527</xdr:rowOff>
    </xdr:from>
    <xdr:ext cx="762000" cy="259045"/>
    <xdr:sp macro="" textlink="">
      <xdr:nvSpPr>
        <xdr:cNvPr id="252" name="その他平均値テキスト">
          <a:extLst>
            <a:ext uri="{FF2B5EF4-FFF2-40B4-BE49-F238E27FC236}">
              <a16:creationId xmlns:a16="http://schemas.microsoft.com/office/drawing/2014/main" xmlns="" id="{00000000-0008-0000-0400-0000FC000000}"/>
            </a:ext>
          </a:extLst>
        </xdr:cNvPr>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127000</xdr:rowOff>
    </xdr:from>
    <xdr:to>
      <xdr:col>82</xdr:col>
      <xdr:colOff>158750</xdr:colOff>
      <xdr:row>57</xdr:row>
      <xdr:rowOff>57150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88900</xdr:rowOff>
    </xdr:from>
    <xdr:to>
      <xdr:col>78</xdr:col>
      <xdr:colOff>69850</xdr:colOff>
      <xdr:row>60</xdr:row>
      <xdr:rowOff>101600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flipV="1">
          <a:off x="14782800" y="10375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139700</xdr:rowOff>
    </xdr:from>
    <xdr:to>
      <xdr:col>78</xdr:col>
      <xdr:colOff>120650</xdr:colOff>
      <xdr:row>57</xdr:row>
      <xdr:rowOff>69850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5621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80027</xdr:rowOff>
    </xdr:from>
    <xdr:ext cx="7366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290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114300</xdr:rowOff>
    </xdr:from>
    <xdr:to>
      <xdr:col>73</xdr:col>
      <xdr:colOff>180975</xdr:colOff>
      <xdr:row>60</xdr:row>
      <xdr:rowOff>101600</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a:off x="13893800" y="9715500"/>
          <a:ext cx="889000" cy="67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114300</xdr:rowOff>
    </xdr:from>
    <xdr:to>
      <xdr:col>69</xdr:col>
      <xdr:colOff>92075</xdr:colOff>
      <xdr:row>58</xdr:row>
      <xdr:rowOff>12700</xdr:rowOff>
    </xdr:to>
    <xdr:cxnSp macro="">
      <xdr:nvCxnSpPr>
        <xdr:cNvPr id="260" name="直線コネクタ 259">
          <a:extLst>
            <a:ext uri="{FF2B5EF4-FFF2-40B4-BE49-F238E27FC236}">
              <a16:creationId xmlns:a16="http://schemas.microsoft.com/office/drawing/2014/main" xmlns="" id="{00000000-0008-0000-0400-000004010000}"/>
            </a:ext>
          </a:extLst>
        </xdr:cNvPr>
        <xdr:cNvCxnSpPr/>
      </xdr:nvCxnSpPr>
      <xdr:spPr>
        <a:xfrm flipV="1">
          <a:off x="13004800" y="97155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50800</xdr:rowOff>
    </xdr:from>
    <xdr:to>
      <xdr:col>69</xdr:col>
      <xdr:colOff>142875</xdr:colOff>
      <xdr:row>56</xdr:row>
      <xdr:rowOff>152400</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3843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162577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512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41927</xdr:rowOff>
    </xdr:from>
    <xdr:ext cx="762000" cy="259045"/>
    <xdr:sp macro="" textlink="">
      <xdr:nvSpPr>
        <xdr:cNvPr id="271" name="その他該当値テキスト">
          <a:extLst>
            <a:ext uri="{FF2B5EF4-FFF2-40B4-BE49-F238E27FC236}">
              <a16:creationId xmlns:a16="http://schemas.microsoft.com/office/drawing/2014/main" xmlns="" id="{00000000-0008-0000-0400-00000F010000}"/>
            </a:ext>
          </a:extLst>
        </xdr:cNvPr>
        <xdr:cNvSpPr txBox="1"/>
      </xdr:nvSpPr>
      <xdr:spPr>
        <a:xfrm>
          <a:off x="16598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38100</xdr:rowOff>
    </xdr:from>
    <xdr:to>
      <xdr:col>78</xdr:col>
      <xdr:colOff>120650</xdr:colOff>
      <xdr:row>60</xdr:row>
      <xdr:rowOff>139700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5621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124477</xdr:rowOff>
    </xdr:from>
    <xdr:ext cx="7366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5290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50800</xdr:rowOff>
    </xdr:from>
    <xdr:to>
      <xdr:col>74</xdr:col>
      <xdr:colOff>31750</xdr:colOff>
      <xdr:row>60</xdr:row>
      <xdr:rowOff>152400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4732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137177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4401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63500</xdr:rowOff>
    </xdr:from>
    <xdr:to>
      <xdr:col>69</xdr:col>
      <xdr:colOff>142875</xdr:colOff>
      <xdr:row>56</xdr:row>
      <xdr:rowOff>165100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3843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類似団体平均と比べると５．</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％、鳥取県平均と比べると</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．３％低くなっている。</a:t>
          </a:r>
          <a:endParaRPr lang="ja-JP" altLang="ja-JP" sz="1400">
            <a:effectLst/>
          </a:endParaRPr>
        </a:p>
        <a:p>
          <a:r>
            <a:rPr kumimoji="1" lang="ja-JP" altLang="ja-JP" sz="1100">
              <a:solidFill>
                <a:schemeClr val="dk1"/>
              </a:solidFill>
              <a:effectLst/>
              <a:latin typeface="+mn-lt"/>
              <a:ea typeface="+mn-ea"/>
              <a:cs typeface="+mn-cs"/>
            </a:rPr>
            <a:t>　類似団体や鳥取県平均と比較すると低い水準となっているが、今後も事務事業評価等により補助金の見直しを図り、この水準が維持できるよう努める。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xmlns=""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107950</xdr:rowOff>
    </xdr:from>
    <xdr:to>
      <xdr:col>82</xdr:col>
      <xdr:colOff>107950</xdr:colOff>
      <xdr:row>40</xdr:row>
      <xdr:rowOff>165100</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flipV="1">
          <a:off x="16510000" y="57658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8" name="補助費等最小値テキスト">
          <a:extLst>
            <a:ext uri="{FF2B5EF4-FFF2-40B4-BE49-F238E27FC236}">
              <a16:creationId xmlns:a16="http://schemas.microsoft.com/office/drawing/2014/main" xmlns="" id="{00000000-0008-0000-0400-000034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22877</xdr:rowOff>
    </xdr:from>
    <xdr:ext cx="762000" cy="259045"/>
    <xdr:sp macro="" textlink="">
      <xdr:nvSpPr>
        <xdr:cNvPr id="310" name="補助費等最大値テキスト">
          <a:extLst>
            <a:ext uri="{FF2B5EF4-FFF2-40B4-BE49-F238E27FC236}">
              <a16:creationId xmlns:a16="http://schemas.microsoft.com/office/drawing/2014/main" xmlns="" id="{00000000-0008-0000-0400-000036010000}"/>
            </a:ext>
          </a:extLst>
        </xdr:cNvPr>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107950</xdr:rowOff>
    </xdr:from>
    <xdr:to>
      <xdr:col>82</xdr:col>
      <xdr:colOff>196850</xdr:colOff>
      <xdr:row>33</xdr:row>
      <xdr:rowOff>107950</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6421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142240</xdr:rowOff>
    </xdr:from>
    <xdr:to>
      <xdr:col>82</xdr:col>
      <xdr:colOff>107950</xdr:colOff>
      <xdr:row>34</xdr:row>
      <xdr:rowOff>142240</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5671800" y="5971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101617</xdr:rowOff>
    </xdr:from>
    <xdr:ext cx="762000" cy="259045"/>
    <xdr:sp macro="" textlink="">
      <xdr:nvSpPr>
        <xdr:cNvPr id="313" name="補助費等平均値テキスト">
          <a:extLst>
            <a:ext uri="{FF2B5EF4-FFF2-40B4-BE49-F238E27FC236}">
              <a16:creationId xmlns:a16="http://schemas.microsoft.com/office/drawing/2014/main" xmlns="" id="{00000000-0008-0000-0400-000039010000}"/>
            </a:ext>
          </a:extLst>
        </xdr:cNvPr>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134620</xdr:rowOff>
    </xdr:from>
    <xdr:to>
      <xdr:col>78</xdr:col>
      <xdr:colOff>69850</xdr:colOff>
      <xdr:row>34</xdr:row>
      <xdr:rowOff>142240</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a:off x="14782800" y="5963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167640</xdr:rowOff>
    </xdr:from>
    <xdr:to>
      <xdr:col>78</xdr:col>
      <xdr:colOff>120650</xdr:colOff>
      <xdr:row>37</xdr:row>
      <xdr:rowOff>97790</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5621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134620</xdr:rowOff>
    </xdr:from>
    <xdr:to>
      <xdr:col>73</xdr:col>
      <xdr:colOff>180975</xdr:colOff>
      <xdr:row>35</xdr:row>
      <xdr:rowOff>54610</xdr:rowOff>
    </xdr:to>
    <xdr:cxnSp macro="">
      <xdr:nvCxnSpPr>
        <xdr:cNvPr id="318" name="直線コネクタ 317">
          <a:extLst>
            <a:ext uri="{FF2B5EF4-FFF2-40B4-BE49-F238E27FC236}">
              <a16:creationId xmlns:a16="http://schemas.microsoft.com/office/drawing/2014/main" xmlns="" id="{00000000-0008-0000-0400-00003E010000}"/>
            </a:ext>
          </a:extLst>
        </xdr:cNvPr>
        <xdr:cNvCxnSpPr/>
      </xdr:nvCxnSpPr>
      <xdr:spPr>
        <a:xfrm flipV="1">
          <a:off x="13893800" y="59639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31750</xdr:rowOff>
    </xdr:from>
    <xdr:to>
      <xdr:col>69</xdr:col>
      <xdr:colOff>92075</xdr:colOff>
      <xdr:row>35</xdr:row>
      <xdr:rowOff>54610</xdr:rowOff>
    </xdr:to>
    <xdr:cxnSp macro="">
      <xdr:nvCxnSpPr>
        <xdr:cNvPr id="321" name="直線コネクタ 320">
          <a:extLst>
            <a:ext uri="{FF2B5EF4-FFF2-40B4-BE49-F238E27FC236}">
              <a16:creationId xmlns:a16="http://schemas.microsoft.com/office/drawing/2014/main" xmlns="" id="{00000000-0008-0000-0400-000041010000}"/>
            </a:ext>
          </a:extLst>
        </xdr:cNvPr>
        <xdr:cNvCxnSpPr/>
      </xdr:nvCxnSpPr>
      <xdr:spPr>
        <a:xfrm>
          <a:off x="13004800" y="603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2" name="フローチャート: 判断 321">
          <a:extLst>
            <a:ext uri="{FF2B5EF4-FFF2-40B4-BE49-F238E27FC236}">
              <a16:creationId xmlns:a16="http://schemas.microsoft.com/office/drawing/2014/main" xmlns="" id="{00000000-0008-0000-0400-000042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4" name="フローチャート: 判断 323">
          <a:extLst>
            <a:ext uri="{FF2B5EF4-FFF2-40B4-BE49-F238E27FC236}">
              <a16:creationId xmlns:a16="http://schemas.microsoft.com/office/drawing/2014/main" xmlns="" id="{00000000-0008-0000-0400-000044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91440</xdr:rowOff>
    </xdr:from>
    <xdr:to>
      <xdr:col>82</xdr:col>
      <xdr:colOff>158750</xdr:colOff>
      <xdr:row>35</xdr:row>
      <xdr:rowOff>21590</xdr:rowOff>
    </xdr:to>
    <xdr:sp macro="" textlink="">
      <xdr:nvSpPr>
        <xdr:cNvPr id="331" name="楕円 330">
          <a:extLst>
            <a:ext uri="{FF2B5EF4-FFF2-40B4-BE49-F238E27FC236}">
              <a16:creationId xmlns:a16="http://schemas.microsoft.com/office/drawing/2014/main" xmlns="" id="{00000000-0008-0000-0400-00004B010000}"/>
            </a:ext>
          </a:extLst>
        </xdr:cNvPr>
        <xdr:cNvSpPr/>
      </xdr:nvSpPr>
      <xdr:spPr>
        <a:xfrm>
          <a:off x="16459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107967</xdr:rowOff>
    </xdr:from>
    <xdr:ext cx="762000" cy="259045"/>
    <xdr:sp macro="" textlink="">
      <xdr:nvSpPr>
        <xdr:cNvPr id="332" name="補助費等該当値テキスト">
          <a:extLst>
            <a:ext uri="{FF2B5EF4-FFF2-40B4-BE49-F238E27FC236}">
              <a16:creationId xmlns:a16="http://schemas.microsoft.com/office/drawing/2014/main" xmlns="" id="{00000000-0008-0000-0400-00004C010000}"/>
            </a:ext>
          </a:extLst>
        </xdr:cNvPr>
        <xdr:cNvSpPr txBox="1"/>
      </xdr:nvSpPr>
      <xdr:spPr>
        <a:xfrm>
          <a:off x="165989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91440</xdr:rowOff>
    </xdr:from>
    <xdr:to>
      <xdr:col>78</xdr:col>
      <xdr:colOff>120650</xdr:colOff>
      <xdr:row>35</xdr:row>
      <xdr:rowOff>21590</xdr:rowOff>
    </xdr:to>
    <xdr:sp macro="" textlink="">
      <xdr:nvSpPr>
        <xdr:cNvPr id="333" name="楕円 332">
          <a:extLst>
            <a:ext uri="{FF2B5EF4-FFF2-40B4-BE49-F238E27FC236}">
              <a16:creationId xmlns:a16="http://schemas.microsoft.com/office/drawing/2014/main" xmlns="" id="{00000000-0008-0000-0400-00004D010000}"/>
            </a:ext>
          </a:extLst>
        </xdr:cNvPr>
        <xdr:cNvSpPr/>
      </xdr:nvSpPr>
      <xdr:spPr>
        <a:xfrm>
          <a:off x="15621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31767</xdr:rowOff>
    </xdr:from>
    <xdr:ext cx="736600" cy="259045"/>
    <xdr:sp macro="" textlink="">
      <xdr:nvSpPr>
        <xdr:cNvPr id="334" name="テキスト ボックス 333">
          <a:extLst>
            <a:ext uri="{FF2B5EF4-FFF2-40B4-BE49-F238E27FC236}">
              <a16:creationId xmlns:a16="http://schemas.microsoft.com/office/drawing/2014/main" xmlns="" id="{00000000-0008-0000-0400-00004E010000}"/>
            </a:ext>
          </a:extLst>
        </xdr:cNvPr>
        <xdr:cNvSpPr txBox="1"/>
      </xdr:nvSpPr>
      <xdr:spPr>
        <a:xfrm>
          <a:off x="15290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83820</xdr:rowOff>
    </xdr:from>
    <xdr:to>
      <xdr:col>74</xdr:col>
      <xdr:colOff>31750</xdr:colOff>
      <xdr:row>35</xdr:row>
      <xdr:rowOff>13970</xdr:rowOff>
    </xdr:to>
    <xdr:sp macro="" textlink="">
      <xdr:nvSpPr>
        <xdr:cNvPr id="335" name="楕円 334">
          <a:extLst>
            <a:ext uri="{FF2B5EF4-FFF2-40B4-BE49-F238E27FC236}">
              <a16:creationId xmlns:a16="http://schemas.microsoft.com/office/drawing/2014/main" xmlns="" id="{00000000-0008-0000-0400-00004F010000}"/>
            </a:ext>
          </a:extLst>
        </xdr:cNvPr>
        <xdr:cNvSpPr/>
      </xdr:nvSpPr>
      <xdr:spPr>
        <a:xfrm>
          <a:off x="14732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24147</xdr:rowOff>
    </xdr:from>
    <xdr:ext cx="762000" cy="259045"/>
    <xdr:sp macro="" textlink="">
      <xdr:nvSpPr>
        <xdr:cNvPr id="336" name="テキスト ボックス 335">
          <a:extLst>
            <a:ext uri="{FF2B5EF4-FFF2-40B4-BE49-F238E27FC236}">
              <a16:creationId xmlns:a16="http://schemas.microsoft.com/office/drawing/2014/main" xmlns="" id="{00000000-0008-0000-0400-000050010000}"/>
            </a:ext>
          </a:extLst>
        </xdr:cNvPr>
        <xdr:cNvSpPr txBox="1"/>
      </xdr:nvSpPr>
      <xdr:spPr>
        <a:xfrm>
          <a:off x="14401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3810</xdr:rowOff>
    </xdr:from>
    <xdr:to>
      <xdr:col>69</xdr:col>
      <xdr:colOff>142875</xdr:colOff>
      <xdr:row>35</xdr:row>
      <xdr:rowOff>105410</xdr:rowOff>
    </xdr:to>
    <xdr:sp macro="" textlink="">
      <xdr:nvSpPr>
        <xdr:cNvPr id="337" name="楕円 336">
          <a:extLst>
            <a:ext uri="{FF2B5EF4-FFF2-40B4-BE49-F238E27FC236}">
              <a16:creationId xmlns:a16="http://schemas.microsoft.com/office/drawing/2014/main" xmlns="" id="{00000000-0008-0000-0400-000051010000}"/>
            </a:ext>
          </a:extLst>
        </xdr:cNvPr>
        <xdr:cNvSpPr/>
      </xdr:nvSpPr>
      <xdr:spPr>
        <a:xfrm>
          <a:off x="13843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115587</xdr:rowOff>
    </xdr:from>
    <xdr:ext cx="762000" cy="259045"/>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13512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39" name="楕円 338">
          <a:extLst>
            <a:ext uri="{FF2B5EF4-FFF2-40B4-BE49-F238E27FC236}">
              <a16:creationId xmlns:a16="http://schemas.microsoft.com/office/drawing/2014/main" xmlns="" id="{00000000-0008-0000-0400-000053010000}"/>
            </a:ext>
          </a:extLst>
        </xdr:cNvPr>
        <xdr:cNvSpPr/>
      </xdr:nvSpPr>
      <xdr:spPr>
        <a:xfrm>
          <a:off x="12954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92727</xdr:rowOff>
    </xdr:from>
    <xdr:ext cx="7620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類似団体平均と比べると０．</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％、鳥取県平均と比べると１．</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％高くなっている。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年度借入</a:t>
          </a:r>
          <a:r>
            <a:rPr kumimoji="1" lang="ja-JP" altLang="en-US" sz="1100">
              <a:solidFill>
                <a:schemeClr val="dk1"/>
              </a:solidFill>
              <a:effectLst/>
              <a:latin typeface="+mn-lt"/>
              <a:ea typeface="+mn-ea"/>
              <a:cs typeface="+mn-cs"/>
            </a:rPr>
            <a:t>過疎対策</a:t>
          </a:r>
          <a:r>
            <a:rPr kumimoji="1" lang="ja-JP" altLang="ja-JP" sz="1100">
              <a:solidFill>
                <a:schemeClr val="dk1"/>
              </a:solidFill>
              <a:effectLst/>
              <a:latin typeface="+mn-lt"/>
              <a:ea typeface="+mn-ea"/>
              <a:cs typeface="+mn-cs"/>
            </a:rPr>
            <a:t>事業債（</a:t>
          </a:r>
          <a:r>
            <a:rPr kumimoji="1" lang="ja-JP" altLang="en-US" sz="1100">
              <a:solidFill>
                <a:schemeClr val="dk1"/>
              </a:solidFill>
              <a:effectLst/>
              <a:latin typeface="+mn-lt"/>
              <a:ea typeface="+mn-ea"/>
              <a:cs typeface="+mn-cs"/>
            </a:rPr>
            <a:t>名和地区拠点保育所建設事業ほか</a:t>
          </a:r>
          <a:r>
            <a:rPr kumimoji="1" lang="ja-JP" altLang="ja-JP" sz="1100">
              <a:solidFill>
                <a:schemeClr val="dk1"/>
              </a:solidFill>
              <a:effectLst/>
              <a:latin typeface="+mn-lt"/>
              <a:ea typeface="+mn-ea"/>
              <a:cs typeface="+mn-cs"/>
            </a:rPr>
            <a:t>）の償還開始による増などがあったが、平成</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年度借入</a:t>
          </a:r>
          <a:r>
            <a:rPr kumimoji="1" lang="ja-JP" altLang="en-US" sz="1100">
              <a:solidFill>
                <a:schemeClr val="dk1"/>
              </a:solidFill>
              <a:effectLst/>
              <a:latin typeface="+mn-lt"/>
              <a:ea typeface="+mn-ea"/>
              <a:cs typeface="+mn-cs"/>
            </a:rPr>
            <a:t>臨時地方道整備事業債</a:t>
          </a:r>
          <a:r>
            <a:rPr kumimoji="1" lang="ja-JP" altLang="ja-JP" sz="1100">
              <a:solidFill>
                <a:schemeClr val="dk1"/>
              </a:solidFill>
              <a:effectLst/>
              <a:latin typeface="+mn-lt"/>
              <a:ea typeface="+mn-ea"/>
              <a:cs typeface="+mn-cs"/>
            </a:rPr>
            <a:t>の償還完了による減</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が要因となり、前年度比</a:t>
          </a:r>
          <a:r>
            <a:rPr kumimoji="1" lang="ja-JP" altLang="en-US" sz="1100">
              <a:solidFill>
                <a:schemeClr val="dk1"/>
              </a:solidFill>
              <a:effectLst/>
              <a:latin typeface="+mn-lt"/>
              <a:ea typeface="+mn-ea"/>
              <a:cs typeface="+mn-cs"/>
            </a:rPr>
            <a:t>では増減はなかった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xmlns=""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xmlns=""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xmlns=""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81</xdr:row>
      <xdr:rowOff>24130</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flipV="1">
          <a:off x="4826000" y="12664077"/>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1" name="公債費最小値テキスト">
          <a:extLst>
            <a:ext uri="{FF2B5EF4-FFF2-40B4-BE49-F238E27FC236}">
              <a16:creationId xmlns:a16="http://schemas.microsoft.com/office/drawing/2014/main" xmlns="" id="{00000000-0008-0000-0400-000073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73" name="公債費最大値テキスト">
          <a:extLst>
            <a:ext uri="{FF2B5EF4-FFF2-40B4-BE49-F238E27FC236}">
              <a16:creationId xmlns:a16="http://schemas.microsoft.com/office/drawing/2014/main" xmlns="" id="{00000000-0008-0000-0400-000075010000}"/>
            </a:ext>
          </a:extLst>
        </xdr:cNvPr>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2902</xdr:rowOff>
    </xdr:from>
    <xdr:to>
      <xdr:col>24</xdr:col>
      <xdr:colOff>25400</xdr:colOff>
      <xdr:row>78</xdr:row>
      <xdr:rowOff>2902</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a:off x="3987800" y="133760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6" name="公債費平均値テキスト">
          <a:extLst>
            <a:ext uri="{FF2B5EF4-FFF2-40B4-BE49-F238E27FC236}">
              <a16:creationId xmlns:a16="http://schemas.microsoft.com/office/drawing/2014/main" xmlns="" id="{00000000-0008-0000-0400-000078010000}"/>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2902</xdr:rowOff>
    </xdr:from>
    <xdr:to>
      <xdr:col>19</xdr:col>
      <xdr:colOff>187325</xdr:colOff>
      <xdr:row>78</xdr:row>
      <xdr:rowOff>68218</xdr:rowOff>
    </xdr:to>
    <xdr:cxnSp macro="">
      <xdr:nvCxnSpPr>
        <xdr:cNvPr id="378" name="直線コネクタ 377">
          <a:extLst>
            <a:ext uri="{FF2B5EF4-FFF2-40B4-BE49-F238E27FC236}">
              <a16:creationId xmlns:a16="http://schemas.microsoft.com/office/drawing/2014/main" xmlns="" id="{00000000-0008-0000-0400-00007A010000}"/>
            </a:ext>
          </a:extLst>
        </xdr:cNvPr>
        <xdr:cNvCxnSpPr/>
      </xdr:nvCxnSpPr>
      <xdr:spPr>
        <a:xfrm flipV="1">
          <a:off x="3098800" y="13376002"/>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79" name="フローチャート: 判断 378">
          <a:extLst>
            <a:ext uri="{FF2B5EF4-FFF2-40B4-BE49-F238E27FC236}">
              <a16:creationId xmlns:a16="http://schemas.microsoft.com/office/drawing/2014/main" xmlns="" id="{00000000-0008-0000-0400-00007B010000}"/>
            </a:ext>
          </a:extLst>
        </xdr:cNvPr>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24691</xdr:rowOff>
    </xdr:from>
    <xdr:ext cx="7366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3606800" y="1305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42092</xdr:rowOff>
    </xdr:from>
    <xdr:to>
      <xdr:col>15</xdr:col>
      <xdr:colOff>98425</xdr:colOff>
      <xdr:row>78</xdr:row>
      <xdr:rowOff>68218</xdr:rowOff>
    </xdr:to>
    <xdr:cxnSp macro="">
      <xdr:nvCxnSpPr>
        <xdr:cNvPr id="381" name="直線コネクタ 380">
          <a:extLst>
            <a:ext uri="{FF2B5EF4-FFF2-40B4-BE49-F238E27FC236}">
              <a16:creationId xmlns:a16="http://schemas.microsoft.com/office/drawing/2014/main" xmlns="" id="{00000000-0008-0000-0400-00007D010000}"/>
            </a:ext>
          </a:extLst>
        </xdr:cNvPr>
        <xdr:cNvCxnSpPr/>
      </xdr:nvCxnSpPr>
      <xdr:spPr>
        <a:xfrm>
          <a:off x="2209800" y="1341519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2" name="フローチャート: 判断 381">
          <a:extLst>
            <a:ext uri="{FF2B5EF4-FFF2-40B4-BE49-F238E27FC236}">
              <a16:creationId xmlns:a16="http://schemas.microsoft.com/office/drawing/2014/main" xmlns="" id="{00000000-0008-0000-0400-00007E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15966</xdr:rowOff>
    </xdr:from>
    <xdr:to>
      <xdr:col>11</xdr:col>
      <xdr:colOff>9525</xdr:colOff>
      <xdr:row>78</xdr:row>
      <xdr:rowOff>42092</xdr:rowOff>
    </xdr:to>
    <xdr:cxnSp macro="">
      <xdr:nvCxnSpPr>
        <xdr:cNvPr id="384" name="直線コネクタ 383">
          <a:extLst>
            <a:ext uri="{FF2B5EF4-FFF2-40B4-BE49-F238E27FC236}">
              <a16:creationId xmlns:a16="http://schemas.microsoft.com/office/drawing/2014/main" xmlns="" id="{00000000-0008-0000-0400-000080010000}"/>
            </a:ext>
          </a:extLst>
        </xdr:cNvPr>
        <xdr:cNvCxnSpPr/>
      </xdr:nvCxnSpPr>
      <xdr:spPr>
        <a:xfrm>
          <a:off x="1320800" y="1338906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5" name="フローチャート: 判断 384">
          <a:extLst>
            <a:ext uri="{FF2B5EF4-FFF2-40B4-BE49-F238E27FC236}">
              <a16:creationId xmlns:a16="http://schemas.microsoft.com/office/drawing/2014/main" xmlns="" id="{00000000-0008-0000-0400-000081010000}"/>
            </a:ext>
          </a:extLst>
        </xdr:cNvPr>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11628</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1828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136616</xdr:rowOff>
    </xdr:from>
    <xdr:to>
      <xdr:col>6</xdr:col>
      <xdr:colOff>171450</xdr:colOff>
      <xdr:row>78</xdr:row>
      <xdr:rowOff>66766</xdr:rowOff>
    </xdr:to>
    <xdr:sp macro="" textlink="">
      <xdr:nvSpPr>
        <xdr:cNvPr id="387" name="フローチャート: 判断 386">
          <a:extLst>
            <a:ext uri="{FF2B5EF4-FFF2-40B4-BE49-F238E27FC236}">
              <a16:creationId xmlns:a16="http://schemas.microsoft.com/office/drawing/2014/main" xmlns="" id="{00000000-0008-0000-0400-000083010000}"/>
            </a:ext>
          </a:extLst>
        </xdr:cNvPr>
        <xdr:cNvSpPr/>
      </xdr:nvSpPr>
      <xdr:spPr>
        <a:xfrm>
          <a:off x="1270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76943</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939800" y="1310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123552</xdr:rowOff>
    </xdr:from>
    <xdr:to>
      <xdr:col>24</xdr:col>
      <xdr:colOff>76200</xdr:colOff>
      <xdr:row>78</xdr:row>
      <xdr:rowOff>53702</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47752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95629</xdr:rowOff>
    </xdr:from>
    <xdr:ext cx="762000" cy="259045"/>
    <xdr:sp macro="" textlink="">
      <xdr:nvSpPr>
        <xdr:cNvPr id="395" name="公債費該当値テキスト">
          <a:extLst>
            <a:ext uri="{FF2B5EF4-FFF2-40B4-BE49-F238E27FC236}">
              <a16:creationId xmlns:a16="http://schemas.microsoft.com/office/drawing/2014/main" xmlns="" id="{00000000-0008-0000-0400-00008B010000}"/>
            </a:ext>
          </a:extLst>
        </xdr:cNvPr>
        <xdr:cNvSpPr txBox="1"/>
      </xdr:nvSpPr>
      <xdr:spPr>
        <a:xfrm>
          <a:off x="4914900" y="1329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123552</xdr:rowOff>
    </xdr:from>
    <xdr:to>
      <xdr:col>20</xdr:col>
      <xdr:colOff>38100</xdr:colOff>
      <xdr:row>78</xdr:row>
      <xdr:rowOff>53702</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3937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38479</xdr:rowOff>
    </xdr:from>
    <xdr:ext cx="7366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3606800" y="13411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17418</xdr:rowOff>
    </xdr:from>
    <xdr:to>
      <xdr:col>15</xdr:col>
      <xdr:colOff>149225</xdr:colOff>
      <xdr:row>78</xdr:row>
      <xdr:rowOff>119018</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3048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103795</xdr:rowOff>
    </xdr:from>
    <xdr:ext cx="7620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2717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162742</xdr:rowOff>
    </xdr:from>
    <xdr:to>
      <xdr:col>11</xdr:col>
      <xdr:colOff>60325</xdr:colOff>
      <xdr:row>78</xdr:row>
      <xdr:rowOff>92892</xdr:rowOff>
    </xdr:to>
    <xdr:sp macro="" textlink="">
      <xdr:nvSpPr>
        <xdr:cNvPr id="400" name="楕円 399">
          <a:extLst>
            <a:ext uri="{FF2B5EF4-FFF2-40B4-BE49-F238E27FC236}">
              <a16:creationId xmlns:a16="http://schemas.microsoft.com/office/drawing/2014/main" xmlns="" id="{00000000-0008-0000-0400-000090010000}"/>
            </a:ext>
          </a:extLst>
        </xdr:cNvPr>
        <xdr:cNvSpPr/>
      </xdr:nvSpPr>
      <xdr:spPr>
        <a:xfrm>
          <a:off x="2159000" y="133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77669</xdr:rowOff>
    </xdr:from>
    <xdr:ext cx="762000" cy="259045"/>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828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136616</xdr:rowOff>
    </xdr:from>
    <xdr:to>
      <xdr:col>6</xdr:col>
      <xdr:colOff>171450</xdr:colOff>
      <xdr:row>78</xdr:row>
      <xdr:rowOff>66766</xdr:rowOff>
    </xdr:to>
    <xdr:sp macro="" textlink="">
      <xdr:nvSpPr>
        <xdr:cNvPr id="402" name="楕円 401">
          <a:extLst>
            <a:ext uri="{FF2B5EF4-FFF2-40B4-BE49-F238E27FC236}">
              <a16:creationId xmlns:a16="http://schemas.microsoft.com/office/drawing/2014/main" xmlns="" id="{00000000-0008-0000-0400-000092010000}"/>
            </a:ext>
          </a:extLst>
        </xdr:cNvPr>
        <xdr:cNvSpPr/>
      </xdr:nvSpPr>
      <xdr:spPr>
        <a:xfrm>
          <a:off x="1270000" y="133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51543</xdr:rowOff>
    </xdr:from>
    <xdr:ext cx="762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9398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xmlns=""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xmlns=""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xmlns=""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前年度と比べると０．</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％増加した。類似団体平均と比べると０．</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高くなっているが</a:t>
          </a:r>
          <a:r>
            <a:rPr kumimoji="1" lang="ja-JP" altLang="ja-JP" sz="1100">
              <a:solidFill>
                <a:schemeClr val="dk1"/>
              </a:solidFill>
              <a:effectLst/>
              <a:latin typeface="+mn-lt"/>
              <a:ea typeface="+mn-ea"/>
              <a:cs typeface="+mn-cs"/>
            </a:rPr>
            <a:t>、鳥取県平均と比べると０．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なっている。</a:t>
          </a:r>
          <a:endParaRPr lang="ja-JP" altLang="ja-JP" sz="1400">
            <a:effectLst/>
          </a:endParaRPr>
        </a:p>
        <a:p>
          <a:r>
            <a:rPr kumimoji="1" lang="ja-JP" altLang="ja-JP" sz="1100">
              <a:solidFill>
                <a:schemeClr val="dk1"/>
              </a:solidFill>
              <a:effectLst/>
              <a:latin typeface="+mn-lt"/>
              <a:ea typeface="+mn-ea"/>
              <a:cs typeface="+mn-cs"/>
            </a:rPr>
            <a:t>　合併算定替措置の縮減による普通交付税の減により分母となる経常一般財源総額が減少したことが数値増の要因となった。</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xmlns=""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167005</xdr:rowOff>
    </xdr:from>
    <xdr:to>
      <xdr:col>82</xdr:col>
      <xdr:colOff>107950</xdr:colOff>
      <xdr:row>81</xdr:row>
      <xdr:rowOff>75564</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flipV="1">
          <a:off x="16510000" y="12682855"/>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47641</xdr:rowOff>
    </xdr:from>
    <xdr:ext cx="762000" cy="259045"/>
    <xdr:sp macro="" textlink="">
      <xdr:nvSpPr>
        <xdr:cNvPr id="428" name="公債費以外最小値テキスト">
          <a:extLst>
            <a:ext uri="{FF2B5EF4-FFF2-40B4-BE49-F238E27FC236}">
              <a16:creationId xmlns:a16="http://schemas.microsoft.com/office/drawing/2014/main" xmlns="" id="{00000000-0008-0000-0400-0000AC010000}"/>
            </a:ext>
          </a:extLst>
        </xdr:cNvPr>
        <xdr:cNvSpPr txBox="1"/>
      </xdr:nvSpPr>
      <xdr:spPr>
        <a:xfrm>
          <a:off x="16598900" y="1393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75564</xdr:rowOff>
    </xdr:from>
    <xdr:to>
      <xdr:col>82</xdr:col>
      <xdr:colOff>196850</xdr:colOff>
      <xdr:row>81</xdr:row>
      <xdr:rowOff>75564</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6421100" y="1396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81932</xdr:rowOff>
    </xdr:from>
    <xdr:ext cx="762000" cy="259045"/>
    <xdr:sp macro="" textlink="">
      <xdr:nvSpPr>
        <xdr:cNvPr id="430" name="公債費以外最大値テキスト">
          <a:extLst>
            <a:ext uri="{FF2B5EF4-FFF2-40B4-BE49-F238E27FC236}">
              <a16:creationId xmlns:a16="http://schemas.microsoft.com/office/drawing/2014/main" xmlns="" id="{00000000-0008-0000-0400-0000AE010000}"/>
            </a:ext>
          </a:extLst>
        </xdr:cNvPr>
        <xdr:cNvSpPr txBox="1"/>
      </xdr:nvSpPr>
      <xdr:spPr>
        <a:xfrm>
          <a:off x="16598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167005</xdr:rowOff>
    </xdr:from>
    <xdr:to>
      <xdr:col>82</xdr:col>
      <xdr:colOff>196850</xdr:colOff>
      <xdr:row>73</xdr:row>
      <xdr:rowOff>167005</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6421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6986</xdr:rowOff>
    </xdr:from>
    <xdr:to>
      <xdr:col>82</xdr:col>
      <xdr:colOff>107950</xdr:colOff>
      <xdr:row>78</xdr:row>
      <xdr:rowOff>41275</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5671800" y="1338008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149877</xdr:rowOff>
    </xdr:from>
    <xdr:ext cx="762000" cy="259045"/>
    <xdr:sp macro="" textlink="">
      <xdr:nvSpPr>
        <xdr:cNvPr id="433" name="公債費以外平均値テキスト">
          <a:extLst>
            <a:ext uri="{FF2B5EF4-FFF2-40B4-BE49-F238E27FC236}">
              <a16:creationId xmlns:a16="http://schemas.microsoft.com/office/drawing/2014/main" xmlns="" id="{00000000-0008-0000-0400-0000B1010000}"/>
            </a:ext>
          </a:extLst>
        </xdr:cNvPr>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167005</xdr:rowOff>
    </xdr:from>
    <xdr:to>
      <xdr:col>78</xdr:col>
      <xdr:colOff>69850</xdr:colOff>
      <xdr:row>78</xdr:row>
      <xdr:rowOff>6986</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4782800" y="133686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87630</xdr:rowOff>
    </xdr:from>
    <xdr:to>
      <xdr:col>78</xdr:col>
      <xdr:colOff>120650</xdr:colOff>
      <xdr:row>78</xdr:row>
      <xdr:rowOff>17780</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27957</xdr:rowOff>
    </xdr:from>
    <xdr:ext cx="7366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xdr:rowOff>
    </xdr:from>
    <xdr:to>
      <xdr:col>73</xdr:col>
      <xdr:colOff>180975</xdr:colOff>
      <xdr:row>77</xdr:row>
      <xdr:rowOff>167005</xdr:rowOff>
    </xdr:to>
    <xdr:cxnSp macro="">
      <xdr:nvCxnSpPr>
        <xdr:cNvPr id="438" name="直線コネクタ 437">
          <a:extLst>
            <a:ext uri="{FF2B5EF4-FFF2-40B4-BE49-F238E27FC236}">
              <a16:creationId xmlns:a16="http://schemas.microsoft.com/office/drawing/2014/main" xmlns="" id="{00000000-0008-0000-0400-0000B6010000}"/>
            </a:ext>
          </a:extLst>
        </xdr:cNvPr>
        <xdr:cNvCxnSpPr/>
      </xdr:nvCxnSpPr>
      <xdr:spPr>
        <a:xfrm>
          <a:off x="13893800" y="13031470"/>
          <a:ext cx="889000" cy="3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39" name="フローチャート: 判断 438">
          <a:extLst>
            <a:ext uri="{FF2B5EF4-FFF2-40B4-BE49-F238E27FC236}">
              <a16:creationId xmlns:a16="http://schemas.microsoft.com/office/drawing/2014/main" xmlns="" id="{00000000-0008-0000-0400-0000B7010000}"/>
            </a:ext>
          </a:extLst>
        </xdr:cNvPr>
        <xdr:cNvSpPr/>
      </xdr:nvSpPr>
      <xdr:spPr>
        <a:xfrm>
          <a:off x="14732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136541</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4401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xdr:rowOff>
    </xdr:from>
    <xdr:to>
      <xdr:col>69</xdr:col>
      <xdr:colOff>92075</xdr:colOff>
      <xdr:row>76</xdr:row>
      <xdr:rowOff>121286</xdr:rowOff>
    </xdr:to>
    <xdr:cxnSp macro="">
      <xdr:nvCxnSpPr>
        <xdr:cNvPr id="441" name="直線コネクタ 440">
          <a:extLst>
            <a:ext uri="{FF2B5EF4-FFF2-40B4-BE49-F238E27FC236}">
              <a16:creationId xmlns:a16="http://schemas.microsoft.com/office/drawing/2014/main" xmlns="" id="{00000000-0008-0000-0400-0000B9010000}"/>
            </a:ext>
          </a:extLst>
        </xdr:cNvPr>
        <xdr:cNvCxnSpPr/>
      </xdr:nvCxnSpPr>
      <xdr:spPr>
        <a:xfrm flipV="1">
          <a:off x="13004800" y="13031470"/>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24764</xdr:rowOff>
    </xdr:from>
    <xdr:to>
      <xdr:col>69</xdr:col>
      <xdr:colOff>142875</xdr:colOff>
      <xdr:row>76</xdr:row>
      <xdr:rowOff>126364</xdr:rowOff>
    </xdr:to>
    <xdr:sp macro="" textlink="">
      <xdr:nvSpPr>
        <xdr:cNvPr id="442" name="フローチャート: 判断 441">
          <a:extLst>
            <a:ext uri="{FF2B5EF4-FFF2-40B4-BE49-F238E27FC236}">
              <a16:creationId xmlns:a16="http://schemas.microsoft.com/office/drawing/2014/main" xmlns="" id="{00000000-0008-0000-0400-0000BA010000}"/>
            </a:ext>
          </a:extLst>
        </xdr:cNvPr>
        <xdr:cNvSpPr/>
      </xdr:nvSpPr>
      <xdr:spPr>
        <a:xfrm>
          <a:off x="13843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111141</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512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47625</xdr:rowOff>
    </xdr:from>
    <xdr:to>
      <xdr:col>65</xdr:col>
      <xdr:colOff>53975</xdr:colOff>
      <xdr:row>76</xdr:row>
      <xdr:rowOff>149225</xdr:rowOff>
    </xdr:to>
    <xdr:sp macro="" textlink="">
      <xdr:nvSpPr>
        <xdr:cNvPr id="444" name="フローチャート: 判断 443">
          <a:extLst>
            <a:ext uri="{FF2B5EF4-FFF2-40B4-BE49-F238E27FC236}">
              <a16:creationId xmlns:a16="http://schemas.microsoft.com/office/drawing/2014/main" xmlns="" id="{00000000-0008-0000-0400-0000BC010000}"/>
            </a:ext>
          </a:extLst>
        </xdr:cNvPr>
        <xdr:cNvSpPr/>
      </xdr:nvSpPr>
      <xdr:spPr>
        <a:xfrm>
          <a:off x="12954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159402</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2623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161925</xdr:rowOff>
    </xdr:from>
    <xdr:to>
      <xdr:col>82</xdr:col>
      <xdr:colOff>158750</xdr:colOff>
      <xdr:row>78</xdr:row>
      <xdr:rowOff>92075</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64592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134002</xdr:rowOff>
    </xdr:from>
    <xdr:ext cx="762000" cy="259045"/>
    <xdr:sp macro="" textlink="">
      <xdr:nvSpPr>
        <xdr:cNvPr id="452" name="公債費以外該当値テキスト">
          <a:extLst>
            <a:ext uri="{FF2B5EF4-FFF2-40B4-BE49-F238E27FC236}">
              <a16:creationId xmlns:a16="http://schemas.microsoft.com/office/drawing/2014/main" xmlns="" id="{00000000-0008-0000-0400-0000C4010000}"/>
            </a:ext>
          </a:extLst>
        </xdr:cNvPr>
        <xdr:cNvSpPr txBox="1"/>
      </xdr:nvSpPr>
      <xdr:spPr>
        <a:xfrm>
          <a:off x="165989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127636</xdr:rowOff>
    </xdr:from>
    <xdr:to>
      <xdr:col>78</xdr:col>
      <xdr:colOff>120650</xdr:colOff>
      <xdr:row>78</xdr:row>
      <xdr:rowOff>57786</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5621000" y="133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42563</xdr:rowOff>
    </xdr:from>
    <xdr:ext cx="7366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5290800" y="13415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116205</xdr:rowOff>
    </xdr:from>
    <xdr:to>
      <xdr:col>74</xdr:col>
      <xdr:colOff>31750</xdr:colOff>
      <xdr:row>78</xdr:row>
      <xdr:rowOff>46355</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47320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31132</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4401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121920</xdr:rowOff>
    </xdr:from>
    <xdr:to>
      <xdr:col>69</xdr:col>
      <xdr:colOff>142875</xdr:colOff>
      <xdr:row>76</xdr:row>
      <xdr:rowOff>52070</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3843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62247</xdr:rowOff>
    </xdr:from>
    <xdr:ext cx="762000" cy="259045"/>
    <xdr:sp macro="" textlink="">
      <xdr:nvSpPr>
        <xdr:cNvPr id="458" name="テキスト ボックス 457">
          <a:extLst>
            <a:ext uri="{FF2B5EF4-FFF2-40B4-BE49-F238E27FC236}">
              <a16:creationId xmlns:a16="http://schemas.microsoft.com/office/drawing/2014/main" xmlns="" id="{00000000-0008-0000-0400-0000CA010000}"/>
            </a:ext>
          </a:extLst>
        </xdr:cNvPr>
        <xdr:cNvSpPr txBox="1"/>
      </xdr:nvSpPr>
      <xdr:spPr>
        <a:xfrm>
          <a:off x="13512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70486</xdr:rowOff>
    </xdr:from>
    <xdr:to>
      <xdr:col>65</xdr:col>
      <xdr:colOff>53975</xdr:colOff>
      <xdr:row>77</xdr:row>
      <xdr:rowOff>636</xdr:rowOff>
    </xdr:to>
    <xdr:sp macro="" textlink="">
      <xdr:nvSpPr>
        <xdr:cNvPr id="459" name="楕円 458">
          <a:extLst>
            <a:ext uri="{FF2B5EF4-FFF2-40B4-BE49-F238E27FC236}">
              <a16:creationId xmlns:a16="http://schemas.microsoft.com/office/drawing/2014/main" xmlns="" id="{00000000-0008-0000-0400-0000CB010000}"/>
            </a:ext>
          </a:extLst>
        </xdr:cNvPr>
        <xdr:cNvSpPr/>
      </xdr:nvSpPr>
      <xdr:spPr>
        <a:xfrm>
          <a:off x="12954000" y="131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156863</xdr:rowOff>
    </xdr:from>
    <xdr:ext cx="762000" cy="259045"/>
    <xdr:sp macro="" textlink="">
      <xdr:nvSpPr>
        <xdr:cNvPr id="460" name="テキスト ボックス 459">
          <a:extLst>
            <a:ext uri="{FF2B5EF4-FFF2-40B4-BE49-F238E27FC236}">
              <a16:creationId xmlns:a16="http://schemas.microsoft.com/office/drawing/2014/main" xmlns="" id="{00000000-0008-0000-0400-0000CC010000}"/>
            </a:ext>
          </a:extLst>
        </xdr:cNvPr>
        <xdr:cNvSpPr txBox="1"/>
      </xdr:nvSpPr>
      <xdr:spPr>
        <a:xfrm>
          <a:off x="12623800" y="1318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32664</xdr:rowOff>
    </xdr:from>
    <xdr:to>
      <xdr:col>29</xdr:col>
      <xdr:colOff>127000</xdr:colOff>
      <xdr:row>20</xdr:row>
      <xdr:rowOff>74542</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1966239"/>
          <a:ext cx="0" cy="15849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46619</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52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74542</xdr:rowOff>
    </xdr:from>
    <xdr:to>
      <xdr:col>30</xdr:col>
      <xdr:colOff>25400</xdr:colOff>
      <xdr:row>20</xdr:row>
      <xdr:rowOff>74542</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5511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119041</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70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32664</xdr:rowOff>
    </xdr:from>
    <xdr:to>
      <xdr:col>30</xdr:col>
      <xdr:colOff>25400</xdr:colOff>
      <xdr:row>11</xdr:row>
      <xdr:rowOff>32664</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19662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74139</xdr:rowOff>
    </xdr:from>
    <xdr:to>
      <xdr:col>29</xdr:col>
      <xdr:colOff>127000</xdr:colOff>
      <xdr:row>16</xdr:row>
      <xdr:rowOff>93744</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2864964"/>
          <a:ext cx="647700" cy="19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117412</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90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145335</xdr:rowOff>
    </xdr:from>
    <xdr:to>
      <xdr:col>29</xdr:col>
      <xdr:colOff>177800</xdr:colOff>
      <xdr:row>17</xdr:row>
      <xdr:rowOff>75485</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2936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79745</xdr:rowOff>
    </xdr:from>
    <xdr:to>
      <xdr:col>26</xdr:col>
      <xdr:colOff>50800</xdr:colOff>
      <xdr:row>16</xdr:row>
      <xdr:rowOff>93744</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a:off x="4305300" y="2870570"/>
          <a:ext cx="698500" cy="13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11267</xdr:rowOff>
    </xdr:from>
    <xdr:to>
      <xdr:col>26</xdr:col>
      <xdr:colOff>101600</xdr:colOff>
      <xdr:row>17</xdr:row>
      <xdr:rowOff>112867</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29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97644</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30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79745</xdr:rowOff>
    </xdr:from>
    <xdr:to>
      <xdr:col>22</xdr:col>
      <xdr:colOff>114300</xdr:colOff>
      <xdr:row>16</xdr:row>
      <xdr:rowOff>95355</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2870570"/>
          <a:ext cx="698500" cy="15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20073</xdr:rowOff>
    </xdr:from>
    <xdr:to>
      <xdr:col>22</xdr:col>
      <xdr:colOff>165100</xdr:colOff>
      <xdr:row>17</xdr:row>
      <xdr:rowOff>121673</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2982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106450</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306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91850</xdr:rowOff>
    </xdr:from>
    <xdr:to>
      <xdr:col>18</xdr:col>
      <xdr:colOff>177800</xdr:colOff>
      <xdr:row>16</xdr:row>
      <xdr:rowOff>95355</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a:off x="2908300" y="2882675"/>
          <a:ext cx="698500" cy="3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145422</xdr:rowOff>
    </xdr:from>
    <xdr:to>
      <xdr:col>19</xdr:col>
      <xdr:colOff>38100</xdr:colOff>
      <xdr:row>17</xdr:row>
      <xdr:rowOff>75572</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2936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60349</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302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160706</xdr:rowOff>
    </xdr:from>
    <xdr:to>
      <xdr:col>15</xdr:col>
      <xdr:colOff>101600</xdr:colOff>
      <xdr:row>17</xdr:row>
      <xdr:rowOff>90856</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75633</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303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23339</xdr:rowOff>
    </xdr:from>
    <xdr:to>
      <xdr:col>29</xdr:col>
      <xdr:colOff>177800</xdr:colOff>
      <xdr:row>16</xdr:row>
      <xdr:rowOff>124939</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2814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39866</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265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42944</xdr:rowOff>
    </xdr:from>
    <xdr:to>
      <xdr:col>26</xdr:col>
      <xdr:colOff>101600</xdr:colOff>
      <xdr:row>16</xdr:row>
      <xdr:rowOff>144544</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2833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154721</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2602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28945</xdr:rowOff>
    </xdr:from>
    <xdr:to>
      <xdr:col>22</xdr:col>
      <xdr:colOff>165100</xdr:colOff>
      <xdr:row>16</xdr:row>
      <xdr:rowOff>130545</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2819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140722</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258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44555</xdr:rowOff>
    </xdr:from>
    <xdr:to>
      <xdr:col>19</xdr:col>
      <xdr:colOff>38100</xdr:colOff>
      <xdr:row>16</xdr:row>
      <xdr:rowOff>146155</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2835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156332</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2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41050</xdr:rowOff>
    </xdr:from>
    <xdr:to>
      <xdr:col>15</xdr:col>
      <xdr:colOff>101600</xdr:colOff>
      <xdr:row>16</xdr:row>
      <xdr:rowOff>142650</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2831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152827</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260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xmlns=""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93853</xdr:rowOff>
    </xdr:from>
    <xdr:to>
      <xdr:col>29</xdr:col>
      <xdr:colOff>127000</xdr:colOff>
      <xdr:row>37</xdr:row>
      <xdr:rowOff>243655</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flipV="1">
          <a:off x="5651500" y="6018403"/>
          <a:ext cx="0" cy="1349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215732</xdr:rowOff>
    </xdr:from>
    <xdr:ext cx="762000" cy="259045"/>
    <xdr:sp macro="" textlink="">
      <xdr:nvSpPr>
        <xdr:cNvPr id="108" name="人口1人当たり決算額の推移最小値テキスト445">
          <a:extLst>
            <a:ext uri="{FF2B5EF4-FFF2-40B4-BE49-F238E27FC236}">
              <a16:creationId xmlns:a16="http://schemas.microsoft.com/office/drawing/2014/main" xmlns="" id="{00000000-0008-0000-0500-00006C000000}"/>
            </a:ext>
          </a:extLst>
        </xdr:cNvPr>
        <xdr:cNvSpPr txBox="1"/>
      </xdr:nvSpPr>
      <xdr:spPr>
        <a:xfrm>
          <a:off x="5740400" y="734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243655</xdr:rowOff>
    </xdr:from>
    <xdr:to>
      <xdr:col>30</xdr:col>
      <xdr:colOff>25400</xdr:colOff>
      <xdr:row>37</xdr:row>
      <xdr:rowOff>243655</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73683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8780</xdr:rowOff>
    </xdr:from>
    <xdr:ext cx="762000" cy="259045"/>
    <xdr:sp macro="" textlink="">
      <xdr:nvSpPr>
        <xdr:cNvPr id="110" name="人口1人当たり決算額の推移最大値テキスト445">
          <a:extLst>
            <a:ext uri="{FF2B5EF4-FFF2-40B4-BE49-F238E27FC236}">
              <a16:creationId xmlns:a16="http://schemas.microsoft.com/office/drawing/2014/main" xmlns="" id="{00000000-0008-0000-0500-00006E000000}"/>
            </a:ext>
          </a:extLst>
        </xdr:cNvPr>
        <xdr:cNvSpPr txBox="1"/>
      </xdr:nvSpPr>
      <xdr:spPr>
        <a:xfrm>
          <a:off x="5740400" y="576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93853</xdr:rowOff>
    </xdr:from>
    <xdr:to>
      <xdr:col>30</xdr:col>
      <xdr:colOff>25400</xdr:colOff>
      <xdr:row>33</xdr:row>
      <xdr:rowOff>93853</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60184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36314</xdr:rowOff>
    </xdr:from>
    <xdr:to>
      <xdr:col>29</xdr:col>
      <xdr:colOff>127000</xdr:colOff>
      <xdr:row>35</xdr:row>
      <xdr:rowOff>50693</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003800" y="6646664"/>
          <a:ext cx="647700" cy="14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144815</xdr:rowOff>
    </xdr:from>
    <xdr:ext cx="762000" cy="259045"/>
    <xdr:sp macro="" textlink="">
      <xdr:nvSpPr>
        <xdr:cNvPr id="113" name="人口1人当たり決算額の推移平均値テキスト445">
          <a:extLst>
            <a:ext uri="{FF2B5EF4-FFF2-40B4-BE49-F238E27FC236}">
              <a16:creationId xmlns:a16="http://schemas.microsoft.com/office/drawing/2014/main" xmlns="" id="{00000000-0008-0000-0500-000071000000}"/>
            </a:ext>
          </a:extLst>
        </xdr:cNvPr>
        <xdr:cNvSpPr txBox="1"/>
      </xdr:nvSpPr>
      <xdr:spPr>
        <a:xfrm>
          <a:off x="5740400" y="6755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172738</xdr:rowOff>
    </xdr:from>
    <xdr:to>
      <xdr:col>29</xdr:col>
      <xdr:colOff>177800</xdr:colOff>
      <xdr:row>35</xdr:row>
      <xdr:rowOff>274338</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5600700" y="67830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36314</xdr:rowOff>
    </xdr:from>
    <xdr:to>
      <xdr:col>26</xdr:col>
      <xdr:colOff>50800</xdr:colOff>
      <xdr:row>35</xdr:row>
      <xdr:rowOff>116050</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4305300" y="6646664"/>
          <a:ext cx="698500" cy="79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149992</xdr:rowOff>
    </xdr:from>
    <xdr:to>
      <xdr:col>26</xdr:col>
      <xdr:colOff>101600</xdr:colOff>
      <xdr:row>35</xdr:row>
      <xdr:rowOff>251592</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9530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236369</xdr:rowOff>
    </xdr:from>
    <xdr:ext cx="7366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4622800" y="6846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116050</xdr:rowOff>
    </xdr:from>
    <xdr:to>
      <xdr:col>22</xdr:col>
      <xdr:colOff>114300</xdr:colOff>
      <xdr:row>35</xdr:row>
      <xdr:rowOff>224978</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flipV="1">
          <a:off x="3606800" y="6726400"/>
          <a:ext cx="698500" cy="108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163228</xdr:rowOff>
    </xdr:from>
    <xdr:to>
      <xdr:col>22</xdr:col>
      <xdr:colOff>165100</xdr:colOff>
      <xdr:row>35</xdr:row>
      <xdr:rowOff>264828</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2545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249605</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924300" y="685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224978</xdr:rowOff>
    </xdr:from>
    <xdr:to>
      <xdr:col>18</xdr:col>
      <xdr:colOff>177800</xdr:colOff>
      <xdr:row>35</xdr:row>
      <xdr:rowOff>231745</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flipV="1">
          <a:off x="2908300" y="6835328"/>
          <a:ext cx="698500" cy="6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118994</xdr:rowOff>
    </xdr:from>
    <xdr:to>
      <xdr:col>19</xdr:col>
      <xdr:colOff>38100</xdr:colOff>
      <xdr:row>35</xdr:row>
      <xdr:rowOff>220594</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3556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230771</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225800" y="64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69502</xdr:rowOff>
    </xdr:from>
    <xdr:to>
      <xdr:col>15</xdr:col>
      <xdr:colOff>101600</xdr:colOff>
      <xdr:row>35</xdr:row>
      <xdr:rowOff>171102</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28575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181279</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2527300" y="644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342793</xdr:rowOff>
    </xdr:from>
    <xdr:to>
      <xdr:col>29</xdr:col>
      <xdr:colOff>177800</xdr:colOff>
      <xdr:row>35</xdr:row>
      <xdr:rowOff>101493</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5600700" y="6610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187870</xdr:rowOff>
    </xdr:from>
    <xdr:ext cx="762000" cy="259045"/>
    <xdr:sp macro="" textlink="">
      <xdr:nvSpPr>
        <xdr:cNvPr id="132" name="人口1人当たり決算額の推移該当値テキスト445">
          <a:extLst>
            <a:ext uri="{FF2B5EF4-FFF2-40B4-BE49-F238E27FC236}">
              <a16:creationId xmlns:a16="http://schemas.microsoft.com/office/drawing/2014/main" xmlns="" id="{00000000-0008-0000-0500-000084000000}"/>
            </a:ext>
          </a:extLst>
        </xdr:cNvPr>
        <xdr:cNvSpPr txBox="1"/>
      </xdr:nvSpPr>
      <xdr:spPr>
        <a:xfrm>
          <a:off x="5740400" y="645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328414</xdr:rowOff>
    </xdr:from>
    <xdr:to>
      <xdr:col>26</xdr:col>
      <xdr:colOff>101600</xdr:colOff>
      <xdr:row>35</xdr:row>
      <xdr:rowOff>87114</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953000" y="6595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97291</xdr:rowOff>
    </xdr:from>
    <xdr:ext cx="7366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4622800" y="6364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65250</xdr:rowOff>
    </xdr:from>
    <xdr:to>
      <xdr:col>22</xdr:col>
      <xdr:colOff>165100</xdr:colOff>
      <xdr:row>35</xdr:row>
      <xdr:rowOff>166850</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254500" y="6675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177027</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924300" y="64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174178</xdr:rowOff>
    </xdr:from>
    <xdr:to>
      <xdr:col>19</xdr:col>
      <xdr:colOff>38100</xdr:colOff>
      <xdr:row>35</xdr:row>
      <xdr:rowOff>275778</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3556000" y="6784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260555</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225800" y="687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180945</xdr:rowOff>
    </xdr:from>
    <xdr:to>
      <xdr:col>15</xdr:col>
      <xdr:colOff>101600</xdr:colOff>
      <xdr:row>35</xdr:row>
      <xdr:rowOff>282545</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2857500" y="6791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267322</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2527300" y="687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16,352
16,256
189.83
11,347,421
10,614,518
620,347
6,807,198
10,490,206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114652</xdr:rowOff>
    </xdr:from>
    <xdr:to>
      <xdr:col>24</xdr:col>
      <xdr:colOff>62865</xdr:colOff>
      <xdr:row>39</xdr:row>
      <xdr:rowOff>122963</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258152"/>
          <a:ext cx="1270" cy="1551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126790</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8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122963</xdr:rowOff>
    </xdr:from>
    <xdr:to>
      <xdr:col>24</xdr:col>
      <xdr:colOff>152400</xdr:colOff>
      <xdr:row>39</xdr:row>
      <xdr:rowOff>122963</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80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61329</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03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114652</xdr:rowOff>
    </xdr:from>
    <xdr:to>
      <xdr:col>24</xdr:col>
      <xdr:colOff>152400</xdr:colOff>
      <xdr:row>30</xdr:row>
      <xdr:rowOff>114652</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2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159474</xdr:rowOff>
    </xdr:from>
    <xdr:to>
      <xdr:col>24</xdr:col>
      <xdr:colOff>63500</xdr:colOff>
      <xdr:row>36</xdr:row>
      <xdr:rowOff>39524</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6160224"/>
          <a:ext cx="838200" cy="5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27175</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199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48748</xdr:rowOff>
    </xdr:from>
    <xdr:to>
      <xdr:col>24</xdr:col>
      <xdr:colOff>114300</xdr:colOff>
      <xdr:row>36</xdr:row>
      <xdr:rowOff>150348</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165499</xdr:rowOff>
    </xdr:from>
    <xdr:to>
      <xdr:col>19</xdr:col>
      <xdr:colOff>177800</xdr:colOff>
      <xdr:row>36</xdr:row>
      <xdr:rowOff>39524</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a:off x="2908300" y="6166249"/>
          <a:ext cx="889000" cy="4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68604</xdr:rowOff>
    </xdr:from>
    <xdr:to>
      <xdr:col>20</xdr:col>
      <xdr:colOff>38100</xdr:colOff>
      <xdr:row>36</xdr:row>
      <xdr:rowOff>170204</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161331</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63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165499</xdr:rowOff>
    </xdr:from>
    <xdr:to>
      <xdr:col>15</xdr:col>
      <xdr:colOff>50800</xdr:colOff>
      <xdr:row>36</xdr:row>
      <xdr:rowOff>5561</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2019300" y="6166249"/>
          <a:ext cx="889000" cy="1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66644</xdr:rowOff>
    </xdr:from>
    <xdr:to>
      <xdr:col>15</xdr:col>
      <xdr:colOff>101600</xdr:colOff>
      <xdr:row>36</xdr:row>
      <xdr:rowOff>168244</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159371</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5561</xdr:rowOff>
    </xdr:from>
    <xdr:to>
      <xdr:col>10</xdr:col>
      <xdr:colOff>114300</xdr:colOff>
      <xdr:row>36</xdr:row>
      <xdr:rowOff>24436</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flipV="1">
          <a:off x="1130300" y="6177761"/>
          <a:ext cx="8890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158052</xdr:rowOff>
    </xdr:from>
    <xdr:to>
      <xdr:col>10</xdr:col>
      <xdr:colOff>165100</xdr:colOff>
      <xdr:row>36</xdr:row>
      <xdr:rowOff>88202</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79329</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625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2914</xdr:rowOff>
    </xdr:from>
    <xdr:to>
      <xdr:col>6</xdr:col>
      <xdr:colOff>38100</xdr:colOff>
      <xdr:row>36</xdr:row>
      <xdr:rowOff>104514</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1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95641</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62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108674</xdr:rowOff>
    </xdr:from>
    <xdr:to>
      <xdr:col>24</xdr:col>
      <xdr:colOff>114300</xdr:colOff>
      <xdr:row>36</xdr:row>
      <xdr:rowOff>38824</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10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131551</xdr:rowOff>
    </xdr:from>
    <xdr:ext cx="534377"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596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160174</xdr:rowOff>
    </xdr:from>
    <xdr:to>
      <xdr:col>20</xdr:col>
      <xdr:colOff>38100</xdr:colOff>
      <xdr:row>36</xdr:row>
      <xdr:rowOff>90324</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1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106851</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30111" y="593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114699</xdr:rowOff>
    </xdr:from>
    <xdr:to>
      <xdr:col>15</xdr:col>
      <xdr:colOff>101600</xdr:colOff>
      <xdr:row>36</xdr:row>
      <xdr:rowOff>44849</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11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61376</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589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126211</xdr:rowOff>
    </xdr:from>
    <xdr:to>
      <xdr:col>10</xdr:col>
      <xdr:colOff>165100</xdr:colOff>
      <xdr:row>36</xdr:row>
      <xdr:rowOff>56361</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12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72888</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59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145086</xdr:rowOff>
    </xdr:from>
    <xdr:to>
      <xdr:col>6</xdr:col>
      <xdr:colOff>38100</xdr:colOff>
      <xdr:row>36</xdr:row>
      <xdr:rowOff>75236</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14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91763</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592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xmlns=""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30349</xdr:rowOff>
    </xdr:from>
    <xdr:to>
      <xdr:col>24</xdr:col>
      <xdr:colOff>62865</xdr:colOff>
      <xdr:row>57</xdr:row>
      <xdr:rowOff>163135</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flipV="1">
          <a:off x="4633595" y="8602849"/>
          <a:ext cx="1270" cy="133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166962</xdr:rowOff>
    </xdr:from>
    <xdr:ext cx="534377" cy="259045"/>
    <xdr:sp macro="" textlink="">
      <xdr:nvSpPr>
        <xdr:cNvPr id="116" name="物件費最小値テキスト">
          <a:extLst>
            <a:ext uri="{FF2B5EF4-FFF2-40B4-BE49-F238E27FC236}">
              <a16:creationId xmlns:a16="http://schemas.microsoft.com/office/drawing/2014/main" xmlns="" id="{00000000-0008-0000-0600-000074000000}"/>
            </a:ext>
          </a:extLst>
        </xdr:cNvPr>
        <xdr:cNvSpPr txBox="1"/>
      </xdr:nvSpPr>
      <xdr:spPr>
        <a:xfrm>
          <a:off x="4686300" y="993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163135</xdr:rowOff>
    </xdr:from>
    <xdr:to>
      <xdr:col>24</xdr:col>
      <xdr:colOff>152400</xdr:colOff>
      <xdr:row>57</xdr:row>
      <xdr:rowOff>163135</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993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148476</xdr:rowOff>
    </xdr:from>
    <xdr:ext cx="599010" cy="259045"/>
    <xdr:sp macro="" textlink="">
      <xdr:nvSpPr>
        <xdr:cNvPr id="118" name="物件費最大値テキスト">
          <a:extLst>
            <a:ext uri="{FF2B5EF4-FFF2-40B4-BE49-F238E27FC236}">
              <a16:creationId xmlns:a16="http://schemas.microsoft.com/office/drawing/2014/main" xmlns="" id="{00000000-0008-0000-0600-000076000000}"/>
            </a:ext>
          </a:extLst>
        </xdr:cNvPr>
        <xdr:cNvSpPr txBox="1"/>
      </xdr:nvSpPr>
      <xdr:spPr>
        <a:xfrm>
          <a:off x="4686300" y="837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30349</xdr:rowOff>
    </xdr:from>
    <xdr:to>
      <xdr:col>24</xdr:col>
      <xdr:colOff>152400</xdr:colOff>
      <xdr:row>50</xdr:row>
      <xdr:rowOff>30349</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4546600" y="860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47498</xdr:rowOff>
    </xdr:from>
    <xdr:to>
      <xdr:col>24</xdr:col>
      <xdr:colOff>63500</xdr:colOff>
      <xdr:row>56</xdr:row>
      <xdr:rowOff>49857</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3797300" y="9648698"/>
          <a:ext cx="838200" cy="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77526</xdr:rowOff>
    </xdr:from>
    <xdr:ext cx="599010" cy="259045"/>
    <xdr:sp macro="" textlink="">
      <xdr:nvSpPr>
        <xdr:cNvPr id="121" name="物件費平均値テキスト">
          <a:extLst>
            <a:ext uri="{FF2B5EF4-FFF2-40B4-BE49-F238E27FC236}">
              <a16:creationId xmlns:a16="http://schemas.microsoft.com/office/drawing/2014/main" xmlns="" id="{00000000-0008-0000-0600-000079000000}"/>
            </a:ext>
          </a:extLst>
        </xdr:cNvPr>
        <xdr:cNvSpPr txBox="1"/>
      </xdr:nvSpPr>
      <xdr:spPr>
        <a:xfrm>
          <a:off x="4686300" y="96787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99099</xdr:rowOff>
    </xdr:from>
    <xdr:to>
      <xdr:col>24</xdr:col>
      <xdr:colOff>114300</xdr:colOff>
      <xdr:row>57</xdr:row>
      <xdr:rowOff>29249</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4584700" y="97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47498</xdr:rowOff>
    </xdr:from>
    <xdr:to>
      <xdr:col>19</xdr:col>
      <xdr:colOff>177800</xdr:colOff>
      <xdr:row>56</xdr:row>
      <xdr:rowOff>68045</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2908300" y="9648698"/>
          <a:ext cx="889000" cy="2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140202</xdr:rowOff>
    </xdr:from>
    <xdr:to>
      <xdr:col>20</xdr:col>
      <xdr:colOff>38100</xdr:colOff>
      <xdr:row>57</xdr:row>
      <xdr:rowOff>70352</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3746500" y="974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61479</xdr:rowOff>
    </xdr:from>
    <xdr:ext cx="534377"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3530111" y="983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67847</xdr:rowOff>
    </xdr:from>
    <xdr:to>
      <xdr:col>15</xdr:col>
      <xdr:colOff>50800</xdr:colOff>
      <xdr:row>56</xdr:row>
      <xdr:rowOff>68045</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a:off x="2019300" y="9669047"/>
          <a:ext cx="8890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150039</xdr:rowOff>
    </xdr:from>
    <xdr:to>
      <xdr:col>15</xdr:col>
      <xdr:colOff>101600</xdr:colOff>
      <xdr:row>57</xdr:row>
      <xdr:rowOff>80189</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2857500" y="975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71316</xdr:rowOff>
    </xdr:from>
    <xdr:ext cx="534377"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2641111" y="984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67847</xdr:rowOff>
    </xdr:from>
    <xdr:to>
      <xdr:col>10</xdr:col>
      <xdr:colOff>114300</xdr:colOff>
      <xdr:row>56</xdr:row>
      <xdr:rowOff>120928</xdr:rowOff>
    </xdr:to>
    <xdr:cxnSp macro="">
      <xdr:nvCxnSpPr>
        <xdr:cNvPr id="129" name="直線コネクタ 128">
          <a:extLst>
            <a:ext uri="{FF2B5EF4-FFF2-40B4-BE49-F238E27FC236}">
              <a16:creationId xmlns:a16="http://schemas.microsoft.com/office/drawing/2014/main" xmlns="" id="{00000000-0008-0000-0600-000081000000}"/>
            </a:ext>
          </a:extLst>
        </xdr:cNvPr>
        <xdr:cNvCxnSpPr/>
      </xdr:nvCxnSpPr>
      <xdr:spPr>
        <a:xfrm flipV="1">
          <a:off x="1130300" y="9669047"/>
          <a:ext cx="889000" cy="5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4996</xdr:rowOff>
    </xdr:from>
    <xdr:to>
      <xdr:col>10</xdr:col>
      <xdr:colOff>165100</xdr:colOff>
      <xdr:row>57</xdr:row>
      <xdr:rowOff>106596</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1968500" y="977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97723</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1752111" y="987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30897</xdr:rowOff>
    </xdr:from>
    <xdr:to>
      <xdr:col>6</xdr:col>
      <xdr:colOff>38100</xdr:colOff>
      <xdr:row>57</xdr:row>
      <xdr:rowOff>132497</xdr:rowOff>
    </xdr:to>
    <xdr:sp macro="" textlink="">
      <xdr:nvSpPr>
        <xdr:cNvPr id="132" name="フローチャート: 判断 131">
          <a:extLst>
            <a:ext uri="{FF2B5EF4-FFF2-40B4-BE49-F238E27FC236}">
              <a16:creationId xmlns:a16="http://schemas.microsoft.com/office/drawing/2014/main" xmlns="" id="{00000000-0008-0000-0600-000084000000}"/>
            </a:ext>
          </a:extLst>
        </xdr:cNvPr>
        <xdr:cNvSpPr/>
      </xdr:nvSpPr>
      <xdr:spPr>
        <a:xfrm>
          <a:off x="1079500" y="980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123624</xdr:rowOff>
    </xdr:from>
    <xdr:ext cx="534377"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863111" y="989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170507</xdr:rowOff>
    </xdr:from>
    <xdr:to>
      <xdr:col>24</xdr:col>
      <xdr:colOff>114300</xdr:colOff>
      <xdr:row>56</xdr:row>
      <xdr:rowOff>100657</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4584700" y="960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21934</xdr:rowOff>
    </xdr:from>
    <xdr:ext cx="599010" cy="259045"/>
    <xdr:sp macro="" textlink="">
      <xdr:nvSpPr>
        <xdr:cNvPr id="140" name="物件費該当値テキスト">
          <a:extLst>
            <a:ext uri="{FF2B5EF4-FFF2-40B4-BE49-F238E27FC236}">
              <a16:creationId xmlns:a16="http://schemas.microsoft.com/office/drawing/2014/main" xmlns="" id="{00000000-0008-0000-0600-00008C000000}"/>
            </a:ext>
          </a:extLst>
        </xdr:cNvPr>
        <xdr:cNvSpPr txBox="1"/>
      </xdr:nvSpPr>
      <xdr:spPr>
        <a:xfrm>
          <a:off x="4686300" y="945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168148</xdr:rowOff>
    </xdr:from>
    <xdr:to>
      <xdr:col>20</xdr:col>
      <xdr:colOff>38100</xdr:colOff>
      <xdr:row>56</xdr:row>
      <xdr:rowOff>98298</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3746500" y="959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114825</xdr:rowOff>
    </xdr:from>
    <xdr:ext cx="599010"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3497795" y="937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17245</xdr:rowOff>
    </xdr:from>
    <xdr:to>
      <xdr:col>15</xdr:col>
      <xdr:colOff>101600</xdr:colOff>
      <xdr:row>56</xdr:row>
      <xdr:rowOff>118845</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2857500" y="96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135372</xdr:rowOff>
    </xdr:from>
    <xdr:ext cx="599010"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2608795" y="939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17047</xdr:rowOff>
    </xdr:from>
    <xdr:to>
      <xdr:col>10</xdr:col>
      <xdr:colOff>165100</xdr:colOff>
      <xdr:row>56</xdr:row>
      <xdr:rowOff>118647</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1968500" y="961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135174</xdr:rowOff>
    </xdr:from>
    <xdr:ext cx="599010"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1719795" y="939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70128</xdr:rowOff>
    </xdr:from>
    <xdr:to>
      <xdr:col>6</xdr:col>
      <xdr:colOff>38100</xdr:colOff>
      <xdr:row>57</xdr:row>
      <xdr:rowOff>278</xdr:rowOff>
    </xdr:to>
    <xdr:sp macro="" textlink="">
      <xdr:nvSpPr>
        <xdr:cNvPr id="147" name="楕円 146">
          <a:extLst>
            <a:ext uri="{FF2B5EF4-FFF2-40B4-BE49-F238E27FC236}">
              <a16:creationId xmlns:a16="http://schemas.microsoft.com/office/drawing/2014/main" xmlns="" id="{00000000-0008-0000-0600-000093000000}"/>
            </a:ext>
          </a:extLst>
        </xdr:cNvPr>
        <xdr:cNvSpPr/>
      </xdr:nvSpPr>
      <xdr:spPr>
        <a:xfrm>
          <a:off x="1079500" y="967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16805</xdr:rowOff>
    </xdr:from>
    <xdr:ext cx="599010" cy="259045"/>
    <xdr:sp macro="" textlink="">
      <xdr:nvSpPr>
        <xdr:cNvPr id="148" name="テキスト ボックス 147">
          <a:extLst>
            <a:ext uri="{FF2B5EF4-FFF2-40B4-BE49-F238E27FC236}">
              <a16:creationId xmlns:a16="http://schemas.microsoft.com/office/drawing/2014/main" xmlns="" id="{00000000-0008-0000-0600-000094000000}"/>
            </a:ext>
          </a:extLst>
        </xdr:cNvPr>
        <xdr:cNvSpPr txBox="1"/>
      </xdr:nvSpPr>
      <xdr:spPr>
        <a:xfrm>
          <a:off x="830795" y="9446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xmlns=""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3728</xdr:rowOff>
    </xdr:from>
    <xdr:to>
      <xdr:col>24</xdr:col>
      <xdr:colOff>62865</xdr:colOff>
      <xdr:row>78</xdr:row>
      <xdr:rowOff>79852</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flipV="1">
          <a:off x="4633595" y="12176678"/>
          <a:ext cx="1270" cy="1276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83679</xdr:rowOff>
    </xdr:from>
    <xdr:ext cx="469744" cy="259045"/>
    <xdr:sp macro="" textlink="">
      <xdr:nvSpPr>
        <xdr:cNvPr id="171" name="維持補修費最小値テキスト">
          <a:extLst>
            <a:ext uri="{FF2B5EF4-FFF2-40B4-BE49-F238E27FC236}">
              <a16:creationId xmlns:a16="http://schemas.microsoft.com/office/drawing/2014/main" xmlns="" id="{00000000-0008-0000-0600-0000AB000000}"/>
            </a:ext>
          </a:extLst>
        </xdr:cNvPr>
        <xdr:cNvSpPr txBox="1"/>
      </xdr:nvSpPr>
      <xdr:spPr>
        <a:xfrm>
          <a:off x="4686300" y="1345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79852</xdr:rowOff>
    </xdr:from>
    <xdr:to>
      <xdr:col>24</xdr:col>
      <xdr:colOff>152400</xdr:colOff>
      <xdr:row>78</xdr:row>
      <xdr:rowOff>79852</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4546600" y="134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121855</xdr:rowOff>
    </xdr:from>
    <xdr:ext cx="534377" cy="259045"/>
    <xdr:sp macro="" textlink="">
      <xdr:nvSpPr>
        <xdr:cNvPr id="173" name="維持補修費最大値テキスト">
          <a:extLst>
            <a:ext uri="{FF2B5EF4-FFF2-40B4-BE49-F238E27FC236}">
              <a16:creationId xmlns:a16="http://schemas.microsoft.com/office/drawing/2014/main" xmlns="" id="{00000000-0008-0000-0600-0000AD000000}"/>
            </a:ext>
          </a:extLst>
        </xdr:cNvPr>
        <xdr:cNvSpPr txBox="1"/>
      </xdr:nvSpPr>
      <xdr:spPr>
        <a:xfrm>
          <a:off x="4686300" y="1195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3728</xdr:rowOff>
    </xdr:from>
    <xdr:to>
      <xdr:col>24</xdr:col>
      <xdr:colOff>152400</xdr:colOff>
      <xdr:row>71</xdr:row>
      <xdr:rowOff>3728</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4546600" y="1217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3592</xdr:rowOff>
    </xdr:from>
    <xdr:to>
      <xdr:col>24</xdr:col>
      <xdr:colOff>63500</xdr:colOff>
      <xdr:row>76</xdr:row>
      <xdr:rowOff>89866</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3797300" y="13033792"/>
          <a:ext cx="838200" cy="8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44614</xdr:rowOff>
    </xdr:from>
    <xdr:ext cx="469744" cy="259045"/>
    <xdr:sp macro="" textlink="">
      <xdr:nvSpPr>
        <xdr:cNvPr id="176" name="維持補修費平均値テキスト">
          <a:extLst>
            <a:ext uri="{FF2B5EF4-FFF2-40B4-BE49-F238E27FC236}">
              <a16:creationId xmlns:a16="http://schemas.microsoft.com/office/drawing/2014/main" xmlns="" id="{00000000-0008-0000-0600-0000B0000000}"/>
            </a:ext>
          </a:extLst>
        </xdr:cNvPr>
        <xdr:cNvSpPr txBox="1"/>
      </xdr:nvSpPr>
      <xdr:spPr>
        <a:xfrm>
          <a:off x="4686300" y="12903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21737</xdr:rowOff>
    </xdr:from>
    <xdr:to>
      <xdr:col>24</xdr:col>
      <xdr:colOff>114300</xdr:colOff>
      <xdr:row>76</xdr:row>
      <xdr:rowOff>123337</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45847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133390</xdr:rowOff>
    </xdr:from>
    <xdr:to>
      <xdr:col>19</xdr:col>
      <xdr:colOff>177800</xdr:colOff>
      <xdr:row>76</xdr:row>
      <xdr:rowOff>3592</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2908300" y="12992140"/>
          <a:ext cx="889000" cy="4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169962</xdr:rowOff>
    </xdr:from>
    <xdr:to>
      <xdr:col>20</xdr:col>
      <xdr:colOff>38100</xdr:colOff>
      <xdr:row>76</xdr:row>
      <xdr:rowOff>100112</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3746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91239</xdr:rowOff>
    </xdr:from>
    <xdr:ext cx="469744" cy="259045"/>
    <xdr:sp macro="" textlink="">
      <xdr:nvSpPr>
        <xdr:cNvPr id="180" name="テキスト ボックス 179">
          <a:extLst>
            <a:ext uri="{FF2B5EF4-FFF2-40B4-BE49-F238E27FC236}">
              <a16:creationId xmlns:a16="http://schemas.microsoft.com/office/drawing/2014/main" xmlns="" id="{00000000-0008-0000-0600-0000B4000000}"/>
            </a:ext>
          </a:extLst>
        </xdr:cNvPr>
        <xdr:cNvSpPr txBox="1"/>
      </xdr:nvSpPr>
      <xdr:spPr>
        <a:xfrm>
          <a:off x="3562428" y="1312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133390</xdr:rowOff>
    </xdr:from>
    <xdr:to>
      <xdr:col>15</xdr:col>
      <xdr:colOff>50800</xdr:colOff>
      <xdr:row>76</xdr:row>
      <xdr:rowOff>98918</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flipV="1">
          <a:off x="2019300" y="12992140"/>
          <a:ext cx="889000" cy="13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xdr:rowOff>
    </xdr:from>
    <xdr:to>
      <xdr:col>15</xdr:col>
      <xdr:colOff>101600</xdr:colOff>
      <xdr:row>76</xdr:row>
      <xdr:rowOff>102169</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2857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93296</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2673428" y="131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98918</xdr:rowOff>
    </xdr:from>
    <xdr:to>
      <xdr:col>10</xdr:col>
      <xdr:colOff>114300</xdr:colOff>
      <xdr:row>76</xdr:row>
      <xdr:rowOff>150673</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flipV="1">
          <a:off x="1130300" y="13129118"/>
          <a:ext cx="889000" cy="5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8113</xdr:rowOff>
    </xdr:from>
    <xdr:to>
      <xdr:col>10</xdr:col>
      <xdr:colOff>165100</xdr:colOff>
      <xdr:row>76</xdr:row>
      <xdr:rowOff>109713</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1968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126240</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1784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26355</xdr:rowOff>
    </xdr:from>
    <xdr:to>
      <xdr:col>6</xdr:col>
      <xdr:colOff>38100</xdr:colOff>
      <xdr:row>76</xdr:row>
      <xdr:rowOff>127955</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1079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144482</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895428" y="128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39066</xdr:rowOff>
    </xdr:from>
    <xdr:to>
      <xdr:col>24</xdr:col>
      <xdr:colOff>114300</xdr:colOff>
      <xdr:row>76</xdr:row>
      <xdr:rowOff>140666</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4584700" y="1306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17493</xdr:rowOff>
    </xdr:from>
    <xdr:ext cx="469744" cy="259045"/>
    <xdr:sp macro="" textlink="">
      <xdr:nvSpPr>
        <xdr:cNvPr id="195" name="維持補修費該当値テキスト">
          <a:extLst>
            <a:ext uri="{FF2B5EF4-FFF2-40B4-BE49-F238E27FC236}">
              <a16:creationId xmlns:a16="http://schemas.microsoft.com/office/drawing/2014/main" xmlns="" id="{00000000-0008-0000-0600-0000C3000000}"/>
            </a:ext>
          </a:extLst>
        </xdr:cNvPr>
        <xdr:cNvSpPr txBox="1"/>
      </xdr:nvSpPr>
      <xdr:spPr>
        <a:xfrm>
          <a:off x="4686300" y="1304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124241</xdr:rowOff>
    </xdr:from>
    <xdr:to>
      <xdr:col>20</xdr:col>
      <xdr:colOff>38100</xdr:colOff>
      <xdr:row>76</xdr:row>
      <xdr:rowOff>54390</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3746500" y="129829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70918</xdr:rowOff>
    </xdr:from>
    <xdr:ext cx="534377"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3530111" y="1275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82590</xdr:rowOff>
    </xdr:from>
    <xdr:to>
      <xdr:col>15</xdr:col>
      <xdr:colOff>101600</xdr:colOff>
      <xdr:row>76</xdr:row>
      <xdr:rowOff>12740</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2857500" y="129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29267</xdr:rowOff>
    </xdr:from>
    <xdr:ext cx="534377"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2641111" y="1271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48118</xdr:rowOff>
    </xdr:from>
    <xdr:to>
      <xdr:col>10</xdr:col>
      <xdr:colOff>165100</xdr:colOff>
      <xdr:row>76</xdr:row>
      <xdr:rowOff>149718</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1968500" y="1307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140845</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1784428" y="1317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99873</xdr:rowOff>
    </xdr:from>
    <xdr:to>
      <xdr:col>6</xdr:col>
      <xdr:colOff>38100</xdr:colOff>
      <xdr:row>77</xdr:row>
      <xdr:rowOff>30023</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1079500" y="1313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21150</xdr:rowOff>
    </xdr:from>
    <xdr:ext cx="469744"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895428" y="1322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xmlns=""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38985</xdr:rowOff>
    </xdr:from>
    <xdr:to>
      <xdr:col>24</xdr:col>
      <xdr:colOff>62865</xdr:colOff>
      <xdr:row>99</xdr:row>
      <xdr:rowOff>53273</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flipV="1">
          <a:off x="4633595" y="15640935"/>
          <a:ext cx="127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57100</xdr:rowOff>
    </xdr:from>
    <xdr:ext cx="534377" cy="259045"/>
    <xdr:sp macro="" textlink="">
      <xdr:nvSpPr>
        <xdr:cNvPr id="231" name="扶助費最小値テキスト">
          <a:extLst>
            <a:ext uri="{FF2B5EF4-FFF2-40B4-BE49-F238E27FC236}">
              <a16:creationId xmlns:a16="http://schemas.microsoft.com/office/drawing/2014/main" xmlns="" id="{00000000-0008-0000-0600-0000E7000000}"/>
            </a:ext>
          </a:extLst>
        </xdr:cNvPr>
        <xdr:cNvSpPr txBox="1"/>
      </xdr:nvSpPr>
      <xdr:spPr>
        <a:xfrm>
          <a:off x="4686300" y="1703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53273</xdr:rowOff>
    </xdr:from>
    <xdr:to>
      <xdr:col>24</xdr:col>
      <xdr:colOff>152400</xdr:colOff>
      <xdr:row>99</xdr:row>
      <xdr:rowOff>53273</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7026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157112</xdr:rowOff>
    </xdr:from>
    <xdr:ext cx="599010" cy="259045"/>
    <xdr:sp macro="" textlink="">
      <xdr:nvSpPr>
        <xdr:cNvPr id="233" name="扶助費最大値テキスト">
          <a:extLst>
            <a:ext uri="{FF2B5EF4-FFF2-40B4-BE49-F238E27FC236}">
              <a16:creationId xmlns:a16="http://schemas.microsoft.com/office/drawing/2014/main" xmlns="" id="{00000000-0008-0000-0600-0000E9000000}"/>
            </a:ext>
          </a:extLst>
        </xdr:cNvPr>
        <xdr:cNvSpPr txBox="1"/>
      </xdr:nvSpPr>
      <xdr:spPr>
        <a:xfrm>
          <a:off x="4686300" y="1541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38985</xdr:rowOff>
    </xdr:from>
    <xdr:to>
      <xdr:col>24</xdr:col>
      <xdr:colOff>152400</xdr:colOff>
      <xdr:row>91</xdr:row>
      <xdr:rowOff>38985</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4546600" y="1564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165385</xdr:rowOff>
    </xdr:from>
    <xdr:to>
      <xdr:col>24</xdr:col>
      <xdr:colOff>63500</xdr:colOff>
      <xdr:row>98</xdr:row>
      <xdr:rowOff>16811</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3797300" y="16796035"/>
          <a:ext cx="838200" cy="2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7910</xdr:rowOff>
    </xdr:from>
    <xdr:ext cx="534377" cy="259045"/>
    <xdr:sp macro="" textlink="">
      <xdr:nvSpPr>
        <xdr:cNvPr id="236" name="扶助費平均値テキスト">
          <a:extLst>
            <a:ext uri="{FF2B5EF4-FFF2-40B4-BE49-F238E27FC236}">
              <a16:creationId xmlns:a16="http://schemas.microsoft.com/office/drawing/2014/main" xmlns="" id="{00000000-0008-0000-0600-0000EC000000}"/>
            </a:ext>
          </a:extLst>
        </xdr:cNvPr>
        <xdr:cNvSpPr txBox="1"/>
      </xdr:nvSpPr>
      <xdr:spPr>
        <a:xfrm>
          <a:off x="4686300" y="1629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156483</xdr:rowOff>
    </xdr:from>
    <xdr:to>
      <xdr:col>24</xdr:col>
      <xdr:colOff>114300</xdr:colOff>
      <xdr:row>96</xdr:row>
      <xdr:rowOff>86633</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45847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164438</xdr:rowOff>
    </xdr:from>
    <xdr:to>
      <xdr:col>19</xdr:col>
      <xdr:colOff>177800</xdr:colOff>
      <xdr:row>97</xdr:row>
      <xdr:rowOff>165385</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a:off x="2908300" y="16795088"/>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10424</xdr:rowOff>
    </xdr:from>
    <xdr:to>
      <xdr:col>20</xdr:col>
      <xdr:colOff>38100</xdr:colOff>
      <xdr:row>96</xdr:row>
      <xdr:rowOff>112024</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3746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128551</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3530111" y="162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164438</xdr:rowOff>
    </xdr:from>
    <xdr:to>
      <xdr:col>15</xdr:col>
      <xdr:colOff>50800</xdr:colOff>
      <xdr:row>98</xdr:row>
      <xdr:rowOff>100952</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2019300" y="16795088"/>
          <a:ext cx="889000" cy="10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166004</xdr:rowOff>
    </xdr:from>
    <xdr:to>
      <xdr:col>15</xdr:col>
      <xdr:colOff>101600</xdr:colOff>
      <xdr:row>96</xdr:row>
      <xdr:rowOff>96154</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2857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112681</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2641111" y="162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100952</xdr:rowOff>
    </xdr:from>
    <xdr:to>
      <xdr:col>10</xdr:col>
      <xdr:colOff>114300</xdr:colOff>
      <xdr:row>98</xdr:row>
      <xdr:rowOff>103989</xdr:rowOff>
    </xdr:to>
    <xdr:cxnSp macro="">
      <xdr:nvCxnSpPr>
        <xdr:cNvPr id="244" name="直線コネクタ 243">
          <a:extLst>
            <a:ext uri="{FF2B5EF4-FFF2-40B4-BE49-F238E27FC236}">
              <a16:creationId xmlns:a16="http://schemas.microsoft.com/office/drawing/2014/main" xmlns="" id="{00000000-0008-0000-0600-0000F4000000}"/>
            </a:ext>
          </a:extLst>
        </xdr:cNvPr>
        <xdr:cNvCxnSpPr/>
      </xdr:nvCxnSpPr>
      <xdr:spPr>
        <a:xfrm flipV="1">
          <a:off x="1130300" y="16903052"/>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58138</xdr:rowOff>
    </xdr:from>
    <xdr:to>
      <xdr:col>10</xdr:col>
      <xdr:colOff>165100</xdr:colOff>
      <xdr:row>96</xdr:row>
      <xdr:rowOff>159738</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1968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4815</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1752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71428</xdr:rowOff>
    </xdr:from>
    <xdr:to>
      <xdr:col>6</xdr:col>
      <xdr:colOff>38100</xdr:colOff>
      <xdr:row>97</xdr:row>
      <xdr:rowOff>1578</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1079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18105</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863111" y="163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137461</xdr:rowOff>
    </xdr:from>
    <xdr:to>
      <xdr:col>24</xdr:col>
      <xdr:colOff>114300</xdr:colOff>
      <xdr:row>98</xdr:row>
      <xdr:rowOff>67611</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4584700" y="1676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115888</xdr:rowOff>
    </xdr:from>
    <xdr:ext cx="534377" cy="259045"/>
    <xdr:sp macro="" textlink="">
      <xdr:nvSpPr>
        <xdr:cNvPr id="255" name="扶助費該当値テキスト">
          <a:extLst>
            <a:ext uri="{FF2B5EF4-FFF2-40B4-BE49-F238E27FC236}">
              <a16:creationId xmlns:a16="http://schemas.microsoft.com/office/drawing/2014/main" xmlns="" id="{00000000-0008-0000-0600-0000FF000000}"/>
            </a:ext>
          </a:extLst>
        </xdr:cNvPr>
        <xdr:cNvSpPr txBox="1"/>
      </xdr:nvSpPr>
      <xdr:spPr>
        <a:xfrm>
          <a:off x="4686300" y="167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114585</xdr:rowOff>
    </xdr:from>
    <xdr:to>
      <xdr:col>20</xdr:col>
      <xdr:colOff>38100</xdr:colOff>
      <xdr:row>98</xdr:row>
      <xdr:rowOff>44735</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3746500" y="1674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35862</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3530111" y="168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113638</xdr:rowOff>
    </xdr:from>
    <xdr:to>
      <xdr:col>15</xdr:col>
      <xdr:colOff>101600</xdr:colOff>
      <xdr:row>98</xdr:row>
      <xdr:rowOff>43788</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2857500" y="167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34915</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2641111" y="1683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50152</xdr:rowOff>
    </xdr:from>
    <xdr:to>
      <xdr:col>10</xdr:col>
      <xdr:colOff>165100</xdr:colOff>
      <xdr:row>98</xdr:row>
      <xdr:rowOff>151752</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1968500" y="168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142879</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1752111" y="1694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53189</xdr:rowOff>
    </xdr:from>
    <xdr:to>
      <xdr:col>6</xdr:col>
      <xdr:colOff>38100</xdr:colOff>
      <xdr:row>98</xdr:row>
      <xdr:rowOff>154789</xdr:rowOff>
    </xdr:to>
    <xdr:sp macro="" textlink="">
      <xdr:nvSpPr>
        <xdr:cNvPr id="262" name="楕円 261">
          <a:extLst>
            <a:ext uri="{FF2B5EF4-FFF2-40B4-BE49-F238E27FC236}">
              <a16:creationId xmlns:a16="http://schemas.microsoft.com/office/drawing/2014/main" xmlns="" id="{00000000-0008-0000-0600-000006010000}"/>
            </a:ext>
          </a:extLst>
        </xdr:cNvPr>
        <xdr:cNvSpPr/>
      </xdr:nvSpPr>
      <xdr:spPr>
        <a:xfrm>
          <a:off x="1079500" y="168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145916</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863111" y="1694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xmlns=""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38160</xdr:rowOff>
    </xdr:from>
    <xdr:to>
      <xdr:col>54</xdr:col>
      <xdr:colOff>189865</xdr:colOff>
      <xdr:row>37</xdr:row>
      <xdr:rowOff>127900</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10475595" y="5524560"/>
          <a:ext cx="1270" cy="94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131727</xdr:rowOff>
    </xdr:from>
    <xdr:ext cx="534377" cy="259045"/>
    <xdr:sp macro="" textlink="">
      <xdr:nvSpPr>
        <xdr:cNvPr id="286" name="補助費等最小値テキスト">
          <a:extLst>
            <a:ext uri="{FF2B5EF4-FFF2-40B4-BE49-F238E27FC236}">
              <a16:creationId xmlns:a16="http://schemas.microsoft.com/office/drawing/2014/main" xmlns="" id="{00000000-0008-0000-0600-00001E010000}"/>
            </a:ext>
          </a:extLst>
        </xdr:cNvPr>
        <xdr:cNvSpPr txBox="1"/>
      </xdr:nvSpPr>
      <xdr:spPr>
        <a:xfrm>
          <a:off x="10528300" y="64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127900</xdr:rowOff>
    </xdr:from>
    <xdr:to>
      <xdr:col>55</xdr:col>
      <xdr:colOff>88900</xdr:colOff>
      <xdr:row>37</xdr:row>
      <xdr:rowOff>127900</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64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156287</xdr:rowOff>
    </xdr:from>
    <xdr:ext cx="599010" cy="259045"/>
    <xdr:sp macro="" textlink="">
      <xdr:nvSpPr>
        <xdr:cNvPr id="288" name="補助費等最大値テキスト">
          <a:extLst>
            <a:ext uri="{FF2B5EF4-FFF2-40B4-BE49-F238E27FC236}">
              <a16:creationId xmlns:a16="http://schemas.microsoft.com/office/drawing/2014/main" xmlns="" id="{00000000-0008-0000-0600-000020010000}"/>
            </a:ext>
          </a:extLst>
        </xdr:cNvPr>
        <xdr:cNvSpPr txBox="1"/>
      </xdr:nvSpPr>
      <xdr:spPr>
        <a:xfrm>
          <a:off x="10528300" y="529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38160</xdr:rowOff>
    </xdr:from>
    <xdr:to>
      <xdr:col>55</xdr:col>
      <xdr:colOff>88900</xdr:colOff>
      <xdr:row>32</xdr:row>
      <xdr:rowOff>38160</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552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107801</xdr:rowOff>
    </xdr:from>
    <xdr:to>
      <xdr:col>55</xdr:col>
      <xdr:colOff>0</xdr:colOff>
      <xdr:row>36</xdr:row>
      <xdr:rowOff>107806</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9639300" y="6280001"/>
          <a:ext cx="8382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162663</xdr:rowOff>
    </xdr:from>
    <xdr:ext cx="599010" cy="259045"/>
    <xdr:sp macro="" textlink="">
      <xdr:nvSpPr>
        <xdr:cNvPr id="291" name="補助費等平均値テキスト">
          <a:extLst>
            <a:ext uri="{FF2B5EF4-FFF2-40B4-BE49-F238E27FC236}">
              <a16:creationId xmlns:a16="http://schemas.microsoft.com/office/drawing/2014/main" xmlns="" id="{00000000-0008-0000-0600-000023010000}"/>
            </a:ext>
          </a:extLst>
        </xdr:cNvPr>
        <xdr:cNvSpPr txBox="1"/>
      </xdr:nvSpPr>
      <xdr:spPr>
        <a:xfrm>
          <a:off x="10528300" y="5991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139786</xdr:rowOff>
    </xdr:from>
    <xdr:to>
      <xdr:col>55</xdr:col>
      <xdr:colOff>50800</xdr:colOff>
      <xdr:row>36</xdr:row>
      <xdr:rowOff>69936</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104267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107806</xdr:rowOff>
    </xdr:from>
    <xdr:to>
      <xdr:col>50</xdr:col>
      <xdr:colOff>114300</xdr:colOff>
      <xdr:row>36</xdr:row>
      <xdr:rowOff>117279</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flipV="1">
          <a:off x="8750300" y="6280006"/>
          <a:ext cx="889000" cy="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154819</xdr:rowOff>
    </xdr:from>
    <xdr:to>
      <xdr:col>50</xdr:col>
      <xdr:colOff>165100</xdr:colOff>
      <xdr:row>36</xdr:row>
      <xdr:rowOff>84969</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9588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101496</xdr:rowOff>
    </xdr:from>
    <xdr:ext cx="534377"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9372111" y="59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117279</xdr:rowOff>
    </xdr:from>
    <xdr:to>
      <xdr:col>45</xdr:col>
      <xdr:colOff>177800</xdr:colOff>
      <xdr:row>36</xdr:row>
      <xdr:rowOff>131530</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7861300" y="6289479"/>
          <a:ext cx="889000" cy="1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169152</xdr:rowOff>
    </xdr:from>
    <xdr:to>
      <xdr:col>46</xdr:col>
      <xdr:colOff>38100</xdr:colOff>
      <xdr:row>36</xdr:row>
      <xdr:rowOff>99302</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8699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115829</xdr:rowOff>
    </xdr:from>
    <xdr:ext cx="534377"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8483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131530</xdr:rowOff>
    </xdr:from>
    <xdr:to>
      <xdr:col>41</xdr:col>
      <xdr:colOff>50800</xdr:colOff>
      <xdr:row>36</xdr:row>
      <xdr:rowOff>154331</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6972300" y="6303730"/>
          <a:ext cx="889000" cy="2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24682</xdr:rowOff>
    </xdr:from>
    <xdr:to>
      <xdr:col>41</xdr:col>
      <xdr:colOff>101600</xdr:colOff>
      <xdr:row>36</xdr:row>
      <xdr:rowOff>126282</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7810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142809</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594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65761</xdr:rowOff>
    </xdr:from>
    <xdr:to>
      <xdr:col>36</xdr:col>
      <xdr:colOff>165100</xdr:colOff>
      <xdr:row>36</xdr:row>
      <xdr:rowOff>167361</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6921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12438</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705111" y="601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57001</xdr:rowOff>
    </xdr:from>
    <xdr:to>
      <xdr:col>55</xdr:col>
      <xdr:colOff>50800</xdr:colOff>
      <xdr:row>36</xdr:row>
      <xdr:rowOff>158601</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10426700" y="622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35428</xdr:rowOff>
    </xdr:from>
    <xdr:ext cx="534377" cy="259045"/>
    <xdr:sp macro="" textlink="">
      <xdr:nvSpPr>
        <xdr:cNvPr id="310" name="補助費等該当値テキスト">
          <a:extLst>
            <a:ext uri="{FF2B5EF4-FFF2-40B4-BE49-F238E27FC236}">
              <a16:creationId xmlns:a16="http://schemas.microsoft.com/office/drawing/2014/main" xmlns="" id="{00000000-0008-0000-0600-000036010000}"/>
            </a:ext>
          </a:extLst>
        </xdr:cNvPr>
        <xdr:cNvSpPr txBox="1"/>
      </xdr:nvSpPr>
      <xdr:spPr>
        <a:xfrm>
          <a:off x="10528300" y="620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57006</xdr:rowOff>
    </xdr:from>
    <xdr:to>
      <xdr:col>50</xdr:col>
      <xdr:colOff>165100</xdr:colOff>
      <xdr:row>36</xdr:row>
      <xdr:rowOff>158606</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9588500" y="622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149733</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9372111" y="632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66479</xdr:rowOff>
    </xdr:from>
    <xdr:to>
      <xdr:col>46</xdr:col>
      <xdr:colOff>38100</xdr:colOff>
      <xdr:row>36</xdr:row>
      <xdr:rowOff>168079</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8699500" y="623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159206</xdr:rowOff>
    </xdr:from>
    <xdr:ext cx="534377"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483111" y="633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80730</xdr:rowOff>
    </xdr:from>
    <xdr:to>
      <xdr:col>41</xdr:col>
      <xdr:colOff>101600</xdr:colOff>
      <xdr:row>37</xdr:row>
      <xdr:rowOff>10880</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7810500" y="62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2007</xdr:rowOff>
    </xdr:from>
    <xdr:ext cx="534377"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7594111" y="634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103531</xdr:rowOff>
    </xdr:from>
    <xdr:to>
      <xdr:col>36</xdr:col>
      <xdr:colOff>165100</xdr:colOff>
      <xdr:row>37</xdr:row>
      <xdr:rowOff>33681</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6921500" y="62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24808</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6705111" y="636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xmlns=""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72598</xdr:rowOff>
    </xdr:from>
    <xdr:to>
      <xdr:col>54</xdr:col>
      <xdr:colOff>189865</xdr:colOff>
      <xdr:row>58</xdr:row>
      <xdr:rowOff>105837</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flipV="1">
          <a:off x="10475595" y="8816548"/>
          <a:ext cx="1270" cy="123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109664</xdr:rowOff>
    </xdr:from>
    <xdr:ext cx="534377" cy="259045"/>
    <xdr:sp macro="" textlink="">
      <xdr:nvSpPr>
        <xdr:cNvPr id="343" name="普通建設事業費最小値テキスト">
          <a:extLst>
            <a:ext uri="{FF2B5EF4-FFF2-40B4-BE49-F238E27FC236}">
              <a16:creationId xmlns:a16="http://schemas.microsoft.com/office/drawing/2014/main" xmlns="" id="{00000000-0008-0000-0600-000057010000}"/>
            </a:ext>
          </a:extLst>
        </xdr:cNvPr>
        <xdr:cNvSpPr txBox="1"/>
      </xdr:nvSpPr>
      <xdr:spPr>
        <a:xfrm>
          <a:off x="10528300" y="100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105837</xdr:rowOff>
    </xdr:from>
    <xdr:to>
      <xdr:col>55</xdr:col>
      <xdr:colOff>88900</xdr:colOff>
      <xdr:row>58</xdr:row>
      <xdr:rowOff>105837</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1004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19275</xdr:rowOff>
    </xdr:from>
    <xdr:ext cx="599010" cy="259045"/>
    <xdr:sp macro="" textlink="">
      <xdr:nvSpPr>
        <xdr:cNvPr id="345" name="普通建設事業費最大値テキスト">
          <a:extLst>
            <a:ext uri="{FF2B5EF4-FFF2-40B4-BE49-F238E27FC236}">
              <a16:creationId xmlns:a16="http://schemas.microsoft.com/office/drawing/2014/main" xmlns="" id="{00000000-0008-0000-0600-000059010000}"/>
            </a:ext>
          </a:extLst>
        </xdr:cNvPr>
        <xdr:cNvSpPr txBox="1"/>
      </xdr:nvSpPr>
      <xdr:spPr>
        <a:xfrm>
          <a:off x="10528300" y="859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72598</xdr:rowOff>
    </xdr:from>
    <xdr:to>
      <xdr:col>55</xdr:col>
      <xdr:colOff>88900</xdr:colOff>
      <xdr:row>51</xdr:row>
      <xdr:rowOff>72598</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10388600" y="8816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150429</xdr:rowOff>
    </xdr:from>
    <xdr:to>
      <xdr:col>55</xdr:col>
      <xdr:colOff>0</xdr:colOff>
      <xdr:row>57</xdr:row>
      <xdr:rowOff>89081</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9639300" y="9751629"/>
          <a:ext cx="838200" cy="11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155565</xdr:rowOff>
    </xdr:from>
    <xdr:ext cx="534377" cy="259045"/>
    <xdr:sp macro="" textlink="">
      <xdr:nvSpPr>
        <xdr:cNvPr id="348" name="普通建設事業費平均値テキスト">
          <a:extLst>
            <a:ext uri="{FF2B5EF4-FFF2-40B4-BE49-F238E27FC236}">
              <a16:creationId xmlns:a16="http://schemas.microsoft.com/office/drawing/2014/main" xmlns="" id="{00000000-0008-0000-0600-00005C010000}"/>
            </a:ext>
          </a:extLst>
        </xdr:cNvPr>
        <xdr:cNvSpPr txBox="1"/>
      </xdr:nvSpPr>
      <xdr:spPr>
        <a:xfrm>
          <a:off x="10528300" y="95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132688</xdr:rowOff>
    </xdr:from>
    <xdr:to>
      <xdr:col>55</xdr:col>
      <xdr:colOff>50800</xdr:colOff>
      <xdr:row>57</xdr:row>
      <xdr:rowOff>62838</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104267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150429</xdr:rowOff>
    </xdr:from>
    <xdr:to>
      <xdr:col>50</xdr:col>
      <xdr:colOff>114300</xdr:colOff>
      <xdr:row>57</xdr:row>
      <xdr:rowOff>59991</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flipV="1">
          <a:off x="8750300" y="9751629"/>
          <a:ext cx="889000" cy="8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104121</xdr:rowOff>
    </xdr:from>
    <xdr:to>
      <xdr:col>50</xdr:col>
      <xdr:colOff>165100</xdr:colOff>
      <xdr:row>57</xdr:row>
      <xdr:rowOff>34271</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9588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25398</xdr:rowOff>
    </xdr:from>
    <xdr:ext cx="599010"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9339795" y="979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59991</xdr:rowOff>
    </xdr:from>
    <xdr:to>
      <xdr:col>45</xdr:col>
      <xdr:colOff>177800</xdr:colOff>
      <xdr:row>57</xdr:row>
      <xdr:rowOff>137185</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flipV="1">
          <a:off x="7861300" y="9832641"/>
          <a:ext cx="889000" cy="7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138194</xdr:rowOff>
    </xdr:from>
    <xdr:to>
      <xdr:col>46</xdr:col>
      <xdr:colOff>38100</xdr:colOff>
      <xdr:row>57</xdr:row>
      <xdr:rowOff>68344</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8699500" y="97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84871</xdr:rowOff>
    </xdr:from>
    <xdr:ext cx="534377"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8483111" y="95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137185</xdr:rowOff>
    </xdr:from>
    <xdr:to>
      <xdr:col>41</xdr:col>
      <xdr:colOff>50800</xdr:colOff>
      <xdr:row>57</xdr:row>
      <xdr:rowOff>141826</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flipV="1">
          <a:off x="6972300" y="9909835"/>
          <a:ext cx="889000" cy="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139821</xdr:rowOff>
    </xdr:from>
    <xdr:to>
      <xdr:col>41</xdr:col>
      <xdr:colOff>101600</xdr:colOff>
      <xdr:row>57</xdr:row>
      <xdr:rowOff>69971</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7810500" y="974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86498</xdr:rowOff>
    </xdr:from>
    <xdr:ext cx="534377"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7594111" y="951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120550</xdr:rowOff>
    </xdr:from>
    <xdr:to>
      <xdr:col>36</xdr:col>
      <xdr:colOff>165100</xdr:colOff>
      <xdr:row>57</xdr:row>
      <xdr:rowOff>50700</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6921500" y="972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67227</xdr:rowOff>
    </xdr:from>
    <xdr:ext cx="59901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6672795" y="94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38281</xdr:rowOff>
    </xdr:from>
    <xdr:to>
      <xdr:col>55</xdr:col>
      <xdr:colOff>50800</xdr:colOff>
      <xdr:row>57</xdr:row>
      <xdr:rowOff>139881</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10426700" y="981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16708</xdr:rowOff>
    </xdr:from>
    <xdr:ext cx="534377" cy="259045"/>
    <xdr:sp macro="" textlink="">
      <xdr:nvSpPr>
        <xdr:cNvPr id="367" name="普通建設事業費該当値テキスト">
          <a:extLst>
            <a:ext uri="{FF2B5EF4-FFF2-40B4-BE49-F238E27FC236}">
              <a16:creationId xmlns:a16="http://schemas.microsoft.com/office/drawing/2014/main" xmlns="" id="{00000000-0008-0000-0600-00006F010000}"/>
            </a:ext>
          </a:extLst>
        </xdr:cNvPr>
        <xdr:cNvSpPr txBox="1"/>
      </xdr:nvSpPr>
      <xdr:spPr>
        <a:xfrm>
          <a:off x="10528300" y="978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99629</xdr:rowOff>
    </xdr:from>
    <xdr:to>
      <xdr:col>50</xdr:col>
      <xdr:colOff>165100</xdr:colOff>
      <xdr:row>57</xdr:row>
      <xdr:rowOff>29779</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9588500" y="970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46306</xdr:rowOff>
    </xdr:from>
    <xdr:ext cx="59901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9339795" y="947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9191</xdr:rowOff>
    </xdr:from>
    <xdr:to>
      <xdr:col>46</xdr:col>
      <xdr:colOff>38100</xdr:colOff>
      <xdr:row>57</xdr:row>
      <xdr:rowOff>110791</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8699500" y="978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101918</xdr:rowOff>
    </xdr:from>
    <xdr:ext cx="534377"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8483111" y="987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86385</xdr:rowOff>
    </xdr:from>
    <xdr:to>
      <xdr:col>41</xdr:col>
      <xdr:colOff>101600</xdr:colOff>
      <xdr:row>58</xdr:row>
      <xdr:rowOff>16535</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7810500" y="98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7662</xdr:rowOff>
    </xdr:from>
    <xdr:ext cx="534377"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7594111" y="995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91026</xdr:rowOff>
    </xdr:from>
    <xdr:to>
      <xdr:col>36</xdr:col>
      <xdr:colOff>165100</xdr:colOff>
      <xdr:row>58</xdr:row>
      <xdr:rowOff>21176</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6921500" y="986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12303</xdr:rowOff>
    </xdr:from>
    <xdr:ext cx="534377"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6705111" y="995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xmlns=""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81540</xdr:rowOff>
    </xdr:from>
    <xdr:to>
      <xdr:col>54</xdr:col>
      <xdr:colOff>189865</xdr:colOff>
      <xdr:row>79</xdr:row>
      <xdr:rowOff>42393</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flipV="1">
          <a:off x="10475595" y="12083040"/>
          <a:ext cx="1270" cy="1503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46220</xdr:rowOff>
    </xdr:from>
    <xdr:ext cx="378565" cy="259045"/>
    <xdr:sp macro="" textlink="">
      <xdr:nvSpPr>
        <xdr:cNvPr id="400" name="普通建設事業費 （ うち新規整備　）最小値テキスト">
          <a:extLst>
            <a:ext uri="{FF2B5EF4-FFF2-40B4-BE49-F238E27FC236}">
              <a16:creationId xmlns:a16="http://schemas.microsoft.com/office/drawing/2014/main" xmlns="" id="{00000000-0008-0000-0600-000090010000}"/>
            </a:ext>
          </a:extLst>
        </xdr:cNvPr>
        <xdr:cNvSpPr txBox="1"/>
      </xdr:nvSpPr>
      <xdr:spPr>
        <a:xfrm>
          <a:off x="10528300" y="13590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42393</xdr:rowOff>
    </xdr:from>
    <xdr:to>
      <xdr:col>55</xdr:col>
      <xdr:colOff>88900</xdr:colOff>
      <xdr:row>79</xdr:row>
      <xdr:rowOff>42393</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358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28217</xdr:rowOff>
    </xdr:from>
    <xdr:ext cx="534377" cy="259045"/>
    <xdr:sp macro="" textlink="">
      <xdr:nvSpPr>
        <xdr:cNvPr id="402" name="普通建設事業費 （ うち新規整備　）最大値テキスト">
          <a:extLst>
            <a:ext uri="{FF2B5EF4-FFF2-40B4-BE49-F238E27FC236}">
              <a16:creationId xmlns:a16="http://schemas.microsoft.com/office/drawing/2014/main" xmlns="" id="{00000000-0008-0000-0600-000092010000}"/>
            </a:ext>
          </a:extLst>
        </xdr:cNvPr>
        <xdr:cNvSpPr txBox="1"/>
      </xdr:nvSpPr>
      <xdr:spPr>
        <a:xfrm>
          <a:off x="10528300" y="1185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81540</xdr:rowOff>
    </xdr:from>
    <xdr:to>
      <xdr:col>55</xdr:col>
      <xdr:colOff>88900</xdr:colOff>
      <xdr:row>70</xdr:row>
      <xdr:rowOff>81540</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208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52642</xdr:rowOff>
    </xdr:from>
    <xdr:to>
      <xdr:col>55</xdr:col>
      <xdr:colOff>0</xdr:colOff>
      <xdr:row>76</xdr:row>
      <xdr:rowOff>137985</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9639300" y="12397042"/>
          <a:ext cx="838200" cy="77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134765</xdr:rowOff>
    </xdr:from>
    <xdr:ext cx="534377" cy="259045"/>
    <xdr:sp macro="" textlink="">
      <xdr:nvSpPr>
        <xdr:cNvPr id="405" name="普通建設事業費 （ うち新規整備　）平均値テキスト">
          <a:extLst>
            <a:ext uri="{FF2B5EF4-FFF2-40B4-BE49-F238E27FC236}">
              <a16:creationId xmlns:a16="http://schemas.microsoft.com/office/drawing/2014/main" xmlns="" id="{00000000-0008-0000-0600-000095010000}"/>
            </a:ext>
          </a:extLst>
        </xdr:cNvPr>
        <xdr:cNvSpPr txBox="1"/>
      </xdr:nvSpPr>
      <xdr:spPr>
        <a:xfrm>
          <a:off x="10528300" y="13164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156338</xdr:rowOff>
    </xdr:from>
    <xdr:to>
      <xdr:col>55</xdr:col>
      <xdr:colOff>50800</xdr:colOff>
      <xdr:row>77</xdr:row>
      <xdr:rowOff>86488</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10426700" y="131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52642</xdr:rowOff>
    </xdr:from>
    <xdr:to>
      <xdr:col>50</xdr:col>
      <xdr:colOff>114300</xdr:colOff>
      <xdr:row>74</xdr:row>
      <xdr:rowOff>5702</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flipV="1">
          <a:off x="8750300" y="12397042"/>
          <a:ext cx="889000" cy="29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4451</xdr:rowOff>
    </xdr:from>
    <xdr:to>
      <xdr:col>50</xdr:col>
      <xdr:colOff>165100</xdr:colOff>
      <xdr:row>77</xdr:row>
      <xdr:rowOff>106051</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95885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97178</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9372111" y="132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5702</xdr:rowOff>
    </xdr:from>
    <xdr:to>
      <xdr:col>45</xdr:col>
      <xdr:colOff>177800</xdr:colOff>
      <xdr:row>76</xdr:row>
      <xdr:rowOff>113373</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flipV="1">
          <a:off x="7861300" y="12693002"/>
          <a:ext cx="889000" cy="45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167900</xdr:rowOff>
    </xdr:from>
    <xdr:to>
      <xdr:col>46</xdr:col>
      <xdr:colOff>38100</xdr:colOff>
      <xdr:row>76</xdr:row>
      <xdr:rowOff>98050</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8699500" y="13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89177</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8483111" y="1311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23095</xdr:rowOff>
    </xdr:from>
    <xdr:to>
      <xdr:col>41</xdr:col>
      <xdr:colOff>50800</xdr:colOff>
      <xdr:row>76</xdr:row>
      <xdr:rowOff>113373</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a:off x="6972300" y="13053295"/>
          <a:ext cx="889000" cy="9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25750</xdr:rowOff>
    </xdr:from>
    <xdr:to>
      <xdr:col>41</xdr:col>
      <xdr:colOff>101600</xdr:colOff>
      <xdr:row>75</xdr:row>
      <xdr:rowOff>127350</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7810500" y="128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143877</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7594111" y="1265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85757</xdr:rowOff>
    </xdr:from>
    <xdr:to>
      <xdr:col>36</xdr:col>
      <xdr:colOff>165100</xdr:colOff>
      <xdr:row>75</xdr:row>
      <xdr:rowOff>15907</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6921500" y="1277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32434</xdr:rowOff>
    </xdr:from>
    <xdr:ext cx="534377"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6705111" y="125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87185</xdr:rowOff>
    </xdr:from>
    <xdr:to>
      <xdr:col>55</xdr:col>
      <xdr:colOff>50800</xdr:colOff>
      <xdr:row>77</xdr:row>
      <xdr:rowOff>17335</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10426700" y="1311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110062</xdr:rowOff>
    </xdr:from>
    <xdr:ext cx="534377" cy="259045"/>
    <xdr:sp macro="" textlink="">
      <xdr:nvSpPr>
        <xdr:cNvPr id="424" name="普通建設事業費 （ うち新規整備　）該当値テキスト">
          <a:extLst>
            <a:ext uri="{FF2B5EF4-FFF2-40B4-BE49-F238E27FC236}">
              <a16:creationId xmlns:a16="http://schemas.microsoft.com/office/drawing/2014/main" xmlns="" id="{00000000-0008-0000-0600-0000A8010000}"/>
            </a:ext>
          </a:extLst>
        </xdr:cNvPr>
        <xdr:cNvSpPr txBox="1"/>
      </xdr:nvSpPr>
      <xdr:spPr>
        <a:xfrm>
          <a:off x="10528300" y="1296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1842</xdr:rowOff>
    </xdr:from>
    <xdr:to>
      <xdr:col>50</xdr:col>
      <xdr:colOff>165100</xdr:colOff>
      <xdr:row>72</xdr:row>
      <xdr:rowOff>103442</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9588500" y="1234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119969</xdr:rowOff>
    </xdr:from>
    <xdr:ext cx="534377"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9372111" y="1212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126352</xdr:rowOff>
    </xdr:from>
    <xdr:to>
      <xdr:col>46</xdr:col>
      <xdr:colOff>38100</xdr:colOff>
      <xdr:row>74</xdr:row>
      <xdr:rowOff>56502</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8699500" y="1264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73029</xdr:rowOff>
    </xdr:from>
    <xdr:ext cx="534377"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8483111" y="1241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62573</xdr:rowOff>
    </xdr:from>
    <xdr:to>
      <xdr:col>41</xdr:col>
      <xdr:colOff>101600</xdr:colOff>
      <xdr:row>76</xdr:row>
      <xdr:rowOff>164173</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7810500" y="1309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155300</xdr:rowOff>
    </xdr:from>
    <xdr:ext cx="534377"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7594111" y="1318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143745</xdr:rowOff>
    </xdr:from>
    <xdr:to>
      <xdr:col>36</xdr:col>
      <xdr:colOff>165100</xdr:colOff>
      <xdr:row>76</xdr:row>
      <xdr:rowOff>73895</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6921500" y="1300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65022</xdr:rowOff>
    </xdr:from>
    <xdr:ext cx="534377"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6705111" y="1309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xmlns=""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94986</xdr:rowOff>
    </xdr:from>
    <xdr:to>
      <xdr:col>54</xdr:col>
      <xdr:colOff>189865</xdr:colOff>
      <xdr:row>97</xdr:row>
      <xdr:rowOff>109319</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flipV="1">
          <a:off x="10475595" y="15525486"/>
          <a:ext cx="1270" cy="121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113146</xdr:rowOff>
    </xdr:from>
    <xdr:ext cx="534377" cy="259045"/>
    <xdr:sp macro="" textlink="">
      <xdr:nvSpPr>
        <xdr:cNvPr id="453" name="普通建設事業費 （ うち更新整備　）最小値テキスト">
          <a:extLst>
            <a:ext uri="{FF2B5EF4-FFF2-40B4-BE49-F238E27FC236}">
              <a16:creationId xmlns:a16="http://schemas.microsoft.com/office/drawing/2014/main" xmlns="" id="{00000000-0008-0000-0600-0000C5010000}"/>
            </a:ext>
          </a:extLst>
        </xdr:cNvPr>
        <xdr:cNvSpPr txBox="1"/>
      </xdr:nvSpPr>
      <xdr:spPr>
        <a:xfrm>
          <a:off x="10528300" y="1674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109319</xdr:rowOff>
    </xdr:from>
    <xdr:to>
      <xdr:col>55</xdr:col>
      <xdr:colOff>88900</xdr:colOff>
      <xdr:row>97</xdr:row>
      <xdr:rowOff>109319</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10388600" y="16739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41663</xdr:rowOff>
    </xdr:from>
    <xdr:ext cx="599010" cy="259045"/>
    <xdr:sp macro="" textlink="">
      <xdr:nvSpPr>
        <xdr:cNvPr id="455" name="普通建設事業費 （ うち更新整備　）最大値テキスト">
          <a:extLst>
            <a:ext uri="{FF2B5EF4-FFF2-40B4-BE49-F238E27FC236}">
              <a16:creationId xmlns:a16="http://schemas.microsoft.com/office/drawing/2014/main" xmlns="" id="{00000000-0008-0000-0600-0000C7010000}"/>
            </a:ext>
          </a:extLst>
        </xdr:cNvPr>
        <xdr:cNvSpPr txBox="1"/>
      </xdr:nvSpPr>
      <xdr:spPr>
        <a:xfrm>
          <a:off x="10528300" y="1530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94986</xdr:rowOff>
    </xdr:from>
    <xdr:to>
      <xdr:col>55</xdr:col>
      <xdr:colOff>88900</xdr:colOff>
      <xdr:row>90</xdr:row>
      <xdr:rowOff>94986</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55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21656</xdr:rowOff>
    </xdr:from>
    <xdr:to>
      <xdr:col>55</xdr:col>
      <xdr:colOff>0</xdr:colOff>
      <xdr:row>97</xdr:row>
      <xdr:rowOff>115137</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flipV="1">
          <a:off x="9639300" y="16652306"/>
          <a:ext cx="838200" cy="9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23161</xdr:rowOff>
    </xdr:from>
    <xdr:ext cx="534377" cy="259045"/>
    <xdr:sp macro="" textlink="">
      <xdr:nvSpPr>
        <xdr:cNvPr id="458" name="普通建設事業費 （ うち更新整備　）平均値テキスト">
          <a:extLst>
            <a:ext uri="{FF2B5EF4-FFF2-40B4-BE49-F238E27FC236}">
              <a16:creationId xmlns:a16="http://schemas.microsoft.com/office/drawing/2014/main" xmlns="" id="{00000000-0008-0000-0600-0000CA010000}"/>
            </a:ext>
          </a:extLst>
        </xdr:cNvPr>
        <xdr:cNvSpPr txBox="1"/>
      </xdr:nvSpPr>
      <xdr:spPr>
        <a:xfrm>
          <a:off x="10528300" y="1631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284</xdr:rowOff>
    </xdr:from>
    <xdr:to>
      <xdr:col>55</xdr:col>
      <xdr:colOff>50800</xdr:colOff>
      <xdr:row>96</xdr:row>
      <xdr:rowOff>101884</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10426700" y="1645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47786</xdr:rowOff>
    </xdr:from>
    <xdr:to>
      <xdr:col>50</xdr:col>
      <xdr:colOff>114300</xdr:colOff>
      <xdr:row>97</xdr:row>
      <xdr:rowOff>115137</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8750300" y="16678436"/>
          <a:ext cx="889000" cy="6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163995</xdr:rowOff>
    </xdr:from>
    <xdr:to>
      <xdr:col>50</xdr:col>
      <xdr:colOff>165100</xdr:colOff>
      <xdr:row>96</xdr:row>
      <xdr:rowOff>94145</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9588500" y="164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110672</xdr:rowOff>
    </xdr:from>
    <xdr:ext cx="534377"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9372111" y="162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24674</xdr:rowOff>
    </xdr:from>
    <xdr:to>
      <xdr:col>45</xdr:col>
      <xdr:colOff>177800</xdr:colOff>
      <xdr:row>97</xdr:row>
      <xdr:rowOff>47786</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7861300" y="16655324"/>
          <a:ext cx="889000" cy="2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28087</xdr:rowOff>
    </xdr:from>
    <xdr:to>
      <xdr:col>46</xdr:col>
      <xdr:colOff>38100</xdr:colOff>
      <xdr:row>96</xdr:row>
      <xdr:rowOff>129687</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8699500" y="164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146214</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8483111" y="1626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24674</xdr:rowOff>
    </xdr:from>
    <xdr:to>
      <xdr:col>41</xdr:col>
      <xdr:colOff>50800</xdr:colOff>
      <xdr:row>97</xdr:row>
      <xdr:rowOff>93008</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flipV="1">
          <a:off x="6972300" y="16655324"/>
          <a:ext cx="889000" cy="6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82773</xdr:rowOff>
    </xdr:from>
    <xdr:to>
      <xdr:col>41</xdr:col>
      <xdr:colOff>101600</xdr:colOff>
      <xdr:row>97</xdr:row>
      <xdr:rowOff>12923</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78105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29450</xdr:rowOff>
    </xdr:from>
    <xdr:ext cx="534377"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7594111" y="163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78356</xdr:rowOff>
    </xdr:from>
    <xdr:to>
      <xdr:col>36</xdr:col>
      <xdr:colOff>165100</xdr:colOff>
      <xdr:row>97</xdr:row>
      <xdr:rowOff>8506</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6921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25033</xdr:rowOff>
    </xdr:from>
    <xdr:ext cx="534377"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6705111" y="1631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142306</xdr:rowOff>
    </xdr:from>
    <xdr:to>
      <xdr:col>55</xdr:col>
      <xdr:colOff>50800</xdr:colOff>
      <xdr:row>97</xdr:row>
      <xdr:rowOff>72456</xdr:rowOff>
    </xdr:to>
    <xdr:sp macro="" textlink="">
      <xdr:nvSpPr>
        <xdr:cNvPr id="476" name="楕円 475">
          <a:extLst>
            <a:ext uri="{FF2B5EF4-FFF2-40B4-BE49-F238E27FC236}">
              <a16:creationId xmlns:a16="http://schemas.microsoft.com/office/drawing/2014/main" xmlns="" id="{00000000-0008-0000-0600-0000DC010000}"/>
            </a:ext>
          </a:extLst>
        </xdr:cNvPr>
        <xdr:cNvSpPr/>
      </xdr:nvSpPr>
      <xdr:spPr>
        <a:xfrm>
          <a:off x="10426700" y="1660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57233</xdr:rowOff>
    </xdr:from>
    <xdr:ext cx="534377" cy="259045"/>
    <xdr:sp macro="" textlink="">
      <xdr:nvSpPr>
        <xdr:cNvPr id="477" name="普通建設事業費 （ うち更新整備　）該当値テキスト">
          <a:extLst>
            <a:ext uri="{FF2B5EF4-FFF2-40B4-BE49-F238E27FC236}">
              <a16:creationId xmlns:a16="http://schemas.microsoft.com/office/drawing/2014/main" xmlns="" id="{00000000-0008-0000-0600-0000DD010000}"/>
            </a:ext>
          </a:extLst>
        </xdr:cNvPr>
        <xdr:cNvSpPr txBox="1"/>
      </xdr:nvSpPr>
      <xdr:spPr>
        <a:xfrm>
          <a:off x="10528300" y="1651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64337</xdr:rowOff>
    </xdr:from>
    <xdr:to>
      <xdr:col>50</xdr:col>
      <xdr:colOff>165100</xdr:colOff>
      <xdr:row>97</xdr:row>
      <xdr:rowOff>165937</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9588500" y="1669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157064</xdr:rowOff>
    </xdr:from>
    <xdr:ext cx="534377"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9372111" y="1678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168436</xdr:rowOff>
    </xdr:from>
    <xdr:to>
      <xdr:col>46</xdr:col>
      <xdr:colOff>38100</xdr:colOff>
      <xdr:row>97</xdr:row>
      <xdr:rowOff>98586</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8699500" y="1662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89713</xdr:rowOff>
    </xdr:from>
    <xdr:ext cx="534377"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8483111" y="167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145324</xdr:rowOff>
    </xdr:from>
    <xdr:to>
      <xdr:col>41</xdr:col>
      <xdr:colOff>101600</xdr:colOff>
      <xdr:row>97</xdr:row>
      <xdr:rowOff>75474</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7810500" y="1660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66601</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7594111" y="1669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42208</xdr:rowOff>
    </xdr:from>
    <xdr:to>
      <xdr:col>36</xdr:col>
      <xdr:colOff>165100</xdr:colOff>
      <xdr:row>97</xdr:row>
      <xdr:rowOff>143808</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6921500" y="1667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134935</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6705111" y="1676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xmlns=""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81973</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flipV="1">
          <a:off x="16317595" y="5225473"/>
          <a:ext cx="1269" cy="155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xmlns=""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28650</xdr:rowOff>
    </xdr:from>
    <xdr:ext cx="599010" cy="259045"/>
    <xdr:sp macro="" textlink="">
      <xdr:nvSpPr>
        <xdr:cNvPr id="514" name="災害復旧事業費最大値テキスト">
          <a:extLst>
            <a:ext uri="{FF2B5EF4-FFF2-40B4-BE49-F238E27FC236}">
              <a16:creationId xmlns:a16="http://schemas.microsoft.com/office/drawing/2014/main" xmlns="" id="{00000000-0008-0000-0600-000002020000}"/>
            </a:ext>
          </a:extLst>
        </xdr:cNvPr>
        <xdr:cNvSpPr txBox="1"/>
      </xdr:nvSpPr>
      <xdr:spPr>
        <a:xfrm>
          <a:off x="16370300" y="500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81973</xdr:rowOff>
    </xdr:from>
    <xdr:to>
      <xdr:col>86</xdr:col>
      <xdr:colOff>25400</xdr:colOff>
      <xdr:row>30</xdr:row>
      <xdr:rowOff>81973</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522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40270</xdr:rowOff>
    </xdr:from>
    <xdr:to>
      <xdr:col>85</xdr:col>
      <xdr:colOff>127000</xdr:colOff>
      <xdr:row>39</xdr:row>
      <xdr:rowOff>88265</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flipV="1">
          <a:off x="15481300" y="6726820"/>
          <a:ext cx="838200" cy="4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95002</xdr:rowOff>
    </xdr:from>
    <xdr:ext cx="534377" cy="259045"/>
    <xdr:sp macro="" textlink="">
      <xdr:nvSpPr>
        <xdr:cNvPr id="517" name="災害復旧事業費平均値テキスト">
          <a:extLst>
            <a:ext uri="{FF2B5EF4-FFF2-40B4-BE49-F238E27FC236}">
              <a16:creationId xmlns:a16="http://schemas.microsoft.com/office/drawing/2014/main" xmlns="" id="{00000000-0008-0000-0600-000005020000}"/>
            </a:ext>
          </a:extLst>
        </xdr:cNvPr>
        <xdr:cNvSpPr txBox="1"/>
      </xdr:nvSpPr>
      <xdr:spPr>
        <a:xfrm>
          <a:off x="16370300" y="643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72125</xdr:rowOff>
    </xdr:from>
    <xdr:to>
      <xdr:col>85</xdr:col>
      <xdr:colOff>177800</xdr:colOff>
      <xdr:row>39</xdr:row>
      <xdr:rowOff>2275</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6268700" y="65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88265</xdr:rowOff>
    </xdr:from>
    <xdr:to>
      <xdr:col>81</xdr:col>
      <xdr:colOff>50800</xdr:colOff>
      <xdr:row>39</xdr:row>
      <xdr:rowOff>98617</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flipV="1">
          <a:off x="14592300" y="6774815"/>
          <a:ext cx="8890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136754</xdr:rowOff>
    </xdr:from>
    <xdr:to>
      <xdr:col>81</xdr:col>
      <xdr:colOff>101600</xdr:colOff>
      <xdr:row>39</xdr:row>
      <xdr:rowOff>66904</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54305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83431</xdr:rowOff>
    </xdr:from>
    <xdr:ext cx="469744"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5246428" y="642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97028</xdr:rowOff>
    </xdr:from>
    <xdr:to>
      <xdr:col>76</xdr:col>
      <xdr:colOff>114300</xdr:colOff>
      <xdr:row>39</xdr:row>
      <xdr:rowOff>98617</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3703300" y="6783578"/>
          <a:ext cx="8890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170401</xdr:rowOff>
    </xdr:from>
    <xdr:to>
      <xdr:col>76</xdr:col>
      <xdr:colOff>165100</xdr:colOff>
      <xdr:row>39</xdr:row>
      <xdr:rowOff>100551</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4541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117078</xdr:rowOff>
    </xdr:from>
    <xdr:ext cx="469744"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4357428" y="64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87057</xdr:rowOff>
    </xdr:from>
    <xdr:to>
      <xdr:col>71</xdr:col>
      <xdr:colOff>177800</xdr:colOff>
      <xdr:row>39</xdr:row>
      <xdr:rowOff>97028</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a:off x="12814300" y="6773607"/>
          <a:ext cx="889000" cy="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1531</xdr:rowOff>
    </xdr:from>
    <xdr:to>
      <xdr:col>72</xdr:col>
      <xdr:colOff>38100</xdr:colOff>
      <xdr:row>39</xdr:row>
      <xdr:rowOff>103131</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3652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119658</xdr:rowOff>
    </xdr:from>
    <xdr:ext cx="469744"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3468428"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136275</xdr:rowOff>
    </xdr:from>
    <xdr:to>
      <xdr:col>67</xdr:col>
      <xdr:colOff>101600</xdr:colOff>
      <xdr:row>39</xdr:row>
      <xdr:rowOff>66425</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2763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82952</xdr:rowOff>
    </xdr:from>
    <xdr:ext cx="469744"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579428"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160920</xdr:rowOff>
    </xdr:from>
    <xdr:to>
      <xdr:col>85</xdr:col>
      <xdr:colOff>177800</xdr:colOff>
      <xdr:row>39</xdr:row>
      <xdr:rowOff>91070</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6268700" y="66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75847</xdr:rowOff>
    </xdr:from>
    <xdr:ext cx="469744" cy="259045"/>
    <xdr:sp macro="" textlink="">
      <xdr:nvSpPr>
        <xdr:cNvPr id="536" name="災害復旧事業費該当値テキスト">
          <a:extLst>
            <a:ext uri="{FF2B5EF4-FFF2-40B4-BE49-F238E27FC236}">
              <a16:creationId xmlns:a16="http://schemas.microsoft.com/office/drawing/2014/main" xmlns="" id="{00000000-0008-0000-0600-000018020000}"/>
            </a:ext>
          </a:extLst>
        </xdr:cNvPr>
        <xdr:cNvSpPr txBox="1"/>
      </xdr:nvSpPr>
      <xdr:spPr>
        <a:xfrm>
          <a:off x="16370300" y="65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37465</xdr:rowOff>
    </xdr:from>
    <xdr:to>
      <xdr:col>81</xdr:col>
      <xdr:colOff>101600</xdr:colOff>
      <xdr:row>39</xdr:row>
      <xdr:rowOff>139065</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5430500" y="67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130192</xdr:rowOff>
    </xdr:from>
    <xdr:ext cx="378565"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5292017" y="6816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47817</xdr:rowOff>
    </xdr:from>
    <xdr:to>
      <xdr:col>76</xdr:col>
      <xdr:colOff>165100</xdr:colOff>
      <xdr:row>39</xdr:row>
      <xdr:rowOff>149417</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45415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140544</xdr:rowOff>
    </xdr:from>
    <xdr:ext cx="313932"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4435333" y="68270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46228</xdr:rowOff>
    </xdr:from>
    <xdr:to>
      <xdr:col>72</xdr:col>
      <xdr:colOff>38100</xdr:colOff>
      <xdr:row>39</xdr:row>
      <xdr:rowOff>147828</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3652500" y="673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138955</xdr:rowOff>
    </xdr:from>
    <xdr:ext cx="378565"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3514017" y="6825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36257</xdr:rowOff>
    </xdr:from>
    <xdr:to>
      <xdr:col>67</xdr:col>
      <xdr:colOff>101600</xdr:colOff>
      <xdr:row>39</xdr:row>
      <xdr:rowOff>137857</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2763500" y="672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128984</xdr:rowOff>
    </xdr:from>
    <xdr:ext cx="469744"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579428" y="68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xmlns=""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xmlns=""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xmlns=""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xmlns=""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xmlns=""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xmlns=""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83921</xdr:rowOff>
    </xdr:from>
    <xdr:to>
      <xdr:col>85</xdr:col>
      <xdr:colOff>126364</xdr:colOff>
      <xdr:row>79</xdr:row>
      <xdr:rowOff>29890</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flipV="1">
          <a:off x="16317595" y="12085421"/>
          <a:ext cx="1269" cy="1489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33717</xdr:rowOff>
    </xdr:from>
    <xdr:ext cx="534377" cy="259045"/>
    <xdr:sp macro="" textlink="">
      <xdr:nvSpPr>
        <xdr:cNvPr id="621" name="公債費最小値テキスト">
          <a:extLst>
            <a:ext uri="{FF2B5EF4-FFF2-40B4-BE49-F238E27FC236}">
              <a16:creationId xmlns:a16="http://schemas.microsoft.com/office/drawing/2014/main" xmlns="" id="{00000000-0008-0000-0600-00006D020000}"/>
            </a:ext>
          </a:extLst>
        </xdr:cNvPr>
        <xdr:cNvSpPr txBox="1"/>
      </xdr:nvSpPr>
      <xdr:spPr>
        <a:xfrm>
          <a:off x="16370300" y="1357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29890</xdr:rowOff>
    </xdr:from>
    <xdr:to>
      <xdr:col>86</xdr:col>
      <xdr:colOff>25400</xdr:colOff>
      <xdr:row>79</xdr:row>
      <xdr:rowOff>29890</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6230600" y="1357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30598</xdr:rowOff>
    </xdr:from>
    <xdr:ext cx="599010" cy="259045"/>
    <xdr:sp macro="" textlink="">
      <xdr:nvSpPr>
        <xdr:cNvPr id="623" name="公債費最大値テキスト">
          <a:extLst>
            <a:ext uri="{FF2B5EF4-FFF2-40B4-BE49-F238E27FC236}">
              <a16:creationId xmlns:a16="http://schemas.microsoft.com/office/drawing/2014/main" xmlns="" id="{00000000-0008-0000-0600-00006F020000}"/>
            </a:ext>
          </a:extLst>
        </xdr:cNvPr>
        <xdr:cNvSpPr txBox="1"/>
      </xdr:nvSpPr>
      <xdr:spPr>
        <a:xfrm>
          <a:off x="16370300" y="1186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83921</xdr:rowOff>
    </xdr:from>
    <xdr:to>
      <xdr:col>86</xdr:col>
      <xdr:colOff>25400</xdr:colOff>
      <xdr:row>70</xdr:row>
      <xdr:rowOff>83921</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6230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64458</xdr:rowOff>
    </xdr:from>
    <xdr:to>
      <xdr:col>85</xdr:col>
      <xdr:colOff>127000</xdr:colOff>
      <xdr:row>73</xdr:row>
      <xdr:rowOff>113950</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5481300" y="12580308"/>
          <a:ext cx="838200" cy="4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20840</xdr:rowOff>
    </xdr:from>
    <xdr:ext cx="534377" cy="259045"/>
    <xdr:sp macro="" textlink="">
      <xdr:nvSpPr>
        <xdr:cNvPr id="626" name="公債費平均値テキスト">
          <a:extLst>
            <a:ext uri="{FF2B5EF4-FFF2-40B4-BE49-F238E27FC236}">
              <a16:creationId xmlns:a16="http://schemas.microsoft.com/office/drawing/2014/main" xmlns="" id="{00000000-0008-0000-0600-000072020000}"/>
            </a:ext>
          </a:extLst>
        </xdr:cNvPr>
        <xdr:cNvSpPr txBox="1"/>
      </xdr:nvSpPr>
      <xdr:spPr>
        <a:xfrm>
          <a:off x="16370300" y="12708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42413</xdr:rowOff>
    </xdr:from>
    <xdr:to>
      <xdr:col>85</xdr:col>
      <xdr:colOff>177800</xdr:colOff>
      <xdr:row>74</xdr:row>
      <xdr:rowOff>144013</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6268700" y="127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129642</xdr:rowOff>
    </xdr:from>
    <xdr:to>
      <xdr:col>81</xdr:col>
      <xdr:colOff>50800</xdr:colOff>
      <xdr:row>73</xdr:row>
      <xdr:rowOff>64458</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4592300" y="12474042"/>
          <a:ext cx="889000" cy="10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167375</xdr:rowOff>
    </xdr:from>
    <xdr:to>
      <xdr:col>81</xdr:col>
      <xdr:colOff>101600</xdr:colOff>
      <xdr:row>74</xdr:row>
      <xdr:rowOff>97525</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5430500" y="1268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88652</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5214111" y="1277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129642</xdr:rowOff>
    </xdr:from>
    <xdr:to>
      <xdr:col>76</xdr:col>
      <xdr:colOff>114300</xdr:colOff>
      <xdr:row>72</xdr:row>
      <xdr:rowOff>147358</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flipV="1">
          <a:off x="13703300" y="12474042"/>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154035</xdr:rowOff>
    </xdr:from>
    <xdr:to>
      <xdr:col>76</xdr:col>
      <xdr:colOff>165100</xdr:colOff>
      <xdr:row>74</xdr:row>
      <xdr:rowOff>84185</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4541500" y="126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75312</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4325111" y="127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147358</xdr:rowOff>
    </xdr:from>
    <xdr:to>
      <xdr:col>71</xdr:col>
      <xdr:colOff>177800</xdr:colOff>
      <xdr:row>73</xdr:row>
      <xdr:rowOff>45729</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flipV="1">
          <a:off x="12814300" y="12491758"/>
          <a:ext cx="889000" cy="6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97701</xdr:rowOff>
    </xdr:from>
    <xdr:to>
      <xdr:col>72</xdr:col>
      <xdr:colOff>38100</xdr:colOff>
      <xdr:row>74</xdr:row>
      <xdr:rowOff>27851</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3652500" y="1261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18978</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3436111" y="1270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74302</xdr:rowOff>
    </xdr:from>
    <xdr:to>
      <xdr:col>67</xdr:col>
      <xdr:colOff>101600</xdr:colOff>
      <xdr:row>74</xdr:row>
      <xdr:rowOff>4452</xdr:rowOff>
    </xdr:to>
    <xdr:sp macro="" textlink="">
      <xdr:nvSpPr>
        <xdr:cNvPr id="637" name="フローチャート: 判断 636">
          <a:extLst>
            <a:ext uri="{FF2B5EF4-FFF2-40B4-BE49-F238E27FC236}">
              <a16:creationId xmlns:a16="http://schemas.microsoft.com/office/drawing/2014/main" xmlns="" id="{00000000-0008-0000-0600-00007D020000}"/>
            </a:ext>
          </a:extLst>
        </xdr:cNvPr>
        <xdr:cNvSpPr/>
      </xdr:nvSpPr>
      <xdr:spPr>
        <a:xfrm>
          <a:off x="12763500" y="1259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167029</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547111" y="1268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63150</xdr:rowOff>
    </xdr:from>
    <xdr:to>
      <xdr:col>85</xdr:col>
      <xdr:colOff>177800</xdr:colOff>
      <xdr:row>73</xdr:row>
      <xdr:rowOff>164750</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6268700" y="125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86027</xdr:rowOff>
    </xdr:from>
    <xdr:ext cx="534377" cy="259045"/>
    <xdr:sp macro="" textlink="">
      <xdr:nvSpPr>
        <xdr:cNvPr id="645" name="公債費該当値テキスト">
          <a:extLst>
            <a:ext uri="{FF2B5EF4-FFF2-40B4-BE49-F238E27FC236}">
              <a16:creationId xmlns:a16="http://schemas.microsoft.com/office/drawing/2014/main" xmlns="" id="{00000000-0008-0000-0600-000085020000}"/>
            </a:ext>
          </a:extLst>
        </xdr:cNvPr>
        <xdr:cNvSpPr txBox="1"/>
      </xdr:nvSpPr>
      <xdr:spPr>
        <a:xfrm>
          <a:off x="16370300" y="1243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13658</xdr:rowOff>
    </xdr:from>
    <xdr:to>
      <xdr:col>81</xdr:col>
      <xdr:colOff>101600</xdr:colOff>
      <xdr:row>73</xdr:row>
      <xdr:rowOff>115258</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5430500" y="1252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131785</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5214111" y="1230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78842</xdr:rowOff>
    </xdr:from>
    <xdr:to>
      <xdr:col>76</xdr:col>
      <xdr:colOff>165100</xdr:colOff>
      <xdr:row>73</xdr:row>
      <xdr:rowOff>8992</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4541500" y="1242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25519</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4325111" y="1219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96558</xdr:rowOff>
    </xdr:from>
    <xdr:to>
      <xdr:col>72</xdr:col>
      <xdr:colOff>38100</xdr:colOff>
      <xdr:row>73</xdr:row>
      <xdr:rowOff>26708</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3652500" y="1244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43235</xdr:rowOff>
    </xdr:from>
    <xdr:ext cx="534377"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3436111" y="122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166379</xdr:rowOff>
    </xdr:from>
    <xdr:to>
      <xdr:col>67</xdr:col>
      <xdr:colOff>101600</xdr:colOff>
      <xdr:row>73</xdr:row>
      <xdr:rowOff>96529</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2763500" y="1251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113056</xdr:rowOff>
    </xdr:from>
    <xdr:ext cx="534377"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2547111" y="1228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xmlns=""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130544</xdr:rowOff>
    </xdr:from>
    <xdr:to>
      <xdr:col>85</xdr:col>
      <xdr:colOff>126364</xdr:colOff>
      <xdr:row>99</xdr:row>
      <xdr:rowOff>38378</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flipV="1">
          <a:off x="16317595" y="15561044"/>
          <a:ext cx="1269" cy="145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42205</xdr:rowOff>
    </xdr:from>
    <xdr:ext cx="469744" cy="259045"/>
    <xdr:sp macro="" textlink="">
      <xdr:nvSpPr>
        <xdr:cNvPr id="678" name="積立金最小値テキスト">
          <a:extLst>
            <a:ext uri="{FF2B5EF4-FFF2-40B4-BE49-F238E27FC236}">
              <a16:creationId xmlns:a16="http://schemas.microsoft.com/office/drawing/2014/main" xmlns="" id="{00000000-0008-0000-0600-0000A6020000}"/>
            </a:ext>
          </a:extLst>
        </xdr:cNvPr>
        <xdr:cNvSpPr txBox="1"/>
      </xdr:nvSpPr>
      <xdr:spPr>
        <a:xfrm>
          <a:off x="16370300" y="1701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38378</xdr:rowOff>
    </xdr:from>
    <xdr:to>
      <xdr:col>86</xdr:col>
      <xdr:colOff>25400</xdr:colOff>
      <xdr:row>99</xdr:row>
      <xdr:rowOff>38378</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6230600" y="1701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77221</xdr:rowOff>
    </xdr:from>
    <xdr:ext cx="599010" cy="259045"/>
    <xdr:sp macro="" textlink="">
      <xdr:nvSpPr>
        <xdr:cNvPr id="680" name="積立金最大値テキスト">
          <a:extLst>
            <a:ext uri="{FF2B5EF4-FFF2-40B4-BE49-F238E27FC236}">
              <a16:creationId xmlns:a16="http://schemas.microsoft.com/office/drawing/2014/main" xmlns="" id="{00000000-0008-0000-0600-0000A8020000}"/>
            </a:ext>
          </a:extLst>
        </xdr:cNvPr>
        <xdr:cNvSpPr txBox="1"/>
      </xdr:nvSpPr>
      <xdr:spPr>
        <a:xfrm>
          <a:off x="16370300" y="1533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130544</xdr:rowOff>
    </xdr:from>
    <xdr:to>
      <xdr:col>86</xdr:col>
      <xdr:colOff>25400</xdr:colOff>
      <xdr:row>90</xdr:row>
      <xdr:rowOff>130544</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6230600" y="1556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138809</xdr:rowOff>
    </xdr:from>
    <xdr:to>
      <xdr:col>85</xdr:col>
      <xdr:colOff>127000</xdr:colOff>
      <xdr:row>98</xdr:row>
      <xdr:rowOff>156293</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a:off x="15481300" y="16940909"/>
          <a:ext cx="838200" cy="1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21423</xdr:rowOff>
    </xdr:from>
    <xdr:ext cx="534377" cy="259045"/>
    <xdr:sp macro="" textlink="">
      <xdr:nvSpPr>
        <xdr:cNvPr id="683" name="積立金平均値テキスト">
          <a:extLst>
            <a:ext uri="{FF2B5EF4-FFF2-40B4-BE49-F238E27FC236}">
              <a16:creationId xmlns:a16="http://schemas.microsoft.com/office/drawing/2014/main" xmlns="" id="{00000000-0008-0000-0600-0000AB020000}"/>
            </a:ext>
          </a:extLst>
        </xdr:cNvPr>
        <xdr:cNvSpPr txBox="1"/>
      </xdr:nvSpPr>
      <xdr:spPr>
        <a:xfrm>
          <a:off x="16370300" y="16652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169996</xdr:rowOff>
    </xdr:from>
    <xdr:to>
      <xdr:col>85</xdr:col>
      <xdr:colOff>177800</xdr:colOff>
      <xdr:row>98</xdr:row>
      <xdr:rowOff>100146</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6268700" y="1680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135627</xdr:rowOff>
    </xdr:from>
    <xdr:to>
      <xdr:col>81</xdr:col>
      <xdr:colOff>50800</xdr:colOff>
      <xdr:row>98</xdr:row>
      <xdr:rowOff>138809</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a:off x="14592300" y="16937727"/>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38993</xdr:rowOff>
    </xdr:from>
    <xdr:to>
      <xdr:col>81</xdr:col>
      <xdr:colOff>101600</xdr:colOff>
      <xdr:row>98</xdr:row>
      <xdr:rowOff>140593</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5430500" y="16841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157120</xdr:rowOff>
    </xdr:from>
    <xdr:ext cx="534377"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5214111" y="1661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135627</xdr:rowOff>
    </xdr:from>
    <xdr:to>
      <xdr:col>76</xdr:col>
      <xdr:colOff>114300</xdr:colOff>
      <xdr:row>98</xdr:row>
      <xdr:rowOff>143587</xdr:rowOff>
    </xdr:to>
    <xdr:cxnSp macro="">
      <xdr:nvCxnSpPr>
        <xdr:cNvPr id="688" name="直線コネクタ 687">
          <a:extLst>
            <a:ext uri="{FF2B5EF4-FFF2-40B4-BE49-F238E27FC236}">
              <a16:creationId xmlns:a16="http://schemas.microsoft.com/office/drawing/2014/main" xmlns="" id="{00000000-0008-0000-0600-0000B0020000}"/>
            </a:ext>
          </a:extLst>
        </xdr:cNvPr>
        <xdr:cNvCxnSpPr/>
      </xdr:nvCxnSpPr>
      <xdr:spPr>
        <a:xfrm flipV="1">
          <a:off x="13703300" y="16937727"/>
          <a:ext cx="889000" cy="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40132</xdr:rowOff>
    </xdr:from>
    <xdr:to>
      <xdr:col>76</xdr:col>
      <xdr:colOff>165100</xdr:colOff>
      <xdr:row>98</xdr:row>
      <xdr:rowOff>141732</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4541500" y="168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158259</xdr:rowOff>
    </xdr:from>
    <xdr:ext cx="534377"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4325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117963</xdr:rowOff>
    </xdr:from>
    <xdr:to>
      <xdr:col>71</xdr:col>
      <xdr:colOff>177800</xdr:colOff>
      <xdr:row>98</xdr:row>
      <xdr:rowOff>143587</xdr:rowOff>
    </xdr:to>
    <xdr:cxnSp macro="">
      <xdr:nvCxnSpPr>
        <xdr:cNvPr id="691" name="直線コネクタ 690">
          <a:extLst>
            <a:ext uri="{FF2B5EF4-FFF2-40B4-BE49-F238E27FC236}">
              <a16:creationId xmlns:a16="http://schemas.microsoft.com/office/drawing/2014/main" xmlns="" id="{00000000-0008-0000-0600-0000B3020000}"/>
            </a:ext>
          </a:extLst>
        </xdr:cNvPr>
        <xdr:cNvCxnSpPr/>
      </xdr:nvCxnSpPr>
      <xdr:spPr>
        <a:xfrm>
          <a:off x="12814300" y="16920063"/>
          <a:ext cx="889000" cy="2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46777</xdr:rowOff>
    </xdr:from>
    <xdr:to>
      <xdr:col>72</xdr:col>
      <xdr:colOff>38100</xdr:colOff>
      <xdr:row>98</xdr:row>
      <xdr:rowOff>148377</xdr:rowOff>
    </xdr:to>
    <xdr:sp macro="" textlink="">
      <xdr:nvSpPr>
        <xdr:cNvPr id="692" name="フローチャート: 判断 691">
          <a:extLst>
            <a:ext uri="{FF2B5EF4-FFF2-40B4-BE49-F238E27FC236}">
              <a16:creationId xmlns:a16="http://schemas.microsoft.com/office/drawing/2014/main" xmlns="" id="{00000000-0008-0000-0600-0000B4020000}"/>
            </a:ext>
          </a:extLst>
        </xdr:cNvPr>
        <xdr:cNvSpPr/>
      </xdr:nvSpPr>
      <xdr:spPr>
        <a:xfrm>
          <a:off x="13652500" y="168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164904</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3436111" y="1662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68661</xdr:rowOff>
    </xdr:from>
    <xdr:to>
      <xdr:col>67</xdr:col>
      <xdr:colOff>101600</xdr:colOff>
      <xdr:row>98</xdr:row>
      <xdr:rowOff>170261</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2763500" y="1687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161388</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2547111" y="1696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105493</xdr:rowOff>
    </xdr:from>
    <xdr:to>
      <xdr:col>85</xdr:col>
      <xdr:colOff>177800</xdr:colOff>
      <xdr:row>99</xdr:row>
      <xdr:rowOff>35643</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6268700" y="1690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20420</xdr:rowOff>
    </xdr:from>
    <xdr:ext cx="534377" cy="259045"/>
    <xdr:sp macro="" textlink="">
      <xdr:nvSpPr>
        <xdr:cNvPr id="702" name="積立金該当値テキスト">
          <a:extLst>
            <a:ext uri="{FF2B5EF4-FFF2-40B4-BE49-F238E27FC236}">
              <a16:creationId xmlns:a16="http://schemas.microsoft.com/office/drawing/2014/main" xmlns="" id="{00000000-0008-0000-0600-0000BE020000}"/>
            </a:ext>
          </a:extLst>
        </xdr:cNvPr>
        <xdr:cNvSpPr txBox="1"/>
      </xdr:nvSpPr>
      <xdr:spPr>
        <a:xfrm>
          <a:off x="16370300" y="1682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88009</xdr:rowOff>
    </xdr:from>
    <xdr:to>
      <xdr:col>81</xdr:col>
      <xdr:colOff>101600</xdr:colOff>
      <xdr:row>99</xdr:row>
      <xdr:rowOff>18159</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5430500" y="1689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9286</xdr:rowOff>
    </xdr:from>
    <xdr:ext cx="534377"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5214111" y="169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84827</xdr:rowOff>
    </xdr:from>
    <xdr:to>
      <xdr:col>76</xdr:col>
      <xdr:colOff>165100</xdr:colOff>
      <xdr:row>99</xdr:row>
      <xdr:rowOff>14977</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4541500" y="1688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6104</xdr:rowOff>
    </xdr:from>
    <xdr:ext cx="534377"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4325111" y="1697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92787</xdr:rowOff>
    </xdr:from>
    <xdr:to>
      <xdr:col>72</xdr:col>
      <xdr:colOff>38100</xdr:colOff>
      <xdr:row>99</xdr:row>
      <xdr:rowOff>22937</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3652500" y="1689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14064</xdr:rowOff>
    </xdr:from>
    <xdr:ext cx="534377"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3436111" y="1698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67163</xdr:rowOff>
    </xdr:from>
    <xdr:to>
      <xdr:col>67</xdr:col>
      <xdr:colOff>101600</xdr:colOff>
      <xdr:row>98</xdr:row>
      <xdr:rowOff>168763</xdr:rowOff>
    </xdr:to>
    <xdr:sp macro="" textlink="">
      <xdr:nvSpPr>
        <xdr:cNvPr id="709" name="楕円 708">
          <a:extLst>
            <a:ext uri="{FF2B5EF4-FFF2-40B4-BE49-F238E27FC236}">
              <a16:creationId xmlns:a16="http://schemas.microsoft.com/office/drawing/2014/main" xmlns="" id="{00000000-0008-0000-0600-0000C5020000}"/>
            </a:ext>
          </a:extLst>
        </xdr:cNvPr>
        <xdr:cNvSpPr/>
      </xdr:nvSpPr>
      <xdr:spPr>
        <a:xfrm>
          <a:off x="12763500" y="16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13840</xdr:rowOff>
    </xdr:from>
    <xdr:ext cx="534377"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2547111" y="1664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xmlns=""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135672</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flipV="1">
          <a:off x="22159595" y="5279172"/>
          <a:ext cx="1269" cy="150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xmlns=""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82349</xdr:rowOff>
    </xdr:from>
    <xdr:ext cx="534377" cy="259045"/>
    <xdr:sp macro="" textlink="">
      <xdr:nvSpPr>
        <xdr:cNvPr id="739" name="投資及び出資金最大値テキスト">
          <a:extLst>
            <a:ext uri="{FF2B5EF4-FFF2-40B4-BE49-F238E27FC236}">
              <a16:creationId xmlns:a16="http://schemas.microsoft.com/office/drawing/2014/main" xmlns="" id="{00000000-0008-0000-0600-0000E3020000}"/>
            </a:ext>
          </a:extLst>
        </xdr:cNvPr>
        <xdr:cNvSpPr txBox="1"/>
      </xdr:nvSpPr>
      <xdr:spPr>
        <a:xfrm>
          <a:off x="22212300" y="505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135672</xdr:rowOff>
    </xdr:from>
    <xdr:to>
      <xdr:col>116</xdr:col>
      <xdr:colOff>152400</xdr:colOff>
      <xdr:row>30</xdr:row>
      <xdr:rowOff>135672</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22072600" y="527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80264</xdr:rowOff>
    </xdr:from>
    <xdr:to>
      <xdr:col>116</xdr:col>
      <xdr:colOff>63500</xdr:colOff>
      <xdr:row>38</xdr:row>
      <xdr:rowOff>86904</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21323300" y="6595364"/>
          <a:ext cx="838200" cy="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35468</xdr:rowOff>
    </xdr:from>
    <xdr:ext cx="469744" cy="259045"/>
    <xdr:sp macro="" textlink="">
      <xdr:nvSpPr>
        <xdr:cNvPr id="742" name="投資及び出資金平均値テキスト">
          <a:extLst>
            <a:ext uri="{FF2B5EF4-FFF2-40B4-BE49-F238E27FC236}">
              <a16:creationId xmlns:a16="http://schemas.microsoft.com/office/drawing/2014/main" xmlns="" id="{00000000-0008-0000-0600-0000E6020000}"/>
            </a:ext>
          </a:extLst>
        </xdr:cNvPr>
        <xdr:cNvSpPr txBox="1"/>
      </xdr:nvSpPr>
      <xdr:spPr>
        <a:xfrm>
          <a:off x="22212300" y="620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12591</xdr:rowOff>
    </xdr:from>
    <xdr:to>
      <xdr:col>116</xdr:col>
      <xdr:colOff>114300</xdr:colOff>
      <xdr:row>37</xdr:row>
      <xdr:rowOff>114191</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2110700" y="635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80264</xdr:rowOff>
    </xdr:from>
    <xdr:to>
      <xdr:col>111</xdr:col>
      <xdr:colOff>177800</xdr:colOff>
      <xdr:row>38</xdr:row>
      <xdr:rowOff>91367</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flipV="1">
          <a:off x="20434300" y="6595364"/>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72680</xdr:rowOff>
    </xdr:from>
    <xdr:to>
      <xdr:col>112</xdr:col>
      <xdr:colOff>38100</xdr:colOff>
      <xdr:row>38</xdr:row>
      <xdr:rowOff>2831</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21272500" y="64163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19357</xdr:rowOff>
    </xdr:from>
    <xdr:ext cx="469744"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088428" y="61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91367</xdr:rowOff>
    </xdr:from>
    <xdr:to>
      <xdr:col>107</xdr:col>
      <xdr:colOff>50800</xdr:colOff>
      <xdr:row>38</xdr:row>
      <xdr:rowOff>98661</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flipV="1">
          <a:off x="19545300" y="6606467"/>
          <a:ext cx="889000" cy="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143982</xdr:rowOff>
    </xdr:from>
    <xdr:to>
      <xdr:col>107</xdr:col>
      <xdr:colOff>101600</xdr:colOff>
      <xdr:row>38</xdr:row>
      <xdr:rowOff>74132</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03835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90659</xdr:rowOff>
    </xdr:from>
    <xdr:ext cx="469744"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0199428" y="626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98661</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flipV="1">
          <a:off x="18656300" y="6613761"/>
          <a:ext cx="889000" cy="17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171414</xdr:rowOff>
    </xdr:from>
    <xdr:to>
      <xdr:col>102</xdr:col>
      <xdr:colOff>165100</xdr:colOff>
      <xdr:row>38</xdr:row>
      <xdr:rowOff>101564</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19494500" y="65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118091</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9310428" y="629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24674</xdr:rowOff>
    </xdr:from>
    <xdr:to>
      <xdr:col>98</xdr:col>
      <xdr:colOff>38100</xdr:colOff>
      <xdr:row>38</xdr:row>
      <xdr:rowOff>126274</xdr:rowOff>
    </xdr:to>
    <xdr:sp macro="" textlink="">
      <xdr:nvSpPr>
        <xdr:cNvPr id="753" name="フローチャート: 判断 752">
          <a:extLst>
            <a:ext uri="{FF2B5EF4-FFF2-40B4-BE49-F238E27FC236}">
              <a16:creationId xmlns:a16="http://schemas.microsoft.com/office/drawing/2014/main" xmlns="" id="{00000000-0008-0000-0600-0000F1020000}"/>
            </a:ext>
          </a:extLst>
        </xdr:cNvPr>
        <xdr:cNvSpPr/>
      </xdr:nvSpPr>
      <xdr:spPr>
        <a:xfrm>
          <a:off x="18605500" y="6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142801</xdr:rowOff>
    </xdr:from>
    <xdr:ext cx="469744"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421428" y="6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36104</xdr:rowOff>
    </xdr:from>
    <xdr:to>
      <xdr:col>116</xdr:col>
      <xdr:colOff>114300</xdr:colOff>
      <xdr:row>38</xdr:row>
      <xdr:rowOff>137704</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22110700" y="655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14531</xdr:rowOff>
    </xdr:from>
    <xdr:ext cx="469744" cy="259045"/>
    <xdr:sp macro="" textlink="">
      <xdr:nvSpPr>
        <xdr:cNvPr id="761" name="投資及び出資金該当値テキスト">
          <a:extLst>
            <a:ext uri="{FF2B5EF4-FFF2-40B4-BE49-F238E27FC236}">
              <a16:creationId xmlns:a16="http://schemas.microsoft.com/office/drawing/2014/main" xmlns="" id="{00000000-0008-0000-0600-0000F9020000}"/>
            </a:ext>
          </a:extLst>
        </xdr:cNvPr>
        <xdr:cNvSpPr txBox="1"/>
      </xdr:nvSpPr>
      <xdr:spPr>
        <a:xfrm>
          <a:off x="22212300" y="652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29464</xdr:rowOff>
    </xdr:from>
    <xdr:to>
      <xdr:col>112</xdr:col>
      <xdr:colOff>38100</xdr:colOff>
      <xdr:row>38</xdr:row>
      <xdr:rowOff>131064</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212725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122191</xdr:rowOff>
    </xdr:from>
    <xdr:ext cx="469744"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1088428" y="663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40567</xdr:rowOff>
    </xdr:from>
    <xdr:to>
      <xdr:col>107</xdr:col>
      <xdr:colOff>101600</xdr:colOff>
      <xdr:row>38</xdr:row>
      <xdr:rowOff>142167</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20383500" y="655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133294</xdr:rowOff>
    </xdr:from>
    <xdr:ext cx="469744"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20199428" y="664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47861</xdr:rowOff>
    </xdr:from>
    <xdr:to>
      <xdr:col>102</xdr:col>
      <xdr:colOff>165100</xdr:colOff>
      <xdr:row>38</xdr:row>
      <xdr:rowOff>149461</xdr:rowOff>
    </xdr:to>
    <xdr:sp macro="" textlink="">
      <xdr:nvSpPr>
        <xdr:cNvPr id="766" name="楕円 765">
          <a:extLst>
            <a:ext uri="{FF2B5EF4-FFF2-40B4-BE49-F238E27FC236}">
              <a16:creationId xmlns:a16="http://schemas.microsoft.com/office/drawing/2014/main" xmlns="" id="{00000000-0008-0000-0600-0000FE020000}"/>
            </a:ext>
          </a:extLst>
        </xdr:cNvPr>
        <xdr:cNvSpPr/>
      </xdr:nvSpPr>
      <xdr:spPr>
        <a:xfrm>
          <a:off x="19494500" y="656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140588</xdr:rowOff>
    </xdr:from>
    <xdr:ext cx="469744"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9310428" y="665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xmlns=""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xmlns=""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117526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flipV="1">
          <a:off x="22159595" y="8861476"/>
          <a:ext cx="1269" cy="1298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xmlns=""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64203</xdr:rowOff>
    </xdr:from>
    <xdr:ext cx="534377" cy="259045"/>
    <xdr:sp macro="" textlink="">
      <xdr:nvSpPr>
        <xdr:cNvPr id="796" name="貸付金最大値テキスト">
          <a:extLst>
            <a:ext uri="{FF2B5EF4-FFF2-40B4-BE49-F238E27FC236}">
              <a16:creationId xmlns:a16="http://schemas.microsoft.com/office/drawing/2014/main" xmlns="" id="{00000000-0008-0000-0600-00001C030000}"/>
            </a:ext>
          </a:extLst>
        </xdr:cNvPr>
        <xdr:cNvSpPr txBox="1"/>
      </xdr:nvSpPr>
      <xdr:spPr>
        <a:xfrm>
          <a:off x="22212300" y="863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117526</xdr:rowOff>
    </xdr:from>
    <xdr:to>
      <xdr:col>116</xdr:col>
      <xdr:colOff>152400</xdr:colOff>
      <xdr:row>51</xdr:row>
      <xdr:rowOff>117526</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a:off x="22072600" y="886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38812</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21323300" y="10154362"/>
          <a:ext cx="8382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164431</xdr:rowOff>
    </xdr:from>
    <xdr:ext cx="469744" cy="259045"/>
    <xdr:sp macro="" textlink="">
      <xdr:nvSpPr>
        <xdr:cNvPr id="799" name="貸付金平均値テキスト">
          <a:extLst>
            <a:ext uri="{FF2B5EF4-FFF2-40B4-BE49-F238E27FC236}">
              <a16:creationId xmlns:a16="http://schemas.microsoft.com/office/drawing/2014/main" xmlns="" id="{00000000-0008-0000-0600-00001F030000}"/>
            </a:ext>
          </a:extLst>
        </xdr:cNvPr>
        <xdr:cNvSpPr txBox="1"/>
      </xdr:nvSpPr>
      <xdr:spPr>
        <a:xfrm>
          <a:off x="22212300" y="9765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141554</xdr:rowOff>
    </xdr:from>
    <xdr:to>
      <xdr:col>116</xdr:col>
      <xdr:colOff>114300</xdr:colOff>
      <xdr:row>58</xdr:row>
      <xdr:rowOff>71704</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221107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38583</xdr:rowOff>
    </xdr:from>
    <xdr:to>
      <xdr:col>111</xdr:col>
      <xdr:colOff>177800</xdr:colOff>
      <xdr:row>59</xdr:row>
      <xdr:rowOff>38812</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a:off x="20434300" y="1015413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84100</xdr:rowOff>
    </xdr:from>
    <xdr:to>
      <xdr:col>112</xdr:col>
      <xdr:colOff>38100</xdr:colOff>
      <xdr:row>58</xdr:row>
      <xdr:rowOff>14250</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21272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30777</xdr:rowOff>
    </xdr:from>
    <xdr:ext cx="469744"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1088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37592</xdr:rowOff>
    </xdr:from>
    <xdr:to>
      <xdr:col>107</xdr:col>
      <xdr:colOff>50800</xdr:colOff>
      <xdr:row>59</xdr:row>
      <xdr:rowOff>38583</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a:off x="19545300" y="10153142"/>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50191</xdr:rowOff>
    </xdr:from>
    <xdr:to>
      <xdr:col>107</xdr:col>
      <xdr:colOff>101600</xdr:colOff>
      <xdr:row>57</xdr:row>
      <xdr:rowOff>151791</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20383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168318</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0199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35306</xdr:rowOff>
    </xdr:from>
    <xdr:to>
      <xdr:col>102</xdr:col>
      <xdr:colOff>114300</xdr:colOff>
      <xdr:row>59</xdr:row>
      <xdr:rowOff>37592</xdr:rowOff>
    </xdr:to>
    <xdr:cxnSp macro="">
      <xdr:nvCxnSpPr>
        <xdr:cNvPr id="807" name="直線コネクタ 806">
          <a:extLst>
            <a:ext uri="{FF2B5EF4-FFF2-40B4-BE49-F238E27FC236}">
              <a16:creationId xmlns:a16="http://schemas.microsoft.com/office/drawing/2014/main" xmlns="" id="{00000000-0008-0000-0600-000027030000}"/>
            </a:ext>
          </a:extLst>
        </xdr:cNvPr>
        <xdr:cNvCxnSpPr/>
      </xdr:nvCxnSpPr>
      <xdr:spPr>
        <a:xfrm>
          <a:off x="18656300" y="101508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94005</xdr:rowOff>
    </xdr:from>
    <xdr:to>
      <xdr:col>102</xdr:col>
      <xdr:colOff>165100</xdr:colOff>
      <xdr:row>58</xdr:row>
      <xdr:rowOff>24155</xdr:rowOff>
    </xdr:to>
    <xdr:sp macro=""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19494500" y="98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40682</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9310428" y="964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35331</xdr:rowOff>
    </xdr:from>
    <xdr:to>
      <xdr:col>98</xdr:col>
      <xdr:colOff>38100</xdr:colOff>
      <xdr:row>57</xdr:row>
      <xdr:rowOff>136931</xdr:rowOff>
    </xdr:to>
    <xdr:sp macro="" textlink="">
      <xdr:nvSpPr>
        <xdr:cNvPr id="810" name="フローチャート: 判断 809">
          <a:extLst>
            <a:ext uri="{FF2B5EF4-FFF2-40B4-BE49-F238E27FC236}">
              <a16:creationId xmlns:a16="http://schemas.microsoft.com/office/drawing/2014/main" xmlns="" id="{00000000-0008-0000-0600-00002A030000}"/>
            </a:ext>
          </a:extLst>
        </xdr:cNvPr>
        <xdr:cNvSpPr/>
      </xdr:nvSpPr>
      <xdr:spPr>
        <a:xfrm>
          <a:off x="18605500" y="980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153458</xdr:rowOff>
    </xdr:from>
    <xdr:ext cx="469744"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8421428" y="958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a:extLst>
            <a:ext uri="{FF2B5EF4-FFF2-40B4-BE49-F238E27FC236}">
              <a16:creationId xmlns:a16="http://schemas.microsoft.com/office/drawing/2014/main" xmlns="" id="{00000000-0008-0000-0600-00003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159462</xdr:rowOff>
    </xdr:from>
    <xdr:to>
      <xdr:col>112</xdr:col>
      <xdr:colOff>38100</xdr:colOff>
      <xdr:row>59</xdr:row>
      <xdr:rowOff>89612</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21272500" y="101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80739</xdr:rowOff>
    </xdr:from>
    <xdr:ext cx="313932"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21166333" y="101962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159233</xdr:rowOff>
    </xdr:from>
    <xdr:to>
      <xdr:col>107</xdr:col>
      <xdr:colOff>101600</xdr:colOff>
      <xdr:row>59</xdr:row>
      <xdr:rowOff>89383</xdr:rowOff>
    </xdr:to>
    <xdr:sp macro="" textlink="">
      <xdr:nvSpPr>
        <xdr:cNvPr id="821" name="楕円 820">
          <a:extLst>
            <a:ext uri="{FF2B5EF4-FFF2-40B4-BE49-F238E27FC236}">
              <a16:creationId xmlns:a16="http://schemas.microsoft.com/office/drawing/2014/main" xmlns="" id="{00000000-0008-0000-0600-000035030000}"/>
            </a:ext>
          </a:extLst>
        </xdr:cNvPr>
        <xdr:cNvSpPr/>
      </xdr:nvSpPr>
      <xdr:spPr>
        <a:xfrm>
          <a:off x="20383500" y="1010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80510</xdr:rowOff>
    </xdr:from>
    <xdr:ext cx="313932"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20277333" y="10196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158242</xdr:rowOff>
    </xdr:from>
    <xdr:to>
      <xdr:col>102</xdr:col>
      <xdr:colOff>165100</xdr:colOff>
      <xdr:row>59</xdr:row>
      <xdr:rowOff>88392</xdr:rowOff>
    </xdr:to>
    <xdr:sp macro="" textlink="">
      <xdr:nvSpPr>
        <xdr:cNvPr id="823" name="楕円 822">
          <a:extLst>
            <a:ext uri="{FF2B5EF4-FFF2-40B4-BE49-F238E27FC236}">
              <a16:creationId xmlns:a16="http://schemas.microsoft.com/office/drawing/2014/main" xmlns="" id="{00000000-0008-0000-0600-000037030000}"/>
            </a:ext>
          </a:extLst>
        </xdr:cNvPr>
        <xdr:cNvSpPr/>
      </xdr:nvSpPr>
      <xdr:spPr>
        <a:xfrm>
          <a:off x="19494500" y="101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79519</xdr:rowOff>
    </xdr:from>
    <xdr:ext cx="313932"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9388333" y="10195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155956</xdr:rowOff>
    </xdr:from>
    <xdr:to>
      <xdr:col>98</xdr:col>
      <xdr:colOff>38100</xdr:colOff>
      <xdr:row>59</xdr:row>
      <xdr:rowOff>86106</xdr:rowOff>
    </xdr:to>
    <xdr:sp macro="" textlink="">
      <xdr:nvSpPr>
        <xdr:cNvPr id="825" name="楕円 824">
          <a:extLst>
            <a:ext uri="{FF2B5EF4-FFF2-40B4-BE49-F238E27FC236}">
              <a16:creationId xmlns:a16="http://schemas.microsoft.com/office/drawing/2014/main" xmlns="" id="{00000000-0008-0000-0600-000039030000}"/>
            </a:ext>
          </a:extLst>
        </xdr:cNvPr>
        <xdr:cNvSpPr/>
      </xdr:nvSpPr>
      <xdr:spPr>
        <a:xfrm>
          <a:off x="18605500" y="1010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77233</xdr:rowOff>
    </xdr:from>
    <xdr:ext cx="378565"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8467017" y="10192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xmlns=""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157797</xdr:rowOff>
    </xdr:from>
    <xdr:to>
      <xdr:col>116</xdr:col>
      <xdr:colOff>62864</xdr:colOff>
      <xdr:row>79</xdr:row>
      <xdr:rowOff>90227</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22159595" y="12159297"/>
          <a:ext cx="1269" cy="1475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94054</xdr:rowOff>
    </xdr:from>
    <xdr:ext cx="534377" cy="259045"/>
    <xdr:sp macro="" textlink="">
      <xdr:nvSpPr>
        <xdr:cNvPr id="852" name="繰出金最小値テキスト">
          <a:extLst>
            <a:ext uri="{FF2B5EF4-FFF2-40B4-BE49-F238E27FC236}">
              <a16:creationId xmlns:a16="http://schemas.microsoft.com/office/drawing/2014/main" xmlns="" id="{00000000-0008-0000-0600-000054030000}"/>
            </a:ext>
          </a:extLst>
        </xdr:cNvPr>
        <xdr:cNvSpPr txBox="1"/>
      </xdr:nvSpPr>
      <xdr:spPr>
        <a:xfrm>
          <a:off x="22212300" y="1363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90227</xdr:rowOff>
    </xdr:from>
    <xdr:to>
      <xdr:col>116</xdr:col>
      <xdr:colOff>152400</xdr:colOff>
      <xdr:row>79</xdr:row>
      <xdr:rowOff>90227</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22072600" y="1363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104474</xdr:rowOff>
    </xdr:from>
    <xdr:ext cx="599010" cy="259045"/>
    <xdr:sp macro="" textlink="">
      <xdr:nvSpPr>
        <xdr:cNvPr id="854" name="繰出金最大値テキスト">
          <a:extLst>
            <a:ext uri="{FF2B5EF4-FFF2-40B4-BE49-F238E27FC236}">
              <a16:creationId xmlns:a16="http://schemas.microsoft.com/office/drawing/2014/main" xmlns="" id="{00000000-0008-0000-0600-000056030000}"/>
            </a:ext>
          </a:extLst>
        </xdr:cNvPr>
        <xdr:cNvSpPr txBox="1"/>
      </xdr:nvSpPr>
      <xdr:spPr>
        <a:xfrm>
          <a:off x="22212300" y="1193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157797</xdr:rowOff>
    </xdr:from>
    <xdr:to>
      <xdr:col>116</xdr:col>
      <xdr:colOff>152400</xdr:colOff>
      <xdr:row>70</xdr:row>
      <xdr:rowOff>157797</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22072600" y="1215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157111</xdr:rowOff>
    </xdr:from>
    <xdr:to>
      <xdr:col>116</xdr:col>
      <xdr:colOff>63500</xdr:colOff>
      <xdr:row>74</xdr:row>
      <xdr:rowOff>48451</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flipV="1">
          <a:off x="21323300" y="12672961"/>
          <a:ext cx="838200" cy="6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130936</xdr:rowOff>
    </xdr:from>
    <xdr:ext cx="534377" cy="259045"/>
    <xdr:sp macro="" textlink="">
      <xdr:nvSpPr>
        <xdr:cNvPr id="857" name="繰出金平均値テキスト">
          <a:extLst>
            <a:ext uri="{FF2B5EF4-FFF2-40B4-BE49-F238E27FC236}">
              <a16:creationId xmlns:a16="http://schemas.microsoft.com/office/drawing/2014/main" xmlns="" id="{00000000-0008-0000-0600-000059030000}"/>
            </a:ext>
          </a:extLst>
        </xdr:cNvPr>
        <xdr:cNvSpPr txBox="1"/>
      </xdr:nvSpPr>
      <xdr:spPr>
        <a:xfrm>
          <a:off x="22212300" y="1298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152509</xdr:rowOff>
    </xdr:from>
    <xdr:to>
      <xdr:col>116</xdr:col>
      <xdr:colOff>114300</xdr:colOff>
      <xdr:row>76</xdr:row>
      <xdr:rowOff>82659</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2110700" y="1301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43421</xdr:rowOff>
    </xdr:from>
    <xdr:to>
      <xdr:col>111</xdr:col>
      <xdr:colOff>177800</xdr:colOff>
      <xdr:row>74</xdr:row>
      <xdr:rowOff>48451</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a:off x="20434300" y="12730721"/>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168587</xdr:rowOff>
    </xdr:from>
    <xdr:to>
      <xdr:col>112</xdr:col>
      <xdr:colOff>38100</xdr:colOff>
      <xdr:row>76</xdr:row>
      <xdr:rowOff>98737</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212725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89864</xdr:rowOff>
    </xdr:from>
    <xdr:ext cx="534377"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1056111" y="1312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135337</xdr:rowOff>
    </xdr:from>
    <xdr:to>
      <xdr:col>107</xdr:col>
      <xdr:colOff>50800</xdr:colOff>
      <xdr:row>74</xdr:row>
      <xdr:rowOff>43421</xdr:rowOff>
    </xdr:to>
    <xdr:cxnSp macro="">
      <xdr:nvCxnSpPr>
        <xdr:cNvPr id="862" name="直線コネクタ 861">
          <a:extLst>
            <a:ext uri="{FF2B5EF4-FFF2-40B4-BE49-F238E27FC236}">
              <a16:creationId xmlns:a16="http://schemas.microsoft.com/office/drawing/2014/main" xmlns="" id="{00000000-0008-0000-0600-00005E030000}"/>
            </a:ext>
          </a:extLst>
        </xdr:cNvPr>
        <xdr:cNvCxnSpPr/>
      </xdr:nvCxnSpPr>
      <xdr:spPr>
        <a:xfrm>
          <a:off x="19545300" y="12651187"/>
          <a:ext cx="889000" cy="7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104140</xdr:rowOff>
    </xdr:from>
    <xdr:to>
      <xdr:col>107</xdr:col>
      <xdr:colOff>101600</xdr:colOff>
      <xdr:row>76</xdr:row>
      <xdr:rowOff>34289</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20383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25416</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0167111" y="1305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135337</xdr:rowOff>
    </xdr:from>
    <xdr:to>
      <xdr:col>102</xdr:col>
      <xdr:colOff>114300</xdr:colOff>
      <xdr:row>74</xdr:row>
      <xdr:rowOff>10637</xdr:rowOff>
    </xdr:to>
    <xdr:cxnSp macro="">
      <xdr:nvCxnSpPr>
        <xdr:cNvPr id="865" name="直線コネクタ 864">
          <a:extLst>
            <a:ext uri="{FF2B5EF4-FFF2-40B4-BE49-F238E27FC236}">
              <a16:creationId xmlns:a16="http://schemas.microsoft.com/office/drawing/2014/main" xmlns="" id="{00000000-0008-0000-0600-000061030000}"/>
            </a:ext>
          </a:extLst>
        </xdr:cNvPr>
        <xdr:cNvCxnSpPr/>
      </xdr:nvCxnSpPr>
      <xdr:spPr>
        <a:xfrm flipV="1">
          <a:off x="18656300" y="12651187"/>
          <a:ext cx="889000" cy="4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62820</xdr:rowOff>
    </xdr:from>
    <xdr:to>
      <xdr:col>102</xdr:col>
      <xdr:colOff>165100</xdr:colOff>
      <xdr:row>75</xdr:row>
      <xdr:rowOff>164421</xdr:rowOff>
    </xdr:to>
    <xdr:sp macro="" textlink="">
      <xdr:nvSpPr>
        <xdr:cNvPr id="866" name="フローチャート: 判断 865">
          <a:extLst>
            <a:ext uri="{FF2B5EF4-FFF2-40B4-BE49-F238E27FC236}">
              <a16:creationId xmlns:a16="http://schemas.microsoft.com/office/drawing/2014/main" xmlns="" id="{00000000-0008-0000-0600-000062030000}"/>
            </a:ext>
          </a:extLst>
        </xdr:cNvPr>
        <xdr:cNvSpPr/>
      </xdr:nvSpPr>
      <xdr:spPr>
        <a:xfrm>
          <a:off x="19494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155548</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9278111" y="130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102006</xdr:rowOff>
    </xdr:from>
    <xdr:to>
      <xdr:col>98</xdr:col>
      <xdr:colOff>38100</xdr:colOff>
      <xdr:row>76</xdr:row>
      <xdr:rowOff>32156</xdr:rowOff>
    </xdr:to>
    <xdr:sp macro="" textlink="">
      <xdr:nvSpPr>
        <xdr:cNvPr id="868" name="フローチャート: 判断 867">
          <a:extLst>
            <a:ext uri="{FF2B5EF4-FFF2-40B4-BE49-F238E27FC236}">
              <a16:creationId xmlns:a16="http://schemas.microsoft.com/office/drawing/2014/main" xmlns="" id="{00000000-0008-0000-0600-000064030000}"/>
            </a:ext>
          </a:extLst>
        </xdr:cNvPr>
        <xdr:cNvSpPr/>
      </xdr:nvSpPr>
      <xdr:spPr>
        <a:xfrm>
          <a:off x="18605500" y="129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23283</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8389111" y="13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106311</xdr:rowOff>
    </xdr:from>
    <xdr:to>
      <xdr:col>116</xdr:col>
      <xdr:colOff>114300</xdr:colOff>
      <xdr:row>74</xdr:row>
      <xdr:rowOff>36461</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2110700" y="1262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129188</xdr:rowOff>
    </xdr:from>
    <xdr:ext cx="534377" cy="259045"/>
    <xdr:sp macro="" textlink="">
      <xdr:nvSpPr>
        <xdr:cNvPr id="876" name="繰出金該当値テキスト">
          <a:extLst>
            <a:ext uri="{FF2B5EF4-FFF2-40B4-BE49-F238E27FC236}">
              <a16:creationId xmlns:a16="http://schemas.microsoft.com/office/drawing/2014/main" xmlns="" id="{00000000-0008-0000-0600-00006C030000}"/>
            </a:ext>
          </a:extLst>
        </xdr:cNvPr>
        <xdr:cNvSpPr txBox="1"/>
      </xdr:nvSpPr>
      <xdr:spPr>
        <a:xfrm>
          <a:off x="22212300" y="1247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169101</xdr:rowOff>
    </xdr:from>
    <xdr:to>
      <xdr:col>112</xdr:col>
      <xdr:colOff>38100</xdr:colOff>
      <xdr:row>74</xdr:row>
      <xdr:rowOff>99251</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21272500" y="1268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115778</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21056111" y="12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164071</xdr:rowOff>
    </xdr:from>
    <xdr:to>
      <xdr:col>107</xdr:col>
      <xdr:colOff>101600</xdr:colOff>
      <xdr:row>74</xdr:row>
      <xdr:rowOff>94221</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20383500" y="1267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110748</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20167111" y="1245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84537</xdr:rowOff>
    </xdr:from>
    <xdr:to>
      <xdr:col>102</xdr:col>
      <xdr:colOff>165100</xdr:colOff>
      <xdr:row>74</xdr:row>
      <xdr:rowOff>14687</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19494500" y="1260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31214</xdr:rowOff>
    </xdr:from>
    <xdr:ext cx="534377"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9278111" y="123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131287</xdr:rowOff>
    </xdr:from>
    <xdr:to>
      <xdr:col>98</xdr:col>
      <xdr:colOff>38100</xdr:colOff>
      <xdr:row>74</xdr:row>
      <xdr:rowOff>61437</xdr:rowOff>
    </xdr:to>
    <xdr:sp macro="" textlink="">
      <xdr:nvSpPr>
        <xdr:cNvPr id="883" name="楕円 882">
          <a:extLst>
            <a:ext uri="{FF2B5EF4-FFF2-40B4-BE49-F238E27FC236}">
              <a16:creationId xmlns:a16="http://schemas.microsoft.com/office/drawing/2014/main" xmlns="" id="{00000000-0008-0000-0600-000073030000}"/>
            </a:ext>
          </a:extLst>
        </xdr:cNvPr>
        <xdr:cNvSpPr/>
      </xdr:nvSpPr>
      <xdr:spPr>
        <a:xfrm>
          <a:off x="18605500" y="1264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77964</xdr:rowOff>
    </xdr:from>
    <xdr:ext cx="534377"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389111" y="1242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xmlns=""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xmlns=""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xmlns=""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xmlns=""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xmlns=""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xmlns=""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xmlns=""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xmlns=""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xmlns=""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xmlns=""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xmlns=""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xmlns=""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歳出決算総額は、住民一人当たり６</a:t>
          </a:r>
          <a:r>
            <a:rPr kumimoji="1" lang="ja-JP" altLang="en-US" sz="1100">
              <a:solidFill>
                <a:schemeClr val="dk1"/>
              </a:solidFill>
              <a:effectLst/>
              <a:latin typeface="+mn-lt"/>
              <a:ea typeface="+mn-ea"/>
              <a:cs typeface="+mn-cs"/>
            </a:rPr>
            <a:t>４万９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１２６</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　物件費は、住民一人当たり１３万</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５８１</a:t>
          </a:r>
          <a:r>
            <a:rPr kumimoji="1" lang="ja-JP" altLang="ja-JP" sz="1100">
              <a:solidFill>
                <a:schemeClr val="dk1"/>
              </a:solidFill>
              <a:effectLst/>
              <a:latin typeface="+mn-lt"/>
              <a:ea typeface="+mn-ea"/>
              <a:cs typeface="+mn-cs"/>
            </a:rPr>
            <a:t>円で、類似団体平均及び鳥取県平均と比較して一人当たりコストが高くなっており、また平成２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年度と比較すると</a:t>
          </a:r>
          <a:r>
            <a:rPr kumimoji="1" lang="ja-JP" altLang="en-US" sz="1100">
              <a:solidFill>
                <a:schemeClr val="dk1"/>
              </a:solidFill>
              <a:effectLst/>
              <a:latin typeface="+mn-lt"/>
              <a:ea typeface="+mn-ea"/>
              <a:cs typeface="+mn-cs"/>
            </a:rPr>
            <a:t>１万</a:t>
          </a:r>
          <a:r>
            <a:rPr kumimoji="1" lang="ja-JP" altLang="ja-JP" sz="1100">
              <a:solidFill>
                <a:schemeClr val="dk1"/>
              </a:solidFill>
              <a:effectLst/>
              <a:latin typeface="+mn-lt"/>
              <a:ea typeface="+mn-ea"/>
              <a:cs typeface="+mn-cs"/>
            </a:rPr>
            <a:t>８，</a:t>
          </a:r>
          <a:r>
            <a:rPr kumimoji="1" lang="ja-JP" altLang="en-US" sz="1100">
              <a:solidFill>
                <a:schemeClr val="dk1"/>
              </a:solidFill>
              <a:effectLst/>
              <a:latin typeface="+mn-lt"/>
              <a:ea typeface="+mn-ea"/>
              <a:cs typeface="+mn-cs"/>
            </a:rPr>
            <a:t>６５４</a:t>
          </a:r>
          <a:r>
            <a:rPr kumimoji="1" lang="ja-JP" altLang="ja-JP" sz="1100">
              <a:solidFill>
                <a:schemeClr val="dk1"/>
              </a:solidFill>
              <a:effectLst/>
              <a:latin typeface="+mn-lt"/>
              <a:ea typeface="+mn-ea"/>
              <a:cs typeface="+mn-cs"/>
            </a:rPr>
            <a:t>円高くなっている。</a:t>
          </a:r>
          <a:endParaRPr lang="ja-JP" altLang="ja-JP" sz="1400">
            <a:effectLst/>
          </a:endParaRPr>
        </a:p>
        <a:p>
          <a:r>
            <a:rPr kumimoji="1" lang="ja-JP" altLang="ja-JP" sz="1100">
              <a:solidFill>
                <a:schemeClr val="dk1"/>
              </a:solidFill>
              <a:effectLst/>
              <a:latin typeface="+mn-lt"/>
              <a:ea typeface="+mn-ea"/>
              <a:cs typeface="+mn-cs"/>
            </a:rPr>
            <a:t>　賃金や委託経費が高いことが主な要因になっており、事務の効率化、経費の削減に努め、住民一人当たりの決算額の減少に努める。</a:t>
          </a:r>
          <a:endParaRPr lang="ja-JP" altLang="ja-JP" sz="1400">
            <a:effectLst/>
          </a:endParaRPr>
        </a:p>
        <a:p>
          <a:r>
            <a:rPr kumimoji="1" lang="ja-JP" altLang="ja-JP" sz="1100">
              <a:solidFill>
                <a:schemeClr val="dk1"/>
              </a:solidFill>
              <a:effectLst/>
              <a:latin typeface="+mn-lt"/>
              <a:ea typeface="+mn-ea"/>
              <a:cs typeface="+mn-cs"/>
            </a:rPr>
            <a:t>　扶助費は、住民一人当たり５万</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５２６</a:t>
          </a:r>
          <a:r>
            <a:rPr kumimoji="1" lang="ja-JP" altLang="ja-JP" sz="1100">
              <a:solidFill>
                <a:schemeClr val="dk1"/>
              </a:solidFill>
              <a:effectLst/>
              <a:latin typeface="+mn-lt"/>
              <a:ea typeface="+mn-ea"/>
              <a:cs typeface="+mn-cs"/>
            </a:rPr>
            <a:t>円で、類似団体平均及び鳥取県平均と比較して一人当たりコストが低くなっているが、平成２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年度と比べると障害者援助費を中心に増加傾向にあり、</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３３９</a:t>
          </a:r>
          <a:r>
            <a:rPr kumimoji="1" lang="ja-JP" altLang="ja-JP" sz="1100">
              <a:solidFill>
                <a:schemeClr val="dk1"/>
              </a:solidFill>
              <a:effectLst/>
              <a:latin typeface="+mn-lt"/>
              <a:ea typeface="+mn-ea"/>
              <a:cs typeface="+mn-cs"/>
            </a:rPr>
            <a:t>円高くなっている。</a:t>
          </a:r>
          <a:endParaRPr lang="ja-JP" altLang="ja-JP" sz="1400">
            <a:effectLst/>
          </a:endParaRPr>
        </a:p>
        <a:p>
          <a:r>
            <a:rPr kumimoji="1" lang="ja-JP" altLang="ja-JP" sz="1100">
              <a:solidFill>
                <a:schemeClr val="dk1"/>
              </a:solidFill>
              <a:effectLst/>
              <a:latin typeface="+mn-lt"/>
              <a:ea typeface="+mn-ea"/>
              <a:cs typeface="+mn-cs"/>
            </a:rPr>
            <a:t>　本町は福祉事務所を設置していないため他の市町村に比べ扶助費の一人当たりコストは低くなっているが、この義務的経費である扶助費に対応した財政運営を行うことが課題となっている。</a:t>
          </a:r>
          <a:endParaRPr lang="ja-JP" altLang="ja-JP" sz="1400">
            <a:effectLst/>
          </a:endParaRPr>
        </a:p>
        <a:p>
          <a:r>
            <a:rPr kumimoji="1" lang="ja-JP" altLang="ja-JP" sz="1100">
              <a:solidFill>
                <a:schemeClr val="dk1"/>
              </a:solidFill>
              <a:effectLst/>
              <a:latin typeface="+mn-lt"/>
              <a:ea typeface="+mn-ea"/>
              <a:cs typeface="+mn-cs"/>
            </a:rPr>
            <a:t>　普通建設事業（うち新規整備）は、住民一人当たり</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万２，</a:t>
          </a:r>
          <a:r>
            <a:rPr kumimoji="1" lang="ja-JP" altLang="en-US" sz="1100">
              <a:solidFill>
                <a:schemeClr val="dk1"/>
              </a:solidFill>
              <a:effectLst/>
              <a:latin typeface="+mn-lt"/>
              <a:ea typeface="+mn-ea"/>
              <a:cs typeface="+mn-cs"/>
            </a:rPr>
            <a:t>０９０</a:t>
          </a:r>
          <a:r>
            <a:rPr kumimoji="1" lang="ja-JP" altLang="ja-JP" sz="1100">
              <a:solidFill>
                <a:schemeClr val="dk1"/>
              </a:solidFill>
              <a:effectLst/>
              <a:latin typeface="+mn-lt"/>
              <a:ea typeface="+mn-ea"/>
              <a:cs typeface="+mn-cs"/>
            </a:rPr>
            <a:t>円で、類似団体平均と比較すると</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６３０</a:t>
          </a:r>
          <a:r>
            <a:rPr kumimoji="1" lang="ja-JP" altLang="ja-JP" sz="1100">
              <a:solidFill>
                <a:schemeClr val="dk1"/>
              </a:solidFill>
              <a:effectLst/>
              <a:latin typeface="+mn-lt"/>
              <a:ea typeface="+mn-ea"/>
              <a:cs typeface="+mn-cs"/>
            </a:rPr>
            <a:t>円高</a:t>
          </a:r>
          <a:r>
            <a:rPr kumimoji="1" lang="ja-JP" altLang="en-US" sz="1100">
              <a:solidFill>
                <a:schemeClr val="dk1"/>
              </a:solidFill>
              <a:effectLst/>
              <a:latin typeface="+mn-lt"/>
              <a:ea typeface="+mn-ea"/>
              <a:cs typeface="+mn-cs"/>
            </a:rPr>
            <a:t>いが</a:t>
          </a:r>
          <a:r>
            <a:rPr kumimoji="1" lang="ja-JP" altLang="ja-JP" sz="1100">
              <a:solidFill>
                <a:schemeClr val="dk1"/>
              </a:solidFill>
              <a:effectLst/>
              <a:latin typeface="+mn-lt"/>
              <a:ea typeface="+mn-ea"/>
              <a:cs typeface="+mn-cs"/>
            </a:rPr>
            <a:t>、前年度と比較</a:t>
          </a:r>
          <a:r>
            <a:rPr kumimoji="1" lang="ja-JP" altLang="en-US" sz="1100">
              <a:solidFill>
                <a:schemeClr val="dk1"/>
              </a:solidFill>
              <a:effectLst/>
              <a:latin typeface="+mn-lt"/>
              <a:ea typeface="+mn-ea"/>
              <a:cs typeface="+mn-cs"/>
            </a:rPr>
            <a:t>すると４</a:t>
          </a:r>
          <a:r>
            <a:rPr kumimoji="1" lang="ja-JP" altLang="ja-JP" sz="1100">
              <a:solidFill>
                <a:schemeClr val="dk1"/>
              </a:solidFill>
              <a:effectLst/>
              <a:latin typeface="+mn-lt"/>
              <a:ea typeface="+mn-ea"/>
              <a:cs typeface="+mn-cs"/>
            </a:rPr>
            <a:t>万</a:t>
          </a:r>
          <a:r>
            <a:rPr kumimoji="1" lang="ja-JP" altLang="en-US" sz="1100">
              <a:solidFill>
                <a:schemeClr val="dk1"/>
              </a:solidFill>
              <a:effectLst/>
              <a:latin typeface="+mn-lt"/>
              <a:ea typeface="+mn-ea"/>
              <a:cs typeface="+mn-cs"/>
            </a:rPr>
            <a:t>４８０</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低くなった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平成２９年度に実施した</a:t>
          </a:r>
          <a:r>
            <a:rPr kumimoji="1" lang="ja-JP" altLang="ja-JP" sz="1100">
              <a:solidFill>
                <a:schemeClr val="dk1"/>
              </a:solidFill>
              <a:effectLst/>
              <a:latin typeface="+mn-lt"/>
              <a:ea typeface="+mn-ea"/>
              <a:cs typeface="+mn-cs"/>
            </a:rPr>
            <a:t>複合商業施設建設事業</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情報通信設備の更新整備事業の</a:t>
          </a:r>
          <a:r>
            <a:rPr kumimoji="1" lang="ja-JP" altLang="en-US" sz="1100">
              <a:solidFill>
                <a:schemeClr val="dk1"/>
              </a:solidFill>
              <a:effectLst/>
              <a:latin typeface="+mn-lt"/>
              <a:ea typeface="+mn-ea"/>
              <a:cs typeface="+mn-cs"/>
            </a:rPr>
            <a:t>減が主な要因となっている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16,352
16,256
189.83
11,347,421
10,614,518
620,347
6,807,198
10,490,206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94361</xdr:rowOff>
    </xdr:from>
    <xdr:to>
      <xdr:col>24</xdr:col>
      <xdr:colOff>62865</xdr:colOff>
      <xdr:row>37</xdr:row>
      <xdr:rowOff>148844</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409311"/>
          <a:ext cx="1270" cy="1083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152671</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4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148844</xdr:rowOff>
    </xdr:from>
    <xdr:to>
      <xdr:col>24</xdr:col>
      <xdr:colOff>152400</xdr:colOff>
      <xdr:row>37</xdr:row>
      <xdr:rowOff>148844</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41038</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18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94361</xdr:rowOff>
    </xdr:from>
    <xdr:to>
      <xdr:col>24</xdr:col>
      <xdr:colOff>152400</xdr:colOff>
      <xdr:row>31</xdr:row>
      <xdr:rowOff>94361</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40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128651</xdr:rowOff>
    </xdr:from>
    <xdr:to>
      <xdr:col>24</xdr:col>
      <xdr:colOff>63500</xdr:colOff>
      <xdr:row>34</xdr:row>
      <xdr:rowOff>23876</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5786501"/>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69994</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899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91567</xdr:rowOff>
    </xdr:from>
    <xdr:to>
      <xdr:col>24</xdr:col>
      <xdr:colOff>114300</xdr:colOff>
      <xdr:row>35</xdr:row>
      <xdr:rowOff>21717</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121031</xdr:rowOff>
    </xdr:from>
    <xdr:to>
      <xdr:col>19</xdr:col>
      <xdr:colOff>177800</xdr:colOff>
      <xdr:row>34</xdr:row>
      <xdr:rowOff>23876</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5778881"/>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49039</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16637</xdr:rowOff>
    </xdr:from>
    <xdr:to>
      <xdr:col>15</xdr:col>
      <xdr:colOff>50800</xdr:colOff>
      <xdr:row>33</xdr:row>
      <xdr:rowOff>121031</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5674487"/>
          <a:ext cx="889000" cy="10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49039</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16637</xdr:rowOff>
    </xdr:from>
    <xdr:to>
      <xdr:col>10</xdr:col>
      <xdr:colOff>114300</xdr:colOff>
      <xdr:row>34</xdr:row>
      <xdr:rowOff>7493</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5674487"/>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889</xdr:rowOff>
    </xdr:from>
    <xdr:to>
      <xdr:col>10</xdr:col>
      <xdr:colOff>165100</xdr:colOff>
      <xdr:row>34</xdr:row>
      <xdr:rowOff>102489</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93616</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9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62992</xdr:rowOff>
    </xdr:from>
    <xdr:to>
      <xdr:col>6</xdr:col>
      <xdr:colOff>38100</xdr:colOff>
      <xdr:row>34</xdr:row>
      <xdr:rowOff>164592</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155719</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9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77851</xdr:rowOff>
    </xdr:from>
    <xdr:to>
      <xdr:col>24</xdr:col>
      <xdr:colOff>114300</xdr:colOff>
      <xdr:row>34</xdr:row>
      <xdr:rowOff>8001</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57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100728</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58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144526</xdr:rowOff>
    </xdr:from>
    <xdr:to>
      <xdr:col>20</xdr:col>
      <xdr:colOff>38100</xdr:colOff>
      <xdr:row>34</xdr:row>
      <xdr:rowOff>74676</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580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91203</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557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70231</xdr:rowOff>
    </xdr:from>
    <xdr:to>
      <xdr:col>15</xdr:col>
      <xdr:colOff>101600</xdr:colOff>
      <xdr:row>34</xdr:row>
      <xdr:rowOff>381</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57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16908</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550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137287</xdr:rowOff>
    </xdr:from>
    <xdr:to>
      <xdr:col>10</xdr:col>
      <xdr:colOff>165100</xdr:colOff>
      <xdr:row>33</xdr:row>
      <xdr:rowOff>67437</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562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83964</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539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128143</xdr:rowOff>
    </xdr:from>
    <xdr:to>
      <xdr:col>6</xdr:col>
      <xdr:colOff>38100</xdr:colOff>
      <xdr:row>34</xdr:row>
      <xdr:rowOff>58293</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578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74820</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556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112350</xdr:rowOff>
    </xdr:from>
    <xdr:to>
      <xdr:col>24</xdr:col>
      <xdr:colOff>62865</xdr:colOff>
      <xdr:row>58</xdr:row>
      <xdr:rowOff>137727</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684850"/>
          <a:ext cx="1270" cy="139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141554</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08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137727</xdr:rowOff>
    </xdr:from>
    <xdr:to>
      <xdr:col>24</xdr:col>
      <xdr:colOff>152400</xdr:colOff>
      <xdr:row>58</xdr:row>
      <xdr:rowOff>137727</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08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59027</xdr:rowOff>
    </xdr:from>
    <xdr:ext cx="599010"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4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112350</xdr:rowOff>
    </xdr:from>
    <xdr:to>
      <xdr:col>24</xdr:col>
      <xdr:colOff>152400</xdr:colOff>
      <xdr:row>50</xdr:row>
      <xdr:rowOff>112350</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6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62156</xdr:rowOff>
    </xdr:from>
    <xdr:to>
      <xdr:col>24</xdr:col>
      <xdr:colOff>63500</xdr:colOff>
      <xdr:row>57</xdr:row>
      <xdr:rowOff>102291</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3797300" y="9834806"/>
          <a:ext cx="838200" cy="4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37295</xdr:rowOff>
    </xdr:from>
    <xdr:ext cx="599010"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8099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58868</xdr:rowOff>
    </xdr:from>
    <xdr:to>
      <xdr:col>24</xdr:col>
      <xdr:colOff>114300</xdr:colOff>
      <xdr:row>57</xdr:row>
      <xdr:rowOff>160468</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4584700" y="983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62156</xdr:rowOff>
    </xdr:from>
    <xdr:to>
      <xdr:col>19</xdr:col>
      <xdr:colOff>177800</xdr:colOff>
      <xdr:row>57</xdr:row>
      <xdr:rowOff>110700</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2908300" y="9834806"/>
          <a:ext cx="889000" cy="4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64649</xdr:rowOff>
    </xdr:from>
    <xdr:to>
      <xdr:col>20</xdr:col>
      <xdr:colOff>38100</xdr:colOff>
      <xdr:row>57</xdr:row>
      <xdr:rowOff>166249</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3746500" y="98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157376</xdr:rowOff>
    </xdr:from>
    <xdr:ext cx="534377"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530111" y="99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110700</xdr:rowOff>
    </xdr:from>
    <xdr:to>
      <xdr:col>15</xdr:col>
      <xdr:colOff>50800</xdr:colOff>
      <xdr:row>57</xdr:row>
      <xdr:rowOff>141712</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flipV="1">
          <a:off x="2019300" y="9883350"/>
          <a:ext cx="889000" cy="3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37409</xdr:rowOff>
    </xdr:from>
    <xdr:to>
      <xdr:col>15</xdr:col>
      <xdr:colOff>101600</xdr:colOff>
      <xdr:row>57</xdr:row>
      <xdr:rowOff>139009</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2857500" y="981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155536</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08795" y="958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124841</xdr:rowOff>
    </xdr:from>
    <xdr:to>
      <xdr:col>10</xdr:col>
      <xdr:colOff>114300</xdr:colOff>
      <xdr:row>57</xdr:row>
      <xdr:rowOff>141712</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a:off x="1130300" y="9897491"/>
          <a:ext cx="8890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49293</xdr:rowOff>
    </xdr:from>
    <xdr:to>
      <xdr:col>10</xdr:col>
      <xdr:colOff>165100</xdr:colOff>
      <xdr:row>57</xdr:row>
      <xdr:rowOff>150893</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968500" y="982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167420</xdr:rowOff>
    </xdr:from>
    <xdr:ext cx="59901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19795" y="959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67473</xdr:rowOff>
    </xdr:from>
    <xdr:to>
      <xdr:col>6</xdr:col>
      <xdr:colOff>38100</xdr:colOff>
      <xdr:row>57</xdr:row>
      <xdr:rowOff>169073</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079500" y="984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14150</xdr:rowOff>
    </xdr:from>
    <xdr:ext cx="534377"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63111" y="961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51491</xdr:rowOff>
    </xdr:from>
    <xdr:to>
      <xdr:col>24</xdr:col>
      <xdr:colOff>114300</xdr:colOff>
      <xdr:row>57</xdr:row>
      <xdr:rowOff>153091</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4584700" y="982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74368</xdr:rowOff>
    </xdr:from>
    <xdr:ext cx="599010"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67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11356</xdr:rowOff>
    </xdr:from>
    <xdr:to>
      <xdr:col>20</xdr:col>
      <xdr:colOff>38100</xdr:colOff>
      <xdr:row>57</xdr:row>
      <xdr:rowOff>112956</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3746500" y="978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129483</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497795" y="955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59900</xdr:rowOff>
    </xdr:from>
    <xdr:to>
      <xdr:col>15</xdr:col>
      <xdr:colOff>101600</xdr:colOff>
      <xdr:row>57</xdr:row>
      <xdr:rowOff>161500</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2857500" y="98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152627</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08795" y="992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90912</xdr:rowOff>
    </xdr:from>
    <xdr:to>
      <xdr:col>10</xdr:col>
      <xdr:colOff>165100</xdr:colOff>
      <xdr:row>58</xdr:row>
      <xdr:rowOff>21062</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968500" y="986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12189</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52111" y="995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74041</xdr:rowOff>
    </xdr:from>
    <xdr:to>
      <xdr:col>6</xdr:col>
      <xdr:colOff>38100</xdr:colOff>
      <xdr:row>58</xdr:row>
      <xdr:rowOff>4191</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079500" y="984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166768</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63111" y="993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xmlns=""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xmlns=""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113019</xdr:rowOff>
    </xdr:from>
    <xdr:to>
      <xdr:col>24</xdr:col>
      <xdr:colOff>62865</xdr:colOff>
      <xdr:row>78</xdr:row>
      <xdr:rowOff>40227</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flipV="1">
          <a:off x="4633595" y="12114519"/>
          <a:ext cx="1270" cy="129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44054</xdr:rowOff>
    </xdr:from>
    <xdr:ext cx="599010" cy="259045"/>
    <xdr:sp macro="" textlink="">
      <xdr:nvSpPr>
        <xdr:cNvPr id="176" name="民生費最小値テキスト">
          <a:extLst>
            <a:ext uri="{FF2B5EF4-FFF2-40B4-BE49-F238E27FC236}">
              <a16:creationId xmlns:a16="http://schemas.microsoft.com/office/drawing/2014/main" xmlns="" id="{00000000-0008-0000-0700-0000B0000000}"/>
            </a:ext>
          </a:extLst>
        </xdr:cNvPr>
        <xdr:cNvSpPr txBox="1"/>
      </xdr:nvSpPr>
      <xdr:spPr>
        <a:xfrm>
          <a:off x="4686300" y="1341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40227</xdr:rowOff>
    </xdr:from>
    <xdr:to>
      <xdr:col>24</xdr:col>
      <xdr:colOff>152400</xdr:colOff>
      <xdr:row>78</xdr:row>
      <xdr:rowOff>40227</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341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59696</xdr:rowOff>
    </xdr:from>
    <xdr:ext cx="599010" cy="259045"/>
    <xdr:sp macro="" textlink="">
      <xdr:nvSpPr>
        <xdr:cNvPr id="178" name="民生費最大値テキスト">
          <a:extLst>
            <a:ext uri="{FF2B5EF4-FFF2-40B4-BE49-F238E27FC236}">
              <a16:creationId xmlns:a16="http://schemas.microsoft.com/office/drawing/2014/main" xmlns="" id="{00000000-0008-0000-0700-0000B2000000}"/>
            </a:ext>
          </a:extLst>
        </xdr:cNvPr>
        <xdr:cNvSpPr txBox="1"/>
      </xdr:nvSpPr>
      <xdr:spPr>
        <a:xfrm>
          <a:off x="4686300" y="1188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230,451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113019</xdr:rowOff>
    </xdr:from>
    <xdr:to>
      <xdr:col>24</xdr:col>
      <xdr:colOff>152400</xdr:colOff>
      <xdr:row>70</xdr:row>
      <xdr:rowOff>113019</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a:off x="4546600" y="1211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20414</xdr:rowOff>
    </xdr:from>
    <xdr:to>
      <xdr:col>24</xdr:col>
      <xdr:colOff>63500</xdr:colOff>
      <xdr:row>75</xdr:row>
      <xdr:rowOff>25890</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a:off x="3797300" y="12879164"/>
          <a:ext cx="838200" cy="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105681</xdr:rowOff>
    </xdr:from>
    <xdr:ext cx="599010" cy="259045"/>
    <xdr:sp macro="" textlink="">
      <xdr:nvSpPr>
        <xdr:cNvPr id="181" name="民生費平均値テキスト">
          <a:extLst>
            <a:ext uri="{FF2B5EF4-FFF2-40B4-BE49-F238E27FC236}">
              <a16:creationId xmlns:a16="http://schemas.microsoft.com/office/drawing/2014/main" xmlns="" id="{00000000-0008-0000-0700-0000B5000000}"/>
            </a:ext>
          </a:extLst>
        </xdr:cNvPr>
        <xdr:cNvSpPr txBox="1"/>
      </xdr:nvSpPr>
      <xdr:spPr>
        <a:xfrm>
          <a:off x="4686300" y="1262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82804</xdr:rowOff>
    </xdr:from>
    <xdr:to>
      <xdr:col>24</xdr:col>
      <xdr:colOff>114300</xdr:colOff>
      <xdr:row>75</xdr:row>
      <xdr:rowOff>12954</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45847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20414</xdr:rowOff>
    </xdr:from>
    <xdr:to>
      <xdr:col>19</xdr:col>
      <xdr:colOff>177800</xdr:colOff>
      <xdr:row>75</xdr:row>
      <xdr:rowOff>36057</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2908300" y="12879164"/>
          <a:ext cx="889000" cy="1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62971</xdr:rowOff>
    </xdr:from>
    <xdr:to>
      <xdr:col>20</xdr:col>
      <xdr:colOff>38100</xdr:colOff>
      <xdr:row>74</xdr:row>
      <xdr:rowOff>164571</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3746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9648</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3497795" y="1252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36057</xdr:rowOff>
    </xdr:from>
    <xdr:to>
      <xdr:col>15</xdr:col>
      <xdr:colOff>50800</xdr:colOff>
      <xdr:row>75</xdr:row>
      <xdr:rowOff>115621</xdr:rowOff>
    </xdr:to>
    <xdr:cxnSp macro="">
      <xdr:nvCxnSpPr>
        <xdr:cNvPr id="186" name="直線コネクタ 185">
          <a:extLst>
            <a:ext uri="{FF2B5EF4-FFF2-40B4-BE49-F238E27FC236}">
              <a16:creationId xmlns:a16="http://schemas.microsoft.com/office/drawing/2014/main" xmlns="" id="{00000000-0008-0000-0700-0000BA000000}"/>
            </a:ext>
          </a:extLst>
        </xdr:cNvPr>
        <xdr:cNvCxnSpPr/>
      </xdr:nvCxnSpPr>
      <xdr:spPr>
        <a:xfrm flipV="1">
          <a:off x="2019300" y="12894807"/>
          <a:ext cx="889000" cy="7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70493</xdr:rowOff>
    </xdr:from>
    <xdr:to>
      <xdr:col>15</xdr:col>
      <xdr:colOff>101600</xdr:colOff>
      <xdr:row>75</xdr:row>
      <xdr:rowOff>643</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2857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17170</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2608795" y="125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115621</xdr:rowOff>
    </xdr:from>
    <xdr:to>
      <xdr:col>10</xdr:col>
      <xdr:colOff>114300</xdr:colOff>
      <xdr:row>75</xdr:row>
      <xdr:rowOff>139025</xdr:rowOff>
    </xdr:to>
    <xdr:cxnSp macro="">
      <xdr:nvCxnSpPr>
        <xdr:cNvPr id="189" name="直線コネクタ 188">
          <a:extLst>
            <a:ext uri="{FF2B5EF4-FFF2-40B4-BE49-F238E27FC236}">
              <a16:creationId xmlns:a16="http://schemas.microsoft.com/office/drawing/2014/main" xmlns="" id="{00000000-0008-0000-0700-0000BD000000}"/>
            </a:ext>
          </a:extLst>
        </xdr:cNvPr>
        <xdr:cNvCxnSpPr/>
      </xdr:nvCxnSpPr>
      <xdr:spPr>
        <a:xfrm flipV="1">
          <a:off x="1130300" y="12974371"/>
          <a:ext cx="889000" cy="2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128556</xdr:rowOff>
    </xdr:from>
    <xdr:to>
      <xdr:col>10</xdr:col>
      <xdr:colOff>165100</xdr:colOff>
      <xdr:row>75</xdr:row>
      <xdr:rowOff>58706</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968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75233</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719795" y="1259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10371</xdr:rowOff>
    </xdr:from>
    <xdr:to>
      <xdr:col>6</xdr:col>
      <xdr:colOff>38100</xdr:colOff>
      <xdr:row>75</xdr:row>
      <xdr:rowOff>111971</xdr:rowOff>
    </xdr:to>
    <xdr:sp macro="" textlink="">
      <xdr:nvSpPr>
        <xdr:cNvPr id="192" name="フローチャート: 判断 191">
          <a:extLst>
            <a:ext uri="{FF2B5EF4-FFF2-40B4-BE49-F238E27FC236}">
              <a16:creationId xmlns:a16="http://schemas.microsoft.com/office/drawing/2014/main" xmlns="" id="{00000000-0008-0000-0700-0000C0000000}"/>
            </a:ext>
          </a:extLst>
        </xdr:cNvPr>
        <xdr:cNvSpPr/>
      </xdr:nvSpPr>
      <xdr:spPr>
        <a:xfrm>
          <a:off x="1079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128498</xdr:rowOff>
    </xdr:from>
    <xdr:ext cx="59901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830795" y="126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146540</xdr:rowOff>
    </xdr:from>
    <xdr:to>
      <xdr:col>24</xdr:col>
      <xdr:colOff>114300</xdr:colOff>
      <xdr:row>75</xdr:row>
      <xdr:rowOff>76690</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4584700" y="1283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124967</xdr:rowOff>
    </xdr:from>
    <xdr:ext cx="599010" cy="259045"/>
    <xdr:sp macro="" textlink="">
      <xdr:nvSpPr>
        <xdr:cNvPr id="200" name="民生費該当値テキスト">
          <a:extLst>
            <a:ext uri="{FF2B5EF4-FFF2-40B4-BE49-F238E27FC236}">
              <a16:creationId xmlns:a16="http://schemas.microsoft.com/office/drawing/2014/main" xmlns="" id="{00000000-0008-0000-0700-0000C8000000}"/>
            </a:ext>
          </a:extLst>
        </xdr:cNvPr>
        <xdr:cNvSpPr txBox="1"/>
      </xdr:nvSpPr>
      <xdr:spPr>
        <a:xfrm>
          <a:off x="4686300" y="1281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141064</xdr:rowOff>
    </xdr:from>
    <xdr:to>
      <xdr:col>20</xdr:col>
      <xdr:colOff>38100</xdr:colOff>
      <xdr:row>75</xdr:row>
      <xdr:rowOff>71214</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3746500" y="1282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62341</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3497795" y="12921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156707</xdr:rowOff>
    </xdr:from>
    <xdr:to>
      <xdr:col>15</xdr:col>
      <xdr:colOff>101600</xdr:colOff>
      <xdr:row>75</xdr:row>
      <xdr:rowOff>86857</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2857500" y="1284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77984</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2608795" y="12936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64821</xdr:rowOff>
    </xdr:from>
    <xdr:to>
      <xdr:col>10</xdr:col>
      <xdr:colOff>165100</xdr:colOff>
      <xdr:row>75</xdr:row>
      <xdr:rowOff>166421</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968500" y="1292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157548</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1719795" y="1301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88225</xdr:rowOff>
    </xdr:from>
    <xdr:to>
      <xdr:col>6</xdr:col>
      <xdr:colOff>38100</xdr:colOff>
      <xdr:row>76</xdr:row>
      <xdr:rowOff>18374</xdr:rowOff>
    </xdr:to>
    <xdr:sp macro="" textlink="">
      <xdr:nvSpPr>
        <xdr:cNvPr id="207" name="楕円 206">
          <a:extLst>
            <a:ext uri="{FF2B5EF4-FFF2-40B4-BE49-F238E27FC236}">
              <a16:creationId xmlns:a16="http://schemas.microsoft.com/office/drawing/2014/main" xmlns="" id="{00000000-0008-0000-0700-0000CF000000}"/>
            </a:ext>
          </a:extLst>
        </xdr:cNvPr>
        <xdr:cNvSpPr/>
      </xdr:nvSpPr>
      <xdr:spPr>
        <a:xfrm>
          <a:off x="1079500" y="129469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9503</xdr:rowOff>
    </xdr:from>
    <xdr:ext cx="599010" cy="259045"/>
    <xdr:sp macro="" textlink="">
      <xdr:nvSpPr>
        <xdr:cNvPr id="208" name="テキスト ボックス 207">
          <a:extLst>
            <a:ext uri="{FF2B5EF4-FFF2-40B4-BE49-F238E27FC236}">
              <a16:creationId xmlns:a16="http://schemas.microsoft.com/office/drawing/2014/main" xmlns="" id="{00000000-0008-0000-0700-0000D0000000}"/>
            </a:ext>
          </a:extLst>
        </xdr:cNvPr>
        <xdr:cNvSpPr txBox="1"/>
      </xdr:nvSpPr>
      <xdr:spPr>
        <a:xfrm>
          <a:off x="830795" y="13039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xmlns=""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xmlns="" id="{00000000-0008-0000-07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xmlns=""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xmlns=""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6832</xdr:rowOff>
    </xdr:from>
    <xdr:to>
      <xdr:col>24</xdr:col>
      <xdr:colOff>62865</xdr:colOff>
      <xdr:row>99</xdr:row>
      <xdr:rowOff>125121</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flipV="1">
          <a:off x="4633595" y="15437332"/>
          <a:ext cx="1270" cy="1661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128948</xdr:rowOff>
    </xdr:from>
    <xdr:ext cx="534377" cy="259045"/>
    <xdr:sp macro="" textlink="">
      <xdr:nvSpPr>
        <xdr:cNvPr id="234" name="衛生費最小値テキスト">
          <a:extLst>
            <a:ext uri="{FF2B5EF4-FFF2-40B4-BE49-F238E27FC236}">
              <a16:creationId xmlns:a16="http://schemas.microsoft.com/office/drawing/2014/main" xmlns="" id="{00000000-0008-0000-0700-0000EA000000}"/>
            </a:ext>
          </a:extLst>
        </xdr:cNvPr>
        <xdr:cNvSpPr txBox="1"/>
      </xdr:nvSpPr>
      <xdr:spPr>
        <a:xfrm>
          <a:off x="4686300" y="1710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125121</xdr:rowOff>
    </xdr:from>
    <xdr:to>
      <xdr:col>24</xdr:col>
      <xdr:colOff>152400</xdr:colOff>
      <xdr:row>99</xdr:row>
      <xdr:rowOff>125121</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4546600" y="1709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124959</xdr:rowOff>
    </xdr:from>
    <xdr:ext cx="599010" cy="259045"/>
    <xdr:sp macro="" textlink="">
      <xdr:nvSpPr>
        <xdr:cNvPr id="236" name="衛生費最大値テキスト">
          <a:extLst>
            <a:ext uri="{FF2B5EF4-FFF2-40B4-BE49-F238E27FC236}">
              <a16:creationId xmlns:a16="http://schemas.microsoft.com/office/drawing/2014/main" xmlns="" id="{00000000-0008-0000-0700-0000EC000000}"/>
            </a:ext>
          </a:extLst>
        </xdr:cNvPr>
        <xdr:cNvSpPr txBox="1"/>
      </xdr:nvSpPr>
      <xdr:spPr>
        <a:xfrm>
          <a:off x="4686300" y="1521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6832</xdr:rowOff>
    </xdr:from>
    <xdr:to>
      <xdr:col>24</xdr:col>
      <xdr:colOff>152400</xdr:colOff>
      <xdr:row>90</xdr:row>
      <xdr:rowOff>6832</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4546600" y="1543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30899</xdr:rowOff>
    </xdr:from>
    <xdr:to>
      <xdr:col>24</xdr:col>
      <xdr:colOff>63500</xdr:colOff>
      <xdr:row>98</xdr:row>
      <xdr:rowOff>76112</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3797300" y="16832999"/>
          <a:ext cx="838200" cy="4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57866</xdr:rowOff>
    </xdr:from>
    <xdr:ext cx="534377" cy="259045"/>
    <xdr:sp macro="" textlink="">
      <xdr:nvSpPr>
        <xdr:cNvPr id="239" name="衛生費平均値テキスト">
          <a:extLst>
            <a:ext uri="{FF2B5EF4-FFF2-40B4-BE49-F238E27FC236}">
              <a16:creationId xmlns:a16="http://schemas.microsoft.com/office/drawing/2014/main" xmlns="" id="{00000000-0008-0000-0700-0000EF000000}"/>
            </a:ext>
          </a:extLst>
        </xdr:cNvPr>
        <xdr:cNvSpPr txBox="1"/>
      </xdr:nvSpPr>
      <xdr:spPr>
        <a:xfrm>
          <a:off x="4686300" y="16517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34989</xdr:rowOff>
    </xdr:from>
    <xdr:to>
      <xdr:col>24</xdr:col>
      <xdr:colOff>114300</xdr:colOff>
      <xdr:row>97</xdr:row>
      <xdr:rowOff>136589</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4584700" y="1666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107759</xdr:rowOff>
    </xdr:from>
    <xdr:to>
      <xdr:col>19</xdr:col>
      <xdr:colOff>177800</xdr:colOff>
      <xdr:row>98</xdr:row>
      <xdr:rowOff>76112</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2908300" y="16738409"/>
          <a:ext cx="889000" cy="13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21210</xdr:rowOff>
    </xdr:from>
    <xdr:to>
      <xdr:col>20</xdr:col>
      <xdr:colOff>38100</xdr:colOff>
      <xdr:row>97</xdr:row>
      <xdr:rowOff>122810</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37465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139337</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3530111" y="164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107759</xdr:rowOff>
    </xdr:from>
    <xdr:to>
      <xdr:col>15</xdr:col>
      <xdr:colOff>50800</xdr:colOff>
      <xdr:row>98</xdr:row>
      <xdr:rowOff>38684</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flipV="1">
          <a:off x="2019300" y="16738409"/>
          <a:ext cx="889000" cy="10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6629</xdr:rowOff>
    </xdr:from>
    <xdr:to>
      <xdr:col>15</xdr:col>
      <xdr:colOff>101600</xdr:colOff>
      <xdr:row>97</xdr:row>
      <xdr:rowOff>108229</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2857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124756</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2641111" y="164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38684</xdr:rowOff>
    </xdr:from>
    <xdr:to>
      <xdr:col>10</xdr:col>
      <xdr:colOff>114300</xdr:colOff>
      <xdr:row>98</xdr:row>
      <xdr:rowOff>63398</xdr:rowOff>
    </xdr:to>
    <xdr:cxnSp macro="">
      <xdr:nvCxnSpPr>
        <xdr:cNvPr id="247" name="直線コネクタ 246">
          <a:extLst>
            <a:ext uri="{FF2B5EF4-FFF2-40B4-BE49-F238E27FC236}">
              <a16:creationId xmlns:a16="http://schemas.microsoft.com/office/drawing/2014/main" xmlns="" id="{00000000-0008-0000-0700-0000F7000000}"/>
            </a:ext>
          </a:extLst>
        </xdr:cNvPr>
        <xdr:cNvCxnSpPr/>
      </xdr:nvCxnSpPr>
      <xdr:spPr>
        <a:xfrm flipV="1">
          <a:off x="1130300" y="16840784"/>
          <a:ext cx="889000" cy="2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6262</xdr:rowOff>
    </xdr:from>
    <xdr:to>
      <xdr:col>10</xdr:col>
      <xdr:colOff>165100</xdr:colOff>
      <xdr:row>97</xdr:row>
      <xdr:rowOff>107862</xdr:rowOff>
    </xdr:to>
    <xdr:sp macro="" textlink="">
      <xdr:nvSpPr>
        <xdr:cNvPr id="248" name="フローチャート: 判断 247">
          <a:extLst>
            <a:ext uri="{FF2B5EF4-FFF2-40B4-BE49-F238E27FC236}">
              <a16:creationId xmlns:a16="http://schemas.microsoft.com/office/drawing/2014/main" xmlns="" id="{00000000-0008-0000-0700-0000F8000000}"/>
            </a:ext>
          </a:extLst>
        </xdr:cNvPr>
        <xdr:cNvSpPr/>
      </xdr:nvSpPr>
      <xdr:spPr>
        <a:xfrm>
          <a:off x="1968500" y="1663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124389</xdr:rowOff>
    </xdr:from>
    <xdr:ext cx="534377"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1752111" y="164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60503</xdr:rowOff>
    </xdr:from>
    <xdr:to>
      <xdr:col>6</xdr:col>
      <xdr:colOff>38100</xdr:colOff>
      <xdr:row>97</xdr:row>
      <xdr:rowOff>162103</xdr:rowOff>
    </xdr:to>
    <xdr:sp macro="" textlink="">
      <xdr:nvSpPr>
        <xdr:cNvPr id="250" name="フローチャート: 判断 249">
          <a:extLst>
            <a:ext uri="{FF2B5EF4-FFF2-40B4-BE49-F238E27FC236}">
              <a16:creationId xmlns:a16="http://schemas.microsoft.com/office/drawing/2014/main" xmlns="" id="{00000000-0008-0000-0700-0000FA000000}"/>
            </a:ext>
          </a:extLst>
        </xdr:cNvPr>
        <xdr:cNvSpPr/>
      </xdr:nvSpPr>
      <xdr:spPr>
        <a:xfrm>
          <a:off x="1079500" y="1669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7180</xdr:rowOff>
    </xdr:from>
    <xdr:ext cx="534377"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863111" y="1646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151549</xdr:rowOff>
    </xdr:from>
    <xdr:to>
      <xdr:col>24</xdr:col>
      <xdr:colOff>114300</xdr:colOff>
      <xdr:row>98</xdr:row>
      <xdr:rowOff>81699</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4584700" y="1678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129976</xdr:rowOff>
    </xdr:from>
    <xdr:ext cx="534377" cy="259045"/>
    <xdr:sp macro="" textlink="">
      <xdr:nvSpPr>
        <xdr:cNvPr id="258" name="衛生費該当値テキスト">
          <a:extLst>
            <a:ext uri="{FF2B5EF4-FFF2-40B4-BE49-F238E27FC236}">
              <a16:creationId xmlns:a16="http://schemas.microsoft.com/office/drawing/2014/main" xmlns="" id="{00000000-0008-0000-0700-000002010000}"/>
            </a:ext>
          </a:extLst>
        </xdr:cNvPr>
        <xdr:cNvSpPr txBox="1"/>
      </xdr:nvSpPr>
      <xdr:spPr>
        <a:xfrm>
          <a:off x="4686300" y="1676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25312</xdr:rowOff>
    </xdr:from>
    <xdr:to>
      <xdr:col>20</xdr:col>
      <xdr:colOff>38100</xdr:colOff>
      <xdr:row>98</xdr:row>
      <xdr:rowOff>126912</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3746500" y="1682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118039</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3530111" y="1692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56959</xdr:rowOff>
    </xdr:from>
    <xdr:to>
      <xdr:col>15</xdr:col>
      <xdr:colOff>101600</xdr:colOff>
      <xdr:row>97</xdr:row>
      <xdr:rowOff>158559</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2857500" y="1668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149686</xdr:rowOff>
    </xdr:from>
    <xdr:ext cx="534377"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2641111" y="1678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159334</xdr:rowOff>
    </xdr:from>
    <xdr:to>
      <xdr:col>10</xdr:col>
      <xdr:colOff>165100</xdr:colOff>
      <xdr:row>98</xdr:row>
      <xdr:rowOff>89484</xdr:rowOff>
    </xdr:to>
    <xdr:sp macro="" textlink="">
      <xdr:nvSpPr>
        <xdr:cNvPr id="263" name="楕円 262">
          <a:extLst>
            <a:ext uri="{FF2B5EF4-FFF2-40B4-BE49-F238E27FC236}">
              <a16:creationId xmlns:a16="http://schemas.microsoft.com/office/drawing/2014/main" xmlns="" id="{00000000-0008-0000-0700-000007010000}"/>
            </a:ext>
          </a:extLst>
        </xdr:cNvPr>
        <xdr:cNvSpPr/>
      </xdr:nvSpPr>
      <xdr:spPr>
        <a:xfrm>
          <a:off x="1968500" y="1678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80611</xdr:rowOff>
    </xdr:from>
    <xdr:ext cx="534377" cy="259045"/>
    <xdr:sp macro="" textlink="">
      <xdr:nvSpPr>
        <xdr:cNvPr id="264" name="テキスト ボックス 263">
          <a:extLst>
            <a:ext uri="{FF2B5EF4-FFF2-40B4-BE49-F238E27FC236}">
              <a16:creationId xmlns:a16="http://schemas.microsoft.com/office/drawing/2014/main" xmlns="" id="{00000000-0008-0000-0700-000008010000}"/>
            </a:ext>
          </a:extLst>
        </xdr:cNvPr>
        <xdr:cNvSpPr txBox="1"/>
      </xdr:nvSpPr>
      <xdr:spPr>
        <a:xfrm>
          <a:off x="1752111" y="1688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12598</xdr:rowOff>
    </xdr:from>
    <xdr:to>
      <xdr:col>6</xdr:col>
      <xdr:colOff>38100</xdr:colOff>
      <xdr:row>98</xdr:row>
      <xdr:rowOff>114198</xdr:rowOff>
    </xdr:to>
    <xdr:sp macro="" textlink="">
      <xdr:nvSpPr>
        <xdr:cNvPr id="265" name="楕円 264">
          <a:extLst>
            <a:ext uri="{FF2B5EF4-FFF2-40B4-BE49-F238E27FC236}">
              <a16:creationId xmlns:a16="http://schemas.microsoft.com/office/drawing/2014/main" xmlns="" id="{00000000-0008-0000-0700-000009010000}"/>
            </a:ext>
          </a:extLst>
        </xdr:cNvPr>
        <xdr:cNvSpPr/>
      </xdr:nvSpPr>
      <xdr:spPr>
        <a:xfrm>
          <a:off x="1079500" y="1681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105325</xdr:rowOff>
    </xdr:from>
    <xdr:ext cx="534377" cy="259045"/>
    <xdr:sp macro="" textlink="">
      <xdr:nvSpPr>
        <xdr:cNvPr id="266" name="テキスト ボックス 265">
          <a:extLst>
            <a:ext uri="{FF2B5EF4-FFF2-40B4-BE49-F238E27FC236}">
              <a16:creationId xmlns:a16="http://schemas.microsoft.com/office/drawing/2014/main" xmlns="" id="{00000000-0008-0000-0700-00000A010000}"/>
            </a:ext>
          </a:extLst>
        </xdr:cNvPr>
        <xdr:cNvSpPr txBox="1"/>
      </xdr:nvSpPr>
      <xdr:spPr>
        <a:xfrm>
          <a:off x="863111" y="1690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xmlns=""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xmlns=""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xmlns=""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xmlns=""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103124</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flipV="1">
          <a:off x="10475595" y="5246624"/>
          <a:ext cx="127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xmlns=""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49801</xdr:rowOff>
    </xdr:from>
    <xdr:ext cx="469744" cy="259045"/>
    <xdr:sp macro="" textlink="">
      <xdr:nvSpPr>
        <xdr:cNvPr id="293" name="労働費最大値テキスト">
          <a:extLst>
            <a:ext uri="{FF2B5EF4-FFF2-40B4-BE49-F238E27FC236}">
              <a16:creationId xmlns:a16="http://schemas.microsoft.com/office/drawing/2014/main" xmlns="" id="{00000000-0008-0000-0700-000025010000}"/>
            </a:ext>
          </a:extLst>
        </xdr:cNvPr>
        <xdr:cNvSpPr txBox="1"/>
      </xdr:nvSpPr>
      <xdr:spPr>
        <a:xfrm>
          <a:off x="10528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103124</xdr:rowOff>
    </xdr:from>
    <xdr:to>
      <xdr:col>55</xdr:col>
      <xdr:colOff>88900</xdr:colOff>
      <xdr:row>30</xdr:row>
      <xdr:rowOff>103124</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10388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91965</xdr:rowOff>
    </xdr:from>
    <xdr:ext cx="378565" cy="259045"/>
    <xdr:sp macro="" textlink="">
      <xdr:nvSpPr>
        <xdr:cNvPr id="296" name="労働費平均値テキスト">
          <a:extLst>
            <a:ext uri="{FF2B5EF4-FFF2-40B4-BE49-F238E27FC236}">
              <a16:creationId xmlns:a16="http://schemas.microsoft.com/office/drawing/2014/main" xmlns="" id="{00000000-0008-0000-0700-000028010000}"/>
            </a:ext>
          </a:extLst>
        </xdr:cNvPr>
        <xdr:cNvSpPr txBox="1"/>
      </xdr:nvSpPr>
      <xdr:spPr>
        <a:xfrm>
          <a:off x="10528300" y="6435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69088</xdr:rowOff>
    </xdr:from>
    <xdr:to>
      <xdr:col>55</xdr:col>
      <xdr:colOff>50800</xdr:colOff>
      <xdr:row>38</xdr:row>
      <xdr:rowOff>170688</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10426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42418</xdr:rowOff>
    </xdr:from>
    <xdr:to>
      <xdr:col>50</xdr:col>
      <xdr:colOff>165100</xdr:colOff>
      <xdr:row>38</xdr:row>
      <xdr:rowOff>144018</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9588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160545</xdr:rowOff>
    </xdr:from>
    <xdr:ext cx="378565"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9450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104521</xdr:rowOff>
    </xdr:from>
    <xdr:to>
      <xdr:col>46</xdr:col>
      <xdr:colOff>38100</xdr:colOff>
      <xdr:row>38</xdr:row>
      <xdr:rowOff>34671</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8699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51198</xdr:rowOff>
    </xdr:from>
    <xdr:ext cx="378565"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8561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a:extLst>
            <a:ext uri="{FF2B5EF4-FFF2-40B4-BE49-F238E27FC236}">
              <a16:creationId xmlns:a16="http://schemas.microsoft.com/office/drawing/2014/main" xmlns="" id="{00000000-0008-0000-0700-000030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30607</xdr:rowOff>
    </xdr:from>
    <xdr:to>
      <xdr:col>41</xdr:col>
      <xdr:colOff>101600</xdr:colOff>
      <xdr:row>37</xdr:row>
      <xdr:rowOff>132207</xdr:rowOff>
    </xdr:to>
    <xdr:sp macro="" textlink="">
      <xdr:nvSpPr>
        <xdr:cNvPr id="305" name="フローチャート: 判断 304">
          <a:extLst>
            <a:ext uri="{FF2B5EF4-FFF2-40B4-BE49-F238E27FC236}">
              <a16:creationId xmlns:a16="http://schemas.microsoft.com/office/drawing/2014/main" xmlns="" id="{00000000-0008-0000-0700-000031010000}"/>
            </a:ext>
          </a:extLst>
        </xdr:cNvPr>
        <xdr:cNvSpPr/>
      </xdr:nvSpPr>
      <xdr:spPr>
        <a:xfrm>
          <a:off x="7810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148734</xdr:rowOff>
    </xdr:from>
    <xdr:ext cx="378565"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7672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160909</xdr:rowOff>
    </xdr:from>
    <xdr:to>
      <xdr:col>36</xdr:col>
      <xdr:colOff>165100</xdr:colOff>
      <xdr:row>36</xdr:row>
      <xdr:rowOff>91059</xdr:rowOff>
    </xdr:to>
    <xdr:sp macro="" textlink="">
      <xdr:nvSpPr>
        <xdr:cNvPr id="307" name="フローチャート: 判断 306">
          <a:extLst>
            <a:ext uri="{FF2B5EF4-FFF2-40B4-BE49-F238E27FC236}">
              <a16:creationId xmlns:a16="http://schemas.microsoft.com/office/drawing/2014/main" xmlns="" id="{00000000-0008-0000-0700-000033010000}"/>
            </a:ext>
          </a:extLst>
        </xdr:cNvPr>
        <xdr:cNvSpPr/>
      </xdr:nvSpPr>
      <xdr:spPr>
        <a:xfrm>
          <a:off x="6921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107586</xdr:rowOff>
    </xdr:from>
    <xdr:ext cx="469744"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6737428" y="59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a:extLst>
            <a:ext uri="{FF2B5EF4-FFF2-40B4-BE49-F238E27FC236}">
              <a16:creationId xmlns:a16="http://schemas.microsoft.com/office/drawing/2014/main" xmlns="" id="{00000000-0008-0000-0700-00003B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a:extLst>
            <a:ext uri="{FF2B5EF4-FFF2-40B4-BE49-F238E27FC236}">
              <a16:creationId xmlns:a16="http://schemas.microsoft.com/office/drawing/2014/main" xmlns="" id="{00000000-0008-0000-0700-00003E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a:extLst>
            <a:ext uri="{FF2B5EF4-FFF2-40B4-BE49-F238E27FC236}">
              <a16:creationId xmlns:a16="http://schemas.microsoft.com/office/drawing/2014/main" xmlns="" id="{00000000-0008-0000-0700-000040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xmlns="" id="{00000000-0008-0000-0700-000041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a:extLst>
            <a:ext uri="{FF2B5EF4-FFF2-40B4-BE49-F238E27FC236}">
              <a16:creationId xmlns:a16="http://schemas.microsoft.com/office/drawing/2014/main" xmlns="" id="{00000000-0008-0000-0700-000042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a:extLst>
            <a:ext uri="{FF2B5EF4-FFF2-40B4-BE49-F238E27FC236}">
              <a16:creationId xmlns:a16="http://schemas.microsoft.com/office/drawing/2014/main" xmlns="" id="{00000000-0008-0000-0700-000043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xmlns="" id="{00000000-0008-0000-07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xmlns=""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xmlns=""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42097</xdr:rowOff>
    </xdr:from>
    <xdr:to>
      <xdr:col>54</xdr:col>
      <xdr:colOff>189865</xdr:colOff>
      <xdr:row>58</xdr:row>
      <xdr:rowOff>38819</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flipV="1">
          <a:off x="10475595" y="8957497"/>
          <a:ext cx="1270" cy="1025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42646</xdr:rowOff>
    </xdr:from>
    <xdr:ext cx="534377" cy="259045"/>
    <xdr:sp macro="" textlink="">
      <xdr:nvSpPr>
        <xdr:cNvPr id="346" name="農林水産業費最小値テキスト">
          <a:extLst>
            <a:ext uri="{FF2B5EF4-FFF2-40B4-BE49-F238E27FC236}">
              <a16:creationId xmlns:a16="http://schemas.microsoft.com/office/drawing/2014/main" xmlns="" id="{00000000-0008-0000-0700-00005A010000}"/>
            </a:ext>
          </a:extLst>
        </xdr:cNvPr>
        <xdr:cNvSpPr txBox="1"/>
      </xdr:nvSpPr>
      <xdr:spPr>
        <a:xfrm>
          <a:off x="10528300" y="99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38819</xdr:rowOff>
    </xdr:from>
    <xdr:to>
      <xdr:col>55</xdr:col>
      <xdr:colOff>88900</xdr:colOff>
      <xdr:row>58</xdr:row>
      <xdr:rowOff>38819</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10388600" y="998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160224</xdr:rowOff>
    </xdr:from>
    <xdr:ext cx="599010" cy="259045"/>
    <xdr:sp macro="" textlink="">
      <xdr:nvSpPr>
        <xdr:cNvPr id="348" name="農林水産業費最大値テキスト">
          <a:extLst>
            <a:ext uri="{FF2B5EF4-FFF2-40B4-BE49-F238E27FC236}">
              <a16:creationId xmlns:a16="http://schemas.microsoft.com/office/drawing/2014/main" xmlns="" id="{00000000-0008-0000-0700-00005C010000}"/>
            </a:ext>
          </a:extLst>
        </xdr:cNvPr>
        <xdr:cNvSpPr txBox="1"/>
      </xdr:nvSpPr>
      <xdr:spPr>
        <a:xfrm>
          <a:off x="10528300" y="873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42097</xdr:rowOff>
    </xdr:from>
    <xdr:to>
      <xdr:col>55</xdr:col>
      <xdr:colOff>88900</xdr:colOff>
      <xdr:row>52</xdr:row>
      <xdr:rowOff>42097</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10388600" y="895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14555</xdr:rowOff>
    </xdr:from>
    <xdr:to>
      <xdr:col>55</xdr:col>
      <xdr:colOff>0</xdr:colOff>
      <xdr:row>56</xdr:row>
      <xdr:rowOff>20431</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9639300" y="9615755"/>
          <a:ext cx="838200" cy="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85848</xdr:rowOff>
    </xdr:from>
    <xdr:ext cx="534377" cy="259045"/>
    <xdr:sp macro="" textlink="">
      <xdr:nvSpPr>
        <xdr:cNvPr id="351" name="農林水産業費平均値テキスト">
          <a:extLst>
            <a:ext uri="{FF2B5EF4-FFF2-40B4-BE49-F238E27FC236}">
              <a16:creationId xmlns:a16="http://schemas.microsoft.com/office/drawing/2014/main" xmlns="" id="{00000000-0008-0000-0700-00005F010000}"/>
            </a:ext>
          </a:extLst>
        </xdr:cNvPr>
        <xdr:cNvSpPr txBox="1"/>
      </xdr:nvSpPr>
      <xdr:spPr>
        <a:xfrm>
          <a:off x="10528300" y="968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107421</xdr:rowOff>
    </xdr:from>
    <xdr:to>
      <xdr:col>55</xdr:col>
      <xdr:colOff>50800</xdr:colOff>
      <xdr:row>57</xdr:row>
      <xdr:rowOff>37571</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104267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14555</xdr:rowOff>
    </xdr:from>
    <xdr:to>
      <xdr:col>50</xdr:col>
      <xdr:colOff>114300</xdr:colOff>
      <xdr:row>56</xdr:row>
      <xdr:rowOff>78663</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flipV="1">
          <a:off x="8750300" y="9615755"/>
          <a:ext cx="889000" cy="6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109949</xdr:rowOff>
    </xdr:from>
    <xdr:to>
      <xdr:col>50</xdr:col>
      <xdr:colOff>165100</xdr:colOff>
      <xdr:row>57</xdr:row>
      <xdr:rowOff>40099</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9588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31226</xdr:rowOff>
    </xdr:from>
    <xdr:ext cx="534377"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9372111" y="980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63828</xdr:rowOff>
    </xdr:from>
    <xdr:to>
      <xdr:col>45</xdr:col>
      <xdr:colOff>177800</xdr:colOff>
      <xdr:row>56</xdr:row>
      <xdr:rowOff>78663</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a:off x="7861300" y="9665028"/>
          <a:ext cx="889000" cy="1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159323</xdr:rowOff>
    </xdr:from>
    <xdr:to>
      <xdr:col>46</xdr:col>
      <xdr:colOff>38100</xdr:colOff>
      <xdr:row>57</xdr:row>
      <xdr:rowOff>89473</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86995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80600</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8483111" y="985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63828</xdr:rowOff>
    </xdr:from>
    <xdr:to>
      <xdr:col>41</xdr:col>
      <xdr:colOff>50800</xdr:colOff>
      <xdr:row>56</xdr:row>
      <xdr:rowOff>113594</xdr:rowOff>
    </xdr:to>
    <xdr:cxnSp macro="">
      <xdr:nvCxnSpPr>
        <xdr:cNvPr id="359" name="直線コネクタ 358">
          <a:extLst>
            <a:ext uri="{FF2B5EF4-FFF2-40B4-BE49-F238E27FC236}">
              <a16:creationId xmlns:a16="http://schemas.microsoft.com/office/drawing/2014/main" xmlns="" id="{00000000-0008-0000-0700-000067010000}"/>
            </a:ext>
          </a:extLst>
        </xdr:cNvPr>
        <xdr:cNvCxnSpPr/>
      </xdr:nvCxnSpPr>
      <xdr:spPr>
        <a:xfrm flipV="1">
          <a:off x="6972300" y="9665028"/>
          <a:ext cx="889000" cy="4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148665</xdr:rowOff>
    </xdr:from>
    <xdr:to>
      <xdr:col>41</xdr:col>
      <xdr:colOff>101600</xdr:colOff>
      <xdr:row>57</xdr:row>
      <xdr:rowOff>78815</xdr:rowOff>
    </xdr:to>
    <xdr:sp macro="" textlink="">
      <xdr:nvSpPr>
        <xdr:cNvPr id="360" name="フローチャート: 判断 359">
          <a:extLst>
            <a:ext uri="{FF2B5EF4-FFF2-40B4-BE49-F238E27FC236}">
              <a16:creationId xmlns:a16="http://schemas.microsoft.com/office/drawing/2014/main" xmlns="" id="{00000000-0008-0000-0700-000068010000}"/>
            </a:ext>
          </a:extLst>
        </xdr:cNvPr>
        <xdr:cNvSpPr/>
      </xdr:nvSpPr>
      <xdr:spPr>
        <a:xfrm>
          <a:off x="7810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69942</xdr:rowOff>
    </xdr:from>
    <xdr:ext cx="534377"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7594111" y="984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171278</xdr:rowOff>
    </xdr:from>
    <xdr:to>
      <xdr:col>36</xdr:col>
      <xdr:colOff>165100</xdr:colOff>
      <xdr:row>57</xdr:row>
      <xdr:rowOff>101428</xdr:rowOff>
    </xdr:to>
    <xdr:sp macro="" textlink="">
      <xdr:nvSpPr>
        <xdr:cNvPr id="362" name="フローチャート: 判断 361">
          <a:extLst>
            <a:ext uri="{FF2B5EF4-FFF2-40B4-BE49-F238E27FC236}">
              <a16:creationId xmlns:a16="http://schemas.microsoft.com/office/drawing/2014/main" xmlns="" id="{00000000-0008-0000-0700-00006A010000}"/>
            </a:ext>
          </a:extLst>
        </xdr:cNvPr>
        <xdr:cNvSpPr/>
      </xdr:nvSpPr>
      <xdr:spPr>
        <a:xfrm>
          <a:off x="6921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92555</xdr:rowOff>
    </xdr:from>
    <xdr:ext cx="534377"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6705111" y="986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141081</xdr:rowOff>
    </xdr:from>
    <xdr:to>
      <xdr:col>55</xdr:col>
      <xdr:colOff>50800</xdr:colOff>
      <xdr:row>56</xdr:row>
      <xdr:rowOff>71231</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10426700" y="957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163958</xdr:rowOff>
    </xdr:from>
    <xdr:ext cx="599010" cy="259045"/>
    <xdr:sp macro="" textlink="">
      <xdr:nvSpPr>
        <xdr:cNvPr id="370" name="農林水産業費該当値テキスト">
          <a:extLst>
            <a:ext uri="{FF2B5EF4-FFF2-40B4-BE49-F238E27FC236}">
              <a16:creationId xmlns:a16="http://schemas.microsoft.com/office/drawing/2014/main" xmlns="" id="{00000000-0008-0000-0700-000072010000}"/>
            </a:ext>
          </a:extLst>
        </xdr:cNvPr>
        <xdr:cNvSpPr txBox="1"/>
      </xdr:nvSpPr>
      <xdr:spPr>
        <a:xfrm>
          <a:off x="10528300" y="942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135205</xdr:rowOff>
    </xdr:from>
    <xdr:to>
      <xdr:col>50</xdr:col>
      <xdr:colOff>165100</xdr:colOff>
      <xdr:row>56</xdr:row>
      <xdr:rowOff>65355</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9588500" y="956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81882</xdr:rowOff>
    </xdr:from>
    <xdr:ext cx="599010"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9339795" y="9340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27863</xdr:rowOff>
    </xdr:from>
    <xdr:to>
      <xdr:col>46</xdr:col>
      <xdr:colOff>38100</xdr:colOff>
      <xdr:row>56</xdr:row>
      <xdr:rowOff>129463</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8699500" y="96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145990</xdr:rowOff>
    </xdr:from>
    <xdr:ext cx="534377"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8483111" y="940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13028</xdr:rowOff>
    </xdr:from>
    <xdr:to>
      <xdr:col>41</xdr:col>
      <xdr:colOff>101600</xdr:colOff>
      <xdr:row>56</xdr:row>
      <xdr:rowOff>114628</xdr:rowOff>
    </xdr:to>
    <xdr:sp macro="" textlink="">
      <xdr:nvSpPr>
        <xdr:cNvPr id="375" name="楕円 374">
          <a:extLst>
            <a:ext uri="{FF2B5EF4-FFF2-40B4-BE49-F238E27FC236}">
              <a16:creationId xmlns:a16="http://schemas.microsoft.com/office/drawing/2014/main" xmlns="" id="{00000000-0008-0000-0700-000077010000}"/>
            </a:ext>
          </a:extLst>
        </xdr:cNvPr>
        <xdr:cNvSpPr/>
      </xdr:nvSpPr>
      <xdr:spPr>
        <a:xfrm>
          <a:off x="7810500" y="961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131155</xdr:rowOff>
    </xdr:from>
    <xdr:ext cx="534377" cy="259045"/>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7594111" y="938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62794</xdr:rowOff>
    </xdr:from>
    <xdr:to>
      <xdr:col>36</xdr:col>
      <xdr:colOff>165100</xdr:colOff>
      <xdr:row>56</xdr:row>
      <xdr:rowOff>164394</xdr:rowOff>
    </xdr:to>
    <xdr:sp macro="" textlink="">
      <xdr:nvSpPr>
        <xdr:cNvPr id="377" name="楕円 376">
          <a:extLst>
            <a:ext uri="{FF2B5EF4-FFF2-40B4-BE49-F238E27FC236}">
              <a16:creationId xmlns:a16="http://schemas.microsoft.com/office/drawing/2014/main" xmlns="" id="{00000000-0008-0000-0700-000079010000}"/>
            </a:ext>
          </a:extLst>
        </xdr:cNvPr>
        <xdr:cNvSpPr/>
      </xdr:nvSpPr>
      <xdr:spPr>
        <a:xfrm>
          <a:off x="6921500" y="966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9471</xdr:rowOff>
    </xdr:from>
    <xdr:ext cx="534377" cy="259045"/>
    <xdr:sp macro="" textlink="">
      <xdr:nvSpPr>
        <xdr:cNvPr id="378" name="テキスト ボックス 377">
          <a:extLst>
            <a:ext uri="{FF2B5EF4-FFF2-40B4-BE49-F238E27FC236}">
              <a16:creationId xmlns:a16="http://schemas.microsoft.com/office/drawing/2014/main" xmlns="" id="{00000000-0008-0000-0700-00007A010000}"/>
            </a:ext>
          </a:extLst>
        </xdr:cNvPr>
        <xdr:cNvSpPr txBox="1"/>
      </xdr:nvSpPr>
      <xdr:spPr>
        <a:xfrm>
          <a:off x="6705111" y="943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xmlns="" id="{00000000-0008-0000-07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xmlns="" id="{00000000-0008-0000-07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xmlns=""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94944</xdr:rowOff>
    </xdr:from>
    <xdr:to>
      <xdr:col>54</xdr:col>
      <xdr:colOff>189865</xdr:colOff>
      <xdr:row>79</xdr:row>
      <xdr:rowOff>40917</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flipV="1">
          <a:off x="10475595" y="12267894"/>
          <a:ext cx="1270" cy="131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44744</xdr:rowOff>
    </xdr:from>
    <xdr:ext cx="469744" cy="259045"/>
    <xdr:sp macro="" textlink="">
      <xdr:nvSpPr>
        <xdr:cNvPr id="403" name="商工費最小値テキスト">
          <a:extLst>
            <a:ext uri="{FF2B5EF4-FFF2-40B4-BE49-F238E27FC236}">
              <a16:creationId xmlns:a16="http://schemas.microsoft.com/office/drawing/2014/main" xmlns="" id="{00000000-0008-0000-0700-000093010000}"/>
            </a:ext>
          </a:extLst>
        </xdr:cNvPr>
        <xdr:cNvSpPr txBox="1"/>
      </xdr:nvSpPr>
      <xdr:spPr>
        <a:xfrm>
          <a:off x="10528300" y="1358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40917</xdr:rowOff>
    </xdr:from>
    <xdr:to>
      <xdr:col>55</xdr:col>
      <xdr:colOff>88900</xdr:colOff>
      <xdr:row>79</xdr:row>
      <xdr:rowOff>40917</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10388600" y="1358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41621</xdr:rowOff>
    </xdr:from>
    <xdr:ext cx="599010" cy="259045"/>
    <xdr:sp macro="" textlink="">
      <xdr:nvSpPr>
        <xdr:cNvPr id="405" name="商工費最大値テキスト">
          <a:extLst>
            <a:ext uri="{FF2B5EF4-FFF2-40B4-BE49-F238E27FC236}">
              <a16:creationId xmlns:a16="http://schemas.microsoft.com/office/drawing/2014/main" xmlns="" id="{00000000-0008-0000-0700-000095010000}"/>
            </a:ext>
          </a:extLst>
        </xdr:cNvPr>
        <xdr:cNvSpPr txBox="1"/>
      </xdr:nvSpPr>
      <xdr:spPr>
        <a:xfrm>
          <a:off x="10528300" y="1204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94944</xdr:rowOff>
    </xdr:from>
    <xdr:to>
      <xdr:col>55</xdr:col>
      <xdr:colOff>88900</xdr:colOff>
      <xdr:row>71</xdr:row>
      <xdr:rowOff>94944</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10388600" y="1226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140715</xdr:rowOff>
    </xdr:from>
    <xdr:to>
      <xdr:col>55</xdr:col>
      <xdr:colOff>0</xdr:colOff>
      <xdr:row>79</xdr:row>
      <xdr:rowOff>13593</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9639300" y="13513815"/>
          <a:ext cx="838200" cy="4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100739</xdr:rowOff>
    </xdr:from>
    <xdr:ext cx="534377" cy="259045"/>
    <xdr:sp macro="" textlink="">
      <xdr:nvSpPr>
        <xdr:cNvPr id="408" name="商工費平均値テキスト">
          <a:extLst>
            <a:ext uri="{FF2B5EF4-FFF2-40B4-BE49-F238E27FC236}">
              <a16:creationId xmlns:a16="http://schemas.microsoft.com/office/drawing/2014/main" xmlns="" id="{00000000-0008-0000-0700-000098010000}"/>
            </a:ext>
          </a:extLst>
        </xdr:cNvPr>
        <xdr:cNvSpPr txBox="1"/>
      </xdr:nvSpPr>
      <xdr:spPr>
        <a:xfrm>
          <a:off x="10528300" y="13302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77862</xdr:rowOff>
    </xdr:from>
    <xdr:to>
      <xdr:col>55</xdr:col>
      <xdr:colOff>50800</xdr:colOff>
      <xdr:row>79</xdr:row>
      <xdr:rowOff>8012</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10426700" y="1345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140715</xdr:rowOff>
    </xdr:from>
    <xdr:to>
      <xdr:col>50</xdr:col>
      <xdr:colOff>114300</xdr:colOff>
      <xdr:row>79</xdr:row>
      <xdr:rowOff>16563</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flipV="1">
          <a:off x="8750300" y="13513815"/>
          <a:ext cx="889000" cy="4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107533</xdr:rowOff>
    </xdr:from>
    <xdr:to>
      <xdr:col>50</xdr:col>
      <xdr:colOff>165100</xdr:colOff>
      <xdr:row>79</xdr:row>
      <xdr:rowOff>37683</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9588500" y="1348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28810</xdr:rowOff>
    </xdr:from>
    <xdr:ext cx="534377"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9372111" y="1357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11040</xdr:rowOff>
    </xdr:from>
    <xdr:to>
      <xdr:col>45</xdr:col>
      <xdr:colOff>177800</xdr:colOff>
      <xdr:row>79</xdr:row>
      <xdr:rowOff>16563</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a:off x="7861300" y="13555590"/>
          <a:ext cx="889000" cy="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134950</xdr:rowOff>
    </xdr:from>
    <xdr:to>
      <xdr:col>46</xdr:col>
      <xdr:colOff>38100</xdr:colOff>
      <xdr:row>79</xdr:row>
      <xdr:rowOff>65100</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8699500" y="13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81627</xdr:rowOff>
    </xdr:from>
    <xdr:ext cx="534377"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8483111" y="1328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5812</xdr:rowOff>
    </xdr:from>
    <xdr:to>
      <xdr:col>41</xdr:col>
      <xdr:colOff>50800</xdr:colOff>
      <xdr:row>79</xdr:row>
      <xdr:rowOff>11040</xdr:rowOff>
    </xdr:to>
    <xdr:cxnSp macro="">
      <xdr:nvCxnSpPr>
        <xdr:cNvPr id="416" name="直線コネクタ 415">
          <a:extLst>
            <a:ext uri="{FF2B5EF4-FFF2-40B4-BE49-F238E27FC236}">
              <a16:creationId xmlns:a16="http://schemas.microsoft.com/office/drawing/2014/main" xmlns="" id="{00000000-0008-0000-0700-0000A0010000}"/>
            </a:ext>
          </a:extLst>
        </xdr:cNvPr>
        <xdr:cNvCxnSpPr/>
      </xdr:nvCxnSpPr>
      <xdr:spPr>
        <a:xfrm>
          <a:off x="6972300" y="13550362"/>
          <a:ext cx="8890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132367</xdr:rowOff>
    </xdr:from>
    <xdr:to>
      <xdr:col>41</xdr:col>
      <xdr:colOff>101600</xdr:colOff>
      <xdr:row>79</xdr:row>
      <xdr:rowOff>62517</xdr:rowOff>
    </xdr:to>
    <xdr:sp macro="" textlink="">
      <xdr:nvSpPr>
        <xdr:cNvPr id="417" name="フローチャート: 判断 416">
          <a:extLst>
            <a:ext uri="{FF2B5EF4-FFF2-40B4-BE49-F238E27FC236}">
              <a16:creationId xmlns:a16="http://schemas.microsoft.com/office/drawing/2014/main" xmlns="" id="{00000000-0008-0000-0700-0000A1010000}"/>
            </a:ext>
          </a:extLst>
        </xdr:cNvPr>
        <xdr:cNvSpPr/>
      </xdr:nvSpPr>
      <xdr:spPr>
        <a:xfrm>
          <a:off x="7810500" y="1350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53644</xdr:rowOff>
    </xdr:from>
    <xdr:ext cx="534377"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7594111" y="1359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138579</xdr:rowOff>
    </xdr:from>
    <xdr:to>
      <xdr:col>36</xdr:col>
      <xdr:colOff>165100</xdr:colOff>
      <xdr:row>79</xdr:row>
      <xdr:rowOff>68729</xdr:rowOff>
    </xdr:to>
    <xdr:sp macro="" textlink="">
      <xdr:nvSpPr>
        <xdr:cNvPr id="419" name="フローチャート: 判断 418">
          <a:extLst>
            <a:ext uri="{FF2B5EF4-FFF2-40B4-BE49-F238E27FC236}">
              <a16:creationId xmlns:a16="http://schemas.microsoft.com/office/drawing/2014/main" xmlns="" id="{00000000-0008-0000-0700-0000A3010000}"/>
            </a:ext>
          </a:extLst>
        </xdr:cNvPr>
        <xdr:cNvSpPr/>
      </xdr:nvSpPr>
      <xdr:spPr>
        <a:xfrm>
          <a:off x="6921500" y="1351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59856</xdr:rowOff>
    </xdr:from>
    <xdr:ext cx="534377"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6705111" y="1360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134243</xdr:rowOff>
    </xdr:from>
    <xdr:to>
      <xdr:col>55</xdr:col>
      <xdr:colOff>50800</xdr:colOff>
      <xdr:row>79</xdr:row>
      <xdr:rowOff>64393</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10426700" y="1350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56290</xdr:rowOff>
    </xdr:from>
    <xdr:ext cx="534377" cy="259045"/>
    <xdr:sp macro="" textlink="">
      <xdr:nvSpPr>
        <xdr:cNvPr id="427" name="商工費該当値テキスト">
          <a:extLst>
            <a:ext uri="{FF2B5EF4-FFF2-40B4-BE49-F238E27FC236}">
              <a16:creationId xmlns:a16="http://schemas.microsoft.com/office/drawing/2014/main" xmlns="" id="{00000000-0008-0000-0700-0000AB010000}"/>
            </a:ext>
          </a:extLst>
        </xdr:cNvPr>
        <xdr:cNvSpPr txBox="1"/>
      </xdr:nvSpPr>
      <xdr:spPr>
        <a:xfrm>
          <a:off x="10528300" y="1342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89915</xdr:rowOff>
    </xdr:from>
    <xdr:to>
      <xdr:col>50</xdr:col>
      <xdr:colOff>165100</xdr:colOff>
      <xdr:row>79</xdr:row>
      <xdr:rowOff>20065</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95885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36592</xdr:rowOff>
    </xdr:from>
    <xdr:ext cx="534377"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9372111" y="132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137213</xdr:rowOff>
    </xdr:from>
    <xdr:to>
      <xdr:col>46</xdr:col>
      <xdr:colOff>38100</xdr:colOff>
      <xdr:row>79</xdr:row>
      <xdr:rowOff>67363</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8699500" y="1351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58490</xdr:rowOff>
    </xdr:from>
    <xdr:ext cx="534377"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8483111" y="1360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131690</xdr:rowOff>
    </xdr:from>
    <xdr:to>
      <xdr:col>41</xdr:col>
      <xdr:colOff>101600</xdr:colOff>
      <xdr:row>79</xdr:row>
      <xdr:rowOff>61840</xdr:rowOff>
    </xdr:to>
    <xdr:sp macro="" textlink="">
      <xdr:nvSpPr>
        <xdr:cNvPr id="432" name="楕円 431">
          <a:extLst>
            <a:ext uri="{FF2B5EF4-FFF2-40B4-BE49-F238E27FC236}">
              <a16:creationId xmlns:a16="http://schemas.microsoft.com/office/drawing/2014/main" xmlns="" id="{00000000-0008-0000-0700-0000B0010000}"/>
            </a:ext>
          </a:extLst>
        </xdr:cNvPr>
        <xdr:cNvSpPr/>
      </xdr:nvSpPr>
      <xdr:spPr>
        <a:xfrm>
          <a:off x="7810500" y="1350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78367</xdr:rowOff>
    </xdr:from>
    <xdr:ext cx="534377"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7594111" y="1328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126462</xdr:rowOff>
    </xdr:from>
    <xdr:to>
      <xdr:col>36</xdr:col>
      <xdr:colOff>165100</xdr:colOff>
      <xdr:row>79</xdr:row>
      <xdr:rowOff>56612</xdr:rowOff>
    </xdr:to>
    <xdr:sp macro="" textlink="">
      <xdr:nvSpPr>
        <xdr:cNvPr id="434" name="楕円 433">
          <a:extLst>
            <a:ext uri="{FF2B5EF4-FFF2-40B4-BE49-F238E27FC236}">
              <a16:creationId xmlns:a16="http://schemas.microsoft.com/office/drawing/2014/main" xmlns="" id="{00000000-0008-0000-0700-0000B2010000}"/>
            </a:ext>
          </a:extLst>
        </xdr:cNvPr>
        <xdr:cNvSpPr/>
      </xdr:nvSpPr>
      <xdr:spPr>
        <a:xfrm>
          <a:off x="6921500" y="1349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73139</xdr:rowOff>
    </xdr:from>
    <xdr:ext cx="534377" cy="259045"/>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6705111" y="1327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xmlns=""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xmlns=""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133299</xdr:rowOff>
    </xdr:from>
    <xdr:to>
      <xdr:col>54</xdr:col>
      <xdr:colOff>189865</xdr:colOff>
      <xdr:row>98</xdr:row>
      <xdr:rowOff>24918</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flipV="1">
          <a:off x="10475595" y="15392349"/>
          <a:ext cx="1270" cy="143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28745</xdr:rowOff>
    </xdr:from>
    <xdr:ext cx="534377" cy="259045"/>
    <xdr:sp macro="" textlink="">
      <xdr:nvSpPr>
        <xdr:cNvPr id="460" name="土木費最小値テキスト">
          <a:extLst>
            <a:ext uri="{FF2B5EF4-FFF2-40B4-BE49-F238E27FC236}">
              <a16:creationId xmlns:a16="http://schemas.microsoft.com/office/drawing/2014/main" xmlns="" id="{00000000-0008-0000-0700-0000CC010000}"/>
            </a:ext>
          </a:extLst>
        </xdr:cNvPr>
        <xdr:cNvSpPr txBox="1"/>
      </xdr:nvSpPr>
      <xdr:spPr>
        <a:xfrm>
          <a:off x="10528300" y="1683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24918</xdr:rowOff>
    </xdr:from>
    <xdr:to>
      <xdr:col>55</xdr:col>
      <xdr:colOff>88900</xdr:colOff>
      <xdr:row>98</xdr:row>
      <xdr:rowOff>24918</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10388600" y="1682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79976</xdr:rowOff>
    </xdr:from>
    <xdr:ext cx="599010" cy="259045"/>
    <xdr:sp macro="" textlink="">
      <xdr:nvSpPr>
        <xdr:cNvPr id="462" name="土木費最大値テキスト">
          <a:extLst>
            <a:ext uri="{FF2B5EF4-FFF2-40B4-BE49-F238E27FC236}">
              <a16:creationId xmlns:a16="http://schemas.microsoft.com/office/drawing/2014/main" xmlns="" id="{00000000-0008-0000-0700-0000CE010000}"/>
            </a:ext>
          </a:extLst>
        </xdr:cNvPr>
        <xdr:cNvSpPr txBox="1"/>
      </xdr:nvSpPr>
      <xdr:spPr>
        <a:xfrm>
          <a:off x="10528300" y="1516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133299</xdr:rowOff>
    </xdr:from>
    <xdr:to>
      <xdr:col>55</xdr:col>
      <xdr:colOff>88900</xdr:colOff>
      <xdr:row>89</xdr:row>
      <xdr:rowOff>133299</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10388600" y="1539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77102</xdr:rowOff>
    </xdr:from>
    <xdr:to>
      <xdr:col>55</xdr:col>
      <xdr:colOff>0</xdr:colOff>
      <xdr:row>95</xdr:row>
      <xdr:rowOff>153606</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9639300" y="16364852"/>
          <a:ext cx="838200" cy="7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150041</xdr:rowOff>
    </xdr:from>
    <xdr:ext cx="534377" cy="259045"/>
    <xdr:sp macro="" textlink="">
      <xdr:nvSpPr>
        <xdr:cNvPr id="465" name="土木費平均値テキスト">
          <a:extLst>
            <a:ext uri="{FF2B5EF4-FFF2-40B4-BE49-F238E27FC236}">
              <a16:creationId xmlns:a16="http://schemas.microsoft.com/office/drawing/2014/main" xmlns="" id="{00000000-0008-0000-0700-0000D1010000}"/>
            </a:ext>
          </a:extLst>
        </xdr:cNvPr>
        <xdr:cNvSpPr txBox="1"/>
      </xdr:nvSpPr>
      <xdr:spPr>
        <a:xfrm>
          <a:off x="10528300" y="16094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127164</xdr:rowOff>
    </xdr:from>
    <xdr:to>
      <xdr:col>55</xdr:col>
      <xdr:colOff>50800</xdr:colOff>
      <xdr:row>95</xdr:row>
      <xdr:rowOff>57314</xdr:rowOff>
    </xdr:to>
    <xdr:sp macro="" textlink="">
      <xdr:nvSpPr>
        <xdr:cNvPr id="466" name="フローチャート: 判断 465">
          <a:extLst>
            <a:ext uri="{FF2B5EF4-FFF2-40B4-BE49-F238E27FC236}">
              <a16:creationId xmlns:a16="http://schemas.microsoft.com/office/drawing/2014/main" xmlns="" id="{00000000-0008-0000-0700-0000D2010000}"/>
            </a:ext>
          </a:extLst>
        </xdr:cNvPr>
        <xdr:cNvSpPr/>
      </xdr:nvSpPr>
      <xdr:spPr>
        <a:xfrm>
          <a:off x="104267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16714</xdr:rowOff>
    </xdr:from>
    <xdr:to>
      <xdr:col>50</xdr:col>
      <xdr:colOff>114300</xdr:colOff>
      <xdr:row>95</xdr:row>
      <xdr:rowOff>77102</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8750300" y="16304464"/>
          <a:ext cx="889000" cy="6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133186</xdr:rowOff>
    </xdr:from>
    <xdr:to>
      <xdr:col>50</xdr:col>
      <xdr:colOff>165100</xdr:colOff>
      <xdr:row>95</xdr:row>
      <xdr:rowOff>63336</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9588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79863</xdr:rowOff>
    </xdr:from>
    <xdr:ext cx="534377"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9372111" y="1602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16714</xdr:rowOff>
    </xdr:from>
    <xdr:to>
      <xdr:col>45</xdr:col>
      <xdr:colOff>177800</xdr:colOff>
      <xdr:row>95</xdr:row>
      <xdr:rowOff>92774</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flipV="1">
          <a:off x="7861300" y="16304464"/>
          <a:ext cx="889000" cy="7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90018</xdr:rowOff>
    </xdr:from>
    <xdr:to>
      <xdr:col>46</xdr:col>
      <xdr:colOff>38100</xdr:colOff>
      <xdr:row>95</xdr:row>
      <xdr:rowOff>20168</xdr:rowOff>
    </xdr:to>
    <xdr:sp macro="" textlink="">
      <xdr:nvSpPr>
        <xdr:cNvPr id="471" name="フローチャート: 判断 470">
          <a:extLst>
            <a:ext uri="{FF2B5EF4-FFF2-40B4-BE49-F238E27FC236}">
              <a16:creationId xmlns:a16="http://schemas.microsoft.com/office/drawing/2014/main" xmlns="" id="{00000000-0008-0000-0700-0000D7010000}"/>
            </a:ext>
          </a:extLst>
        </xdr:cNvPr>
        <xdr:cNvSpPr/>
      </xdr:nvSpPr>
      <xdr:spPr>
        <a:xfrm>
          <a:off x="8699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36695</xdr:rowOff>
    </xdr:from>
    <xdr:ext cx="534377"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8483111" y="159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92774</xdr:rowOff>
    </xdr:from>
    <xdr:to>
      <xdr:col>41</xdr:col>
      <xdr:colOff>50800</xdr:colOff>
      <xdr:row>95</xdr:row>
      <xdr:rowOff>111340</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flipV="1">
          <a:off x="6972300" y="16380524"/>
          <a:ext cx="889000" cy="1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102921</xdr:rowOff>
    </xdr:from>
    <xdr:to>
      <xdr:col>41</xdr:col>
      <xdr:colOff>101600</xdr:colOff>
      <xdr:row>95</xdr:row>
      <xdr:rowOff>33071</xdr:rowOff>
    </xdr:to>
    <xdr:sp macro="" textlink="">
      <xdr:nvSpPr>
        <xdr:cNvPr id="474" name="フローチャート: 判断 473">
          <a:extLst>
            <a:ext uri="{FF2B5EF4-FFF2-40B4-BE49-F238E27FC236}">
              <a16:creationId xmlns:a16="http://schemas.microsoft.com/office/drawing/2014/main" xmlns="" id="{00000000-0008-0000-0700-0000DA010000}"/>
            </a:ext>
          </a:extLst>
        </xdr:cNvPr>
        <xdr:cNvSpPr/>
      </xdr:nvSpPr>
      <xdr:spPr>
        <a:xfrm>
          <a:off x="7810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49598</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7594111" y="1599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121120</xdr:rowOff>
    </xdr:from>
    <xdr:to>
      <xdr:col>36</xdr:col>
      <xdr:colOff>165100</xdr:colOff>
      <xdr:row>95</xdr:row>
      <xdr:rowOff>51270</xdr:rowOff>
    </xdr:to>
    <xdr:sp macro="" textlink="">
      <xdr:nvSpPr>
        <xdr:cNvPr id="476" name="フローチャート: 判断 475">
          <a:extLst>
            <a:ext uri="{FF2B5EF4-FFF2-40B4-BE49-F238E27FC236}">
              <a16:creationId xmlns:a16="http://schemas.microsoft.com/office/drawing/2014/main" xmlns="" id="{00000000-0008-0000-0700-0000DC010000}"/>
            </a:ext>
          </a:extLst>
        </xdr:cNvPr>
        <xdr:cNvSpPr/>
      </xdr:nvSpPr>
      <xdr:spPr>
        <a:xfrm>
          <a:off x="6921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67797</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6705111" y="16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102806</xdr:rowOff>
    </xdr:from>
    <xdr:to>
      <xdr:col>55</xdr:col>
      <xdr:colOff>50800</xdr:colOff>
      <xdr:row>96</xdr:row>
      <xdr:rowOff>32956</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10426700" y="163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81233</xdr:rowOff>
    </xdr:from>
    <xdr:ext cx="534377" cy="259045"/>
    <xdr:sp macro="" textlink="">
      <xdr:nvSpPr>
        <xdr:cNvPr id="484" name="土木費該当値テキスト">
          <a:extLst>
            <a:ext uri="{FF2B5EF4-FFF2-40B4-BE49-F238E27FC236}">
              <a16:creationId xmlns:a16="http://schemas.microsoft.com/office/drawing/2014/main" xmlns="" id="{00000000-0008-0000-0700-0000E4010000}"/>
            </a:ext>
          </a:extLst>
        </xdr:cNvPr>
        <xdr:cNvSpPr txBox="1"/>
      </xdr:nvSpPr>
      <xdr:spPr>
        <a:xfrm>
          <a:off x="10528300" y="1636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26302</xdr:rowOff>
    </xdr:from>
    <xdr:to>
      <xdr:col>50</xdr:col>
      <xdr:colOff>165100</xdr:colOff>
      <xdr:row>95</xdr:row>
      <xdr:rowOff>127902</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9588500" y="1631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119029</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9372111" y="1640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137364</xdr:rowOff>
    </xdr:from>
    <xdr:to>
      <xdr:col>46</xdr:col>
      <xdr:colOff>38100</xdr:colOff>
      <xdr:row>95</xdr:row>
      <xdr:rowOff>67514</xdr:rowOff>
    </xdr:to>
    <xdr:sp macro="" textlink="">
      <xdr:nvSpPr>
        <xdr:cNvPr id="487" name="楕円 486">
          <a:extLst>
            <a:ext uri="{FF2B5EF4-FFF2-40B4-BE49-F238E27FC236}">
              <a16:creationId xmlns:a16="http://schemas.microsoft.com/office/drawing/2014/main" xmlns="" id="{00000000-0008-0000-0700-0000E7010000}"/>
            </a:ext>
          </a:extLst>
        </xdr:cNvPr>
        <xdr:cNvSpPr/>
      </xdr:nvSpPr>
      <xdr:spPr>
        <a:xfrm>
          <a:off x="8699500" y="1625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58641</xdr:rowOff>
    </xdr:from>
    <xdr:ext cx="534377"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8483111" y="1634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41974</xdr:rowOff>
    </xdr:from>
    <xdr:to>
      <xdr:col>41</xdr:col>
      <xdr:colOff>101600</xdr:colOff>
      <xdr:row>95</xdr:row>
      <xdr:rowOff>143574</xdr:rowOff>
    </xdr:to>
    <xdr:sp macro="" textlink="">
      <xdr:nvSpPr>
        <xdr:cNvPr id="489" name="楕円 488">
          <a:extLst>
            <a:ext uri="{FF2B5EF4-FFF2-40B4-BE49-F238E27FC236}">
              <a16:creationId xmlns:a16="http://schemas.microsoft.com/office/drawing/2014/main" xmlns="" id="{00000000-0008-0000-0700-0000E9010000}"/>
            </a:ext>
          </a:extLst>
        </xdr:cNvPr>
        <xdr:cNvSpPr/>
      </xdr:nvSpPr>
      <xdr:spPr>
        <a:xfrm>
          <a:off x="7810500" y="1632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134701</xdr:rowOff>
    </xdr:from>
    <xdr:ext cx="534377"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7594111" y="164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60540</xdr:rowOff>
    </xdr:from>
    <xdr:to>
      <xdr:col>36</xdr:col>
      <xdr:colOff>165100</xdr:colOff>
      <xdr:row>95</xdr:row>
      <xdr:rowOff>162140</xdr:rowOff>
    </xdr:to>
    <xdr:sp macro="" textlink="">
      <xdr:nvSpPr>
        <xdr:cNvPr id="491" name="楕円 490">
          <a:extLst>
            <a:ext uri="{FF2B5EF4-FFF2-40B4-BE49-F238E27FC236}">
              <a16:creationId xmlns:a16="http://schemas.microsoft.com/office/drawing/2014/main" xmlns="" id="{00000000-0008-0000-0700-0000EB010000}"/>
            </a:ext>
          </a:extLst>
        </xdr:cNvPr>
        <xdr:cNvSpPr/>
      </xdr:nvSpPr>
      <xdr:spPr>
        <a:xfrm>
          <a:off x="6921500" y="1634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153267</xdr:rowOff>
    </xdr:from>
    <xdr:ext cx="534377" cy="259045"/>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6705111" y="1644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xmlns=""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163572</xdr:rowOff>
    </xdr:from>
    <xdr:to>
      <xdr:col>85</xdr:col>
      <xdr:colOff>126364</xdr:colOff>
      <xdr:row>38</xdr:row>
      <xdr:rowOff>143717</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flipV="1">
          <a:off x="16317595" y="5307072"/>
          <a:ext cx="1269" cy="135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147544</xdr:rowOff>
    </xdr:from>
    <xdr:ext cx="534377" cy="259045"/>
    <xdr:sp macro="" textlink="">
      <xdr:nvSpPr>
        <xdr:cNvPr id="520" name="消防費最小値テキスト">
          <a:extLst>
            <a:ext uri="{FF2B5EF4-FFF2-40B4-BE49-F238E27FC236}">
              <a16:creationId xmlns:a16="http://schemas.microsoft.com/office/drawing/2014/main" xmlns="" id="{00000000-0008-0000-0700-000008020000}"/>
            </a:ext>
          </a:extLst>
        </xdr:cNvPr>
        <xdr:cNvSpPr txBox="1"/>
      </xdr:nvSpPr>
      <xdr:spPr>
        <a:xfrm>
          <a:off x="16370300" y="66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143717</xdr:rowOff>
    </xdr:from>
    <xdr:to>
      <xdr:col>86</xdr:col>
      <xdr:colOff>25400</xdr:colOff>
      <xdr:row>38</xdr:row>
      <xdr:rowOff>143717</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6230600" y="665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110249</xdr:rowOff>
    </xdr:from>
    <xdr:ext cx="534377" cy="259045"/>
    <xdr:sp macro="" textlink="">
      <xdr:nvSpPr>
        <xdr:cNvPr id="522" name="消防費最大値テキスト">
          <a:extLst>
            <a:ext uri="{FF2B5EF4-FFF2-40B4-BE49-F238E27FC236}">
              <a16:creationId xmlns:a16="http://schemas.microsoft.com/office/drawing/2014/main" xmlns="" id="{00000000-0008-0000-0700-00000A020000}"/>
            </a:ext>
          </a:extLst>
        </xdr:cNvPr>
        <xdr:cNvSpPr txBox="1"/>
      </xdr:nvSpPr>
      <xdr:spPr>
        <a:xfrm>
          <a:off x="16370300" y="50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163572</xdr:rowOff>
    </xdr:from>
    <xdr:to>
      <xdr:col>86</xdr:col>
      <xdr:colOff>25400</xdr:colOff>
      <xdr:row>30</xdr:row>
      <xdr:rowOff>163572</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6230600" y="530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26314</xdr:rowOff>
    </xdr:from>
    <xdr:to>
      <xdr:col>85</xdr:col>
      <xdr:colOff>127000</xdr:colOff>
      <xdr:row>37</xdr:row>
      <xdr:rowOff>56392</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flipV="1">
          <a:off x="15481300" y="6369964"/>
          <a:ext cx="838200" cy="3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68212</xdr:rowOff>
    </xdr:from>
    <xdr:ext cx="534377" cy="259045"/>
    <xdr:sp macro="" textlink="">
      <xdr:nvSpPr>
        <xdr:cNvPr id="525" name="消防費平均値テキスト">
          <a:extLst>
            <a:ext uri="{FF2B5EF4-FFF2-40B4-BE49-F238E27FC236}">
              <a16:creationId xmlns:a16="http://schemas.microsoft.com/office/drawing/2014/main" xmlns="" id="{00000000-0008-0000-0700-00000D020000}"/>
            </a:ext>
          </a:extLst>
        </xdr:cNvPr>
        <xdr:cNvSpPr txBox="1"/>
      </xdr:nvSpPr>
      <xdr:spPr>
        <a:xfrm>
          <a:off x="16370300" y="5897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45335</xdr:rowOff>
    </xdr:from>
    <xdr:to>
      <xdr:col>85</xdr:col>
      <xdr:colOff>177800</xdr:colOff>
      <xdr:row>35</xdr:row>
      <xdr:rowOff>146935</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6268700" y="604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98715</xdr:rowOff>
    </xdr:from>
    <xdr:to>
      <xdr:col>81</xdr:col>
      <xdr:colOff>50800</xdr:colOff>
      <xdr:row>37</xdr:row>
      <xdr:rowOff>56392</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a:off x="14592300" y="5928015"/>
          <a:ext cx="889000" cy="47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49026</xdr:rowOff>
    </xdr:from>
    <xdr:to>
      <xdr:col>81</xdr:col>
      <xdr:colOff>101600</xdr:colOff>
      <xdr:row>35</xdr:row>
      <xdr:rowOff>150626</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54305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167153</xdr:rowOff>
    </xdr:from>
    <xdr:ext cx="534377"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5214111" y="582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148158</xdr:rowOff>
    </xdr:from>
    <xdr:to>
      <xdr:col>76</xdr:col>
      <xdr:colOff>114300</xdr:colOff>
      <xdr:row>34</xdr:row>
      <xdr:rowOff>98715</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a:off x="13703300" y="5806008"/>
          <a:ext cx="889000" cy="12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12417</xdr:rowOff>
    </xdr:from>
    <xdr:to>
      <xdr:col>76</xdr:col>
      <xdr:colOff>165100</xdr:colOff>
      <xdr:row>35</xdr:row>
      <xdr:rowOff>114017</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4541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105144</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4325111" y="610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148158</xdr:rowOff>
    </xdr:from>
    <xdr:to>
      <xdr:col>71</xdr:col>
      <xdr:colOff>177800</xdr:colOff>
      <xdr:row>37</xdr:row>
      <xdr:rowOff>60898</xdr:rowOff>
    </xdr:to>
    <xdr:cxnSp macro="">
      <xdr:nvCxnSpPr>
        <xdr:cNvPr id="533" name="直線コネクタ 532">
          <a:extLst>
            <a:ext uri="{FF2B5EF4-FFF2-40B4-BE49-F238E27FC236}">
              <a16:creationId xmlns:a16="http://schemas.microsoft.com/office/drawing/2014/main" xmlns="" id="{00000000-0008-0000-0700-000015020000}"/>
            </a:ext>
          </a:extLst>
        </xdr:cNvPr>
        <xdr:cNvCxnSpPr/>
      </xdr:nvCxnSpPr>
      <xdr:spPr>
        <a:xfrm flipV="1">
          <a:off x="12814300" y="5806008"/>
          <a:ext cx="889000" cy="59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132432</xdr:rowOff>
    </xdr:from>
    <xdr:to>
      <xdr:col>72</xdr:col>
      <xdr:colOff>38100</xdr:colOff>
      <xdr:row>36</xdr:row>
      <xdr:rowOff>62582</xdr:rowOff>
    </xdr:to>
    <xdr:sp macro="" textlink="">
      <xdr:nvSpPr>
        <xdr:cNvPr id="534" name="フローチャート: 判断 533">
          <a:extLst>
            <a:ext uri="{FF2B5EF4-FFF2-40B4-BE49-F238E27FC236}">
              <a16:creationId xmlns:a16="http://schemas.microsoft.com/office/drawing/2014/main" xmlns="" id="{00000000-0008-0000-0700-000016020000}"/>
            </a:ext>
          </a:extLst>
        </xdr:cNvPr>
        <xdr:cNvSpPr/>
      </xdr:nvSpPr>
      <xdr:spPr>
        <a:xfrm>
          <a:off x="136525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53709</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3436111" y="622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120741</xdr:rowOff>
    </xdr:from>
    <xdr:to>
      <xdr:col>67</xdr:col>
      <xdr:colOff>101600</xdr:colOff>
      <xdr:row>36</xdr:row>
      <xdr:rowOff>50891</xdr:rowOff>
    </xdr:to>
    <xdr:sp macro="" textlink="">
      <xdr:nvSpPr>
        <xdr:cNvPr id="536" name="フローチャート: 判断 535">
          <a:extLst>
            <a:ext uri="{FF2B5EF4-FFF2-40B4-BE49-F238E27FC236}">
              <a16:creationId xmlns:a16="http://schemas.microsoft.com/office/drawing/2014/main" xmlns="" id="{00000000-0008-0000-0700-000018020000}"/>
            </a:ext>
          </a:extLst>
        </xdr:cNvPr>
        <xdr:cNvSpPr/>
      </xdr:nvSpPr>
      <xdr:spPr>
        <a:xfrm>
          <a:off x="12763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67418</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2547111" y="58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146964</xdr:rowOff>
    </xdr:from>
    <xdr:to>
      <xdr:col>85</xdr:col>
      <xdr:colOff>177800</xdr:colOff>
      <xdr:row>37</xdr:row>
      <xdr:rowOff>77114</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6268700" y="63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125391</xdr:rowOff>
    </xdr:from>
    <xdr:ext cx="534377" cy="259045"/>
    <xdr:sp macro="" textlink="">
      <xdr:nvSpPr>
        <xdr:cNvPr id="544" name="消防費該当値テキスト">
          <a:extLst>
            <a:ext uri="{FF2B5EF4-FFF2-40B4-BE49-F238E27FC236}">
              <a16:creationId xmlns:a16="http://schemas.microsoft.com/office/drawing/2014/main" xmlns="" id="{00000000-0008-0000-0700-000020020000}"/>
            </a:ext>
          </a:extLst>
        </xdr:cNvPr>
        <xdr:cNvSpPr txBox="1"/>
      </xdr:nvSpPr>
      <xdr:spPr>
        <a:xfrm>
          <a:off x="16370300" y="62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5592</xdr:rowOff>
    </xdr:from>
    <xdr:to>
      <xdr:col>81</xdr:col>
      <xdr:colOff>101600</xdr:colOff>
      <xdr:row>37</xdr:row>
      <xdr:rowOff>107192</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5430500" y="634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98319</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5214111" y="644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47915</xdr:rowOff>
    </xdr:from>
    <xdr:to>
      <xdr:col>76</xdr:col>
      <xdr:colOff>165100</xdr:colOff>
      <xdr:row>34</xdr:row>
      <xdr:rowOff>149515</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4541500" y="587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166042</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4325111" y="565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97358</xdr:rowOff>
    </xdr:from>
    <xdr:to>
      <xdr:col>72</xdr:col>
      <xdr:colOff>38100</xdr:colOff>
      <xdr:row>34</xdr:row>
      <xdr:rowOff>27508</xdr:rowOff>
    </xdr:to>
    <xdr:sp macro="" textlink="">
      <xdr:nvSpPr>
        <xdr:cNvPr id="549" name="楕円 548">
          <a:extLst>
            <a:ext uri="{FF2B5EF4-FFF2-40B4-BE49-F238E27FC236}">
              <a16:creationId xmlns:a16="http://schemas.microsoft.com/office/drawing/2014/main" xmlns="" id="{00000000-0008-0000-0700-000025020000}"/>
            </a:ext>
          </a:extLst>
        </xdr:cNvPr>
        <xdr:cNvSpPr/>
      </xdr:nvSpPr>
      <xdr:spPr>
        <a:xfrm>
          <a:off x="13652500" y="57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44035</xdr:rowOff>
    </xdr:from>
    <xdr:ext cx="534377"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3436111" y="553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10098</xdr:rowOff>
    </xdr:from>
    <xdr:to>
      <xdr:col>67</xdr:col>
      <xdr:colOff>101600</xdr:colOff>
      <xdr:row>37</xdr:row>
      <xdr:rowOff>111698</xdr:rowOff>
    </xdr:to>
    <xdr:sp macro="" textlink="">
      <xdr:nvSpPr>
        <xdr:cNvPr id="551" name="楕円 550">
          <a:extLst>
            <a:ext uri="{FF2B5EF4-FFF2-40B4-BE49-F238E27FC236}">
              <a16:creationId xmlns:a16="http://schemas.microsoft.com/office/drawing/2014/main" xmlns="" id="{00000000-0008-0000-0700-000027020000}"/>
            </a:ext>
          </a:extLst>
        </xdr:cNvPr>
        <xdr:cNvSpPr/>
      </xdr:nvSpPr>
      <xdr:spPr>
        <a:xfrm>
          <a:off x="12763500" y="635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102825</xdr:rowOff>
    </xdr:from>
    <xdr:ext cx="534377"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2547111" y="644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xmlns=""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140752</xdr:rowOff>
    </xdr:from>
    <xdr:to>
      <xdr:col>85</xdr:col>
      <xdr:colOff>126364</xdr:colOff>
      <xdr:row>58</xdr:row>
      <xdr:rowOff>71453</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flipV="1">
          <a:off x="16317595" y="8713252"/>
          <a:ext cx="1269" cy="130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75280</xdr:rowOff>
    </xdr:from>
    <xdr:ext cx="534377" cy="259045"/>
    <xdr:sp macro="" textlink="">
      <xdr:nvSpPr>
        <xdr:cNvPr id="579" name="教育費最小値テキスト">
          <a:extLst>
            <a:ext uri="{FF2B5EF4-FFF2-40B4-BE49-F238E27FC236}">
              <a16:creationId xmlns:a16="http://schemas.microsoft.com/office/drawing/2014/main" xmlns="" id="{00000000-0008-0000-0700-000043020000}"/>
            </a:ext>
          </a:extLst>
        </xdr:cNvPr>
        <xdr:cNvSpPr txBox="1"/>
      </xdr:nvSpPr>
      <xdr:spPr>
        <a:xfrm>
          <a:off x="16370300" y="1001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71453</xdr:rowOff>
    </xdr:from>
    <xdr:to>
      <xdr:col>86</xdr:col>
      <xdr:colOff>25400</xdr:colOff>
      <xdr:row>58</xdr:row>
      <xdr:rowOff>71453</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a:off x="16230600" y="1001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87429</xdr:rowOff>
    </xdr:from>
    <xdr:ext cx="599010" cy="259045"/>
    <xdr:sp macro="" textlink="">
      <xdr:nvSpPr>
        <xdr:cNvPr id="581" name="教育費最大値テキスト">
          <a:extLst>
            <a:ext uri="{FF2B5EF4-FFF2-40B4-BE49-F238E27FC236}">
              <a16:creationId xmlns:a16="http://schemas.microsoft.com/office/drawing/2014/main" xmlns="" id="{00000000-0008-0000-0700-000045020000}"/>
            </a:ext>
          </a:extLst>
        </xdr:cNvPr>
        <xdr:cNvSpPr txBox="1"/>
      </xdr:nvSpPr>
      <xdr:spPr>
        <a:xfrm>
          <a:off x="16370300" y="848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140752</xdr:rowOff>
    </xdr:from>
    <xdr:to>
      <xdr:col>86</xdr:col>
      <xdr:colOff>25400</xdr:colOff>
      <xdr:row>50</xdr:row>
      <xdr:rowOff>140752</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a:off x="16230600" y="871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39782</xdr:rowOff>
    </xdr:from>
    <xdr:to>
      <xdr:col>85</xdr:col>
      <xdr:colOff>127000</xdr:colOff>
      <xdr:row>57</xdr:row>
      <xdr:rowOff>90133</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flipV="1">
          <a:off x="15481300" y="9812432"/>
          <a:ext cx="838200" cy="5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139020</xdr:rowOff>
    </xdr:from>
    <xdr:ext cx="534377" cy="259045"/>
    <xdr:sp macro="" textlink="">
      <xdr:nvSpPr>
        <xdr:cNvPr id="584" name="教育費平均値テキスト">
          <a:extLst>
            <a:ext uri="{FF2B5EF4-FFF2-40B4-BE49-F238E27FC236}">
              <a16:creationId xmlns:a16="http://schemas.microsoft.com/office/drawing/2014/main" xmlns="" id="{00000000-0008-0000-0700-000048020000}"/>
            </a:ext>
          </a:extLst>
        </xdr:cNvPr>
        <xdr:cNvSpPr txBox="1"/>
      </xdr:nvSpPr>
      <xdr:spPr>
        <a:xfrm>
          <a:off x="16370300" y="956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116143</xdr:rowOff>
    </xdr:from>
    <xdr:to>
      <xdr:col>85</xdr:col>
      <xdr:colOff>177800</xdr:colOff>
      <xdr:row>57</xdr:row>
      <xdr:rowOff>46293</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6268700" y="971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84679</xdr:rowOff>
    </xdr:from>
    <xdr:to>
      <xdr:col>81</xdr:col>
      <xdr:colOff>50800</xdr:colOff>
      <xdr:row>57</xdr:row>
      <xdr:rowOff>90133</xdr:rowOff>
    </xdr:to>
    <xdr:cxnSp macro="">
      <xdr:nvCxnSpPr>
        <xdr:cNvPr id="586" name="直線コネクタ 585">
          <a:extLst>
            <a:ext uri="{FF2B5EF4-FFF2-40B4-BE49-F238E27FC236}">
              <a16:creationId xmlns:a16="http://schemas.microsoft.com/office/drawing/2014/main" xmlns="" id="{00000000-0008-0000-0700-00004A020000}"/>
            </a:ext>
          </a:extLst>
        </xdr:cNvPr>
        <xdr:cNvCxnSpPr/>
      </xdr:nvCxnSpPr>
      <xdr:spPr>
        <a:xfrm>
          <a:off x="14592300" y="9857329"/>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145671</xdr:rowOff>
    </xdr:from>
    <xdr:to>
      <xdr:col>81</xdr:col>
      <xdr:colOff>101600</xdr:colOff>
      <xdr:row>57</xdr:row>
      <xdr:rowOff>75821</xdr:rowOff>
    </xdr:to>
    <xdr:sp macro="" textlink="">
      <xdr:nvSpPr>
        <xdr:cNvPr id="587" name="フローチャート: 判断 586">
          <a:extLst>
            <a:ext uri="{FF2B5EF4-FFF2-40B4-BE49-F238E27FC236}">
              <a16:creationId xmlns:a16="http://schemas.microsoft.com/office/drawing/2014/main" xmlns="" id="{00000000-0008-0000-0700-00004B020000}"/>
            </a:ext>
          </a:extLst>
        </xdr:cNvPr>
        <xdr:cNvSpPr/>
      </xdr:nvSpPr>
      <xdr:spPr>
        <a:xfrm>
          <a:off x="15430500" y="974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92348</xdr:rowOff>
    </xdr:from>
    <xdr:ext cx="534377"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5214111" y="952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84679</xdr:rowOff>
    </xdr:from>
    <xdr:to>
      <xdr:col>76</xdr:col>
      <xdr:colOff>114300</xdr:colOff>
      <xdr:row>57</xdr:row>
      <xdr:rowOff>155911</xdr:rowOff>
    </xdr:to>
    <xdr:cxnSp macro="">
      <xdr:nvCxnSpPr>
        <xdr:cNvPr id="589" name="直線コネクタ 588">
          <a:extLst>
            <a:ext uri="{FF2B5EF4-FFF2-40B4-BE49-F238E27FC236}">
              <a16:creationId xmlns:a16="http://schemas.microsoft.com/office/drawing/2014/main" xmlns="" id="{00000000-0008-0000-0700-00004D020000}"/>
            </a:ext>
          </a:extLst>
        </xdr:cNvPr>
        <xdr:cNvCxnSpPr/>
      </xdr:nvCxnSpPr>
      <xdr:spPr>
        <a:xfrm flipV="1">
          <a:off x="13703300" y="9857329"/>
          <a:ext cx="889000" cy="7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139989</xdr:rowOff>
    </xdr:from>
    <xdr:to>
      <xdr:col>76</xdr:col>
      <xdr:colOff>165100</xdr:colOff>
      <xdr:row>57</xdr:row>
      <xdr:rowOff>70139</xdr:rowOff>
    </xdr:to>
    <xdr:sp macro="" textlink="">
      <xdr:nvSpPr>
        <xdr:cNvPr id="590" name="フローチャート: 判断 589">
          <a:extLst>
            <a:ext uri="{FF2B5EF4-FFF2-40B4-BE49-F238E27FC236}">
              <a16:creationId xmlns:a16="http://schemas.microsoft.com/office/drawing/2014/main" xmlns="" id="{00000000-0008-0000-0700-00004E020000}"/>
            </a:ext>
          </a:extLst>
        </xdr:cNvPr>
        <xdr:cNvSpPr/>
      </xdr:nvSpPr>
      <xdr:spPr>
        <a:xfrm>
          <a:off x="14541500" y="97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86666</xdr:rowOff>
    </xdr:from>
    <xdr:ext cx="534377"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4325111" y="951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107559</xdr:rowOff>
    </xdr:from>
    <xdr:to>
      <xdr:col>71</xdr:col>
      <xdr:colOff>177800</xdr:colOff>
      <xdr:row>57</xdr:row>
      <xdr:rowOff>155911</xdr:rowOff>
    </xdr:to>
    <xdr:cxnSp macro="">
      <xdr:nvCxnSpPr>
        <xdr:cNvPr id="592" name="直線コネクタ 591">
          <a:extLst>
            <a:ext uri="{FF2B5EF4-FFF2-40B4-BE49-F238E27FC236}">
              <a16:creationId xmlns:a16="http://schemas.microsoft.com/office/drawing/2014/main" xmlns="" id="{00000000-0008-0000-0700-000050020000}"/>
            </a:ext>
          </a:extLst>
        </xdr:cNvPr>
        <xdr:cNvCxnSpPr/>
      </xdr:nvCxnSpPr>
      <xdr:spPr>
        <a:xfrm>
          <a:off x="12814300" y="9880209"/>
          <a:ext cx="889000" cy="4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162333</xdr:rowOff>
    </xdr:from>
    <xdr:to>
      <xdr:col>72</xdr:col>
      <xdr:colOff>38100</xdr:colOff>
      <xdr:row>57</xdr:row>
      <xdr:rowOff>92483</xdr:rowOff>
    </xdr:to>
    <xdr:sp macro="" textlink="">
      <xdr:nvSpPr>
        <xdr:cNvPr id="593" name="フローチャート: 判断 592">
          <a:extLst>
            <a:ext uri="{FF2B5EF4-FFF2-40B4-BE49-F238E27FC236}">
              <a16:creationId xmlns:a16="http://schemas.microsoft.com/office/drawing/2014/main" xmlns="" id="{00000000-0008-0000-0700-000051020000}"/>
            </a:ext>
          </a:extLst>
        </xdr:cNvPr>
        <xdr:cNvSpPr/>
      </xdr:nvSpPr>
      <xdr:spPr>
        <a:xfrm>
          <a:off x="13652500" y="976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109010</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3436111" y="953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140159</xdr:rowOff>
    </xdr:from>
    <xdr:to>
      <xdr:col>67</xdr:col>
      <xdr:colOff>101600</xdr:colOff>
      <xdr:row>57</xdr:row>
      <xdr:rowOff>70309</xdr:rowOff>
    </xdr:to>
    <xdr:sp macro="" textlink="">
      <xdr:nvSpPr>
        <xdr:cNvPr id="595" name="フローチャート: 判断 594">
          <a:extLst>
            <a:ext uri="{FF2B5EF4-FFF2-40B4-BE49-F238E27FC236}">
              <a16:creationId xmlns:a16="http://schemas.microsoft.com/office/drawing/2014/main" xmlns="" id="{00000000-0008-0000-0700-000053020000}"/>
            </a:ext>
          </a:extLst>
        </xdr:cNvPr>
        <xdr:cNvSpPr/>
      </xdr:nvSpPr>
      <xdr:spPr>
        <a:xfrm>
          <a:off x="12763500" y="974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86836</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2547111" y="951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160432</xdr:rowOff>
    </xdr:from>
    <xdr:to>
      <xdr:col>85</xdr:col>
      <xdr:colOff>177800</xdr:colOff>
      <xdr:row>57</xdr:row>
      <xdr:rowOff>90582</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6268700" y="97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138859</xdr:rowOff>
    </xdr:from>
    <xdr:ext cx="534377" cy="259045"/>
    <xdr:sp macro="" textlink="">
      <xdr:nvSpPr>
        <xdr:cNvPr id="603" name="教育費該当値テキスト">
          <a:extLst>
            <a:ext uri="{FF2B5EF4-FFF2-40B4-BE49-F238E27FC236}">
              <a16:creationId xmlns:a16="http://schemas.microsoft.com/office/drawing/2014/main" xmlns="" id="{00000000-0008-0000-0700-00005B020000}"/>
            </a:ext>
          </a:extLst>
        </xdr:cNvPr>
        <xdr:cNvSpPr txBox="1"/>
      </xdr:nvSpPr>
      <xdr:spPr>
        <a:xfrm>
          <a:off x="16370300" y="974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39333</xdr:rowOff>
    </xdr:from>
    <xdr:to>
      <xdr:col>81</xdr:col>
      <xdr:colOff>101600</xdr:colOff>
      <xdr:row>57</xdr:row>
      <xdr:rowOff>140933</xdr:rowOff>
    </xdr:to>
    <xdr:sp macro="" textlink="">
      <xdr:nvSpPr>
        <xdr:cNvPr id="604" name="楕円 603">
          <a:extLst>
            <a:ext uri="{FF2B5EF4-FFF2-40B4-BE49-F238E27FC236}">
              <a16:creationId xmlns:a16="http://schemas.microsoft.com/office/drawing/2014/main" xmlns="" id="{00000000-0008-0000-0700-00005C020000}"/>
            </a:ext>
          </a:extLst>
        </xdr:cNvPr>
        <xdr:cNvSpPr/>
      </xdr:nvSpPr>
      <xdr:spPr>
        <a:xfrm>
          <a:off x="15430500" y="981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132060</xdr:rowOff>
    </xdr:from>
    <xdr:ext cx="534377"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5214111" y="990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33879</xdr:rowOff>
    </xdr:from>
    <xdr:to>
      <xdr:col>76</xdr:col>
      <xdr:colOff>165100</xdr:colOff>
      <xdr:row>57</xdr:row>
      <xdr:rowOff>135479</xdr:rowOff>
    </xdr:to>
    <xdr:sp macro="" textlink="">
      <xdr:nvSpPr>
        <xdr:cNvPr id="606" name="楕円 605">
          <a:extLst>
            <a:ext uri="{FF2B5EF4-FFF2-40B4-BE49-F238E27FC236}">
              <a16:creationId xmlns:a16="http://schemas.microsoft.com/office/drawing/2014/main" xmlns="" id="{00000000-0008-0000-0700-00005E020000}"/>
            </a:ext>
          </a:extLst>
        </xdr:cNvPr>
        <xdr:cNvSpPr/>
      </xdr:nvSpPr>
      <xdr:spPr>
        <a:xfrm>
          <a:off x="14541500" y="980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126606</xdr:rowOff>
    </xdr:from>
    <xdr:ext cx="534377"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4325111" y="989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105111</xdr:rowOff>
    </xdr:from>
    <xdr:to>
      <xdr:col>72</xdr:col>
      <xdr:colOff>38100</xdr:colOff>
      <xdr:row>58</xdr:row>
      <xdr:rowOff>35261</xdr:rowOff>
    </xdr:to>
    <xdr:sp macro="" textlink="">
      <xdr:nvSpPr>
        <xdr:cNvPr id="608" name="楕円 607">
          <a:extLst>
            <a:ext uri="{FF2B5EF4-FFF2-40B4-BE49-F238E27FC236}">
              <a16:creationId xmlns:a16="http://schemas.microsoft.com/office/drawing/2014/main" xmlns="" id="{00000000-0008-0000-0700-000060020000}"/>
            </a:ext>
          </a:extLst>
        </xdr:cNvPr>
        <xdr:cNvSpPr/>
      </xdr:nvSpPr>
      <xdr:spPr>
        <a:xfrm>
          <a:off x="13652500" y="98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26388</xdr:rowOff>
    </xdr:from>
    <xdr:ext cx="534377"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3436111" y="997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56759</xdr:rowOff>
    </xdr:from>
    <xdr:to>
      <xdr:col>67</xdr:col>
      <xdr:colOff>101600</xdr:colOff>
      <xdr:row>57</xdr:row>
      <xdr:rowOff>158359</xdr:rowOff>
    </xdr:to>
    <xdr:sp macro="" textlink="">
      <xdr:nvSpPr>
        <xdr:cNvPr id="610" name="楕円 609">
          <a:extLst>
            <a:ext uri="{FF2B5EF4-FFF2-40B4-BE49-F238E27FC236}">
              <a16:creationId xmlns:a16="http://schemas.microsoft.com/office/drawing/2014/main" xmlns="" id="{00000000-0008-0000-0700-000062020000}"/>
            </a:ext>
          </a:extLst>
        </xdr:cNvPr>
        <xdr:cNvSpPr/>
      </xdr:nvSpPr>
      <xdr:spPr>
        <a:xfrm>
          <a:off x="12763500" y="982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149486</xdr:rowOff>
    </xdr:from>
    <xdr:ext cx="534377"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2547111" y="992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xmlns=""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xmlns=""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xmlns=""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81973</xdr:rowOff>
    </xdr:from>
    <xdr:to>
      <xdr:col>85</xdr:col>
      <xdr:colOff>126364</xdr:colOff>
      <xdr:row>79</xdr:row>
      <xdr:rowOff>98879</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flipV="1">
          <a:off x="16317595" y="12083473"/>
          <a:ext cx="1269" cy="155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a:extLst>
            <a:ext uri="{FF2B5EF4-FFF2-40B4-BE49-F238E27FC236}">
              <a16:creationId xmlns:a16="http://schemas.microsoft.com/office/drawing/2014/main" xmlns="" id="{00000000-0008-0000-0700-00007E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28650</xdr:rowOff>
    </xdr:from>
    <xdr:ext cx="599010" cy="259045"/>
    <xdr:sp macro="" textlink="">
      <xdr:nvSpPr>
        <xdr:cNvPr id="640" name="災害復旧費最大値テキスト">
          <a:extLst>
            <a:ext uri="{FF2B5EF4-FFF2-40B4-BE49-F238E27FC236}">
              <a16:creationId xmlns:a16="http://schemas.microsoft.com/office/drawing/2014/main" xmlns="" id="{00000000-0008-0000-0700-000080020000}"/>
            </a:ext>
          </a:extLst>
        </xdr:cNvPr>
        <xdr:cNvSpPr txBox="1"/>
      </xdr:nvSpPr>
      <xdr:spPr>
        <a:xfrm>
          <a:off x="16370300" y="1185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81973</xdr:rowOff>
    </xdr:from>
    <xdr:to>
      <xdr:col>86</xdr:col>
      <xdr:colOff>25400</xdr:colOff>
      <xdr:row>70</xdr:row>
      <xdr:rowOff>81973</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a:off x="16230600" y="1208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40270</xdr:rowOff>
    </xdr:from>
    <xdr:to>
      <xdr:col>85</xdr:col>
      <xdr:colOff>127000</xdr:colOff>
      <xdr:row>79</xdr:row>
      <xdr:rowOff>88264</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flipV="1">
          <a:off x="15481300" y="13584820"/>
          <a:ext cx="838200" cy="4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95003</xdr:rowOff>
    </xdr:from>
    <xdr:ext cx="534377" cy="259045"/>
    <xdr:sp macro="" textlink="">
      <xdr:nvSpPr>
        <xdr:cNvPr id="643" name="災害復旧費平均値テキスト">
          <a:extLst>
            <a:ext uri="{FF2B5EF4-FFF2-40B4-BE49-F238E27FC236}">
              <a16:creationId xmlns:a16="http://schemas.microsoft.com/office/drawing/2014/main" xmlns="" id="{00000000-0008-0000-0700-000083020000}"/>
            </a:ext>
          </a:extLst>
        </xdr:cNvPr>
        <xdr:cNvSpPr txBox="1"/>
      </xdr:nvSpPr>
      <xdr:spPr>
        <a:xfrm>
          <a:off x="16370300" y="1329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72126</xdr:rowOff>
    </xdr:from>
    <xdr:to>
      <xdr:col>85</xdr:col>
      <xdr:colOff>177800</xdr:colOff>
      <xdr:row>79</xdr:row>
      <xdr:rowOff>2276</xdr:rowOff>
    </xdr:to>
    <xdr:sp macro="" textlink="">
      <xdr:nvSpPr>
        <xdr:cNvPr id="644" name="フローチャート: 判断 643">
          <a:extLst>
            <a:ext uri="{FF2B5EF4-FFF2-40B4-BE49-F238E27FC236}">
              <a16:creationId xmlns:a16="http://schemas.microsoft.com/office/drawing/2014/main" xmlns="" id="{00000000-0008-0000-0700-000084020000}"/>
            </a:ext>
          </a:extLst>
        </xdr:cNvPr>
        <xdr:cNvSpPr/>
      </xdr:nvSpPr>
      <xdr:spPr>
        <a:xfrm>
          <a:off x="16268700" y="1344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88264</xdr:rowOff>
    </xdr:from>
    <xdr:to>
      <xdr:col>81</xdr:col>
      <xdr:colOff>50800</xdr:colOff>
      <xdr:row>79</xdr:row>
      <xdr:rowOff>98617</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flipV="1">
          <a:off x="14592300" y="13632814"/>
          <a:ext cx="889000" cy="1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136753</xdr:rowOff>
    </xdr:from>
    <xdr:to>
      <xdr:col>81</xdr:col>
      <xdr:colOff>101600</xdr:colOff>
      <xdr:row>79</xdr:row>
      <xdr:rowOff>66903</xdr:rowOff>
    </xdr:to>
    <xdr:sp macro="" textlink="">
      <xdr:nvSpPr>
        <xdr:cNvPr id="646" name="フローチャート: 判断 645">
          <a:extLst>
            <a:ext uri="{FF2B5EF4-FFF2-40B4-BE49-F238E27FC236}">
              <a16:creationId xmlns:a16="http://schemas.microsoft.com/office/drawing/2014/main" xmlns="" id="{00000000-0008-0000-0700-000086020000}"/>
            </a:ext>
          </a:extLst>
        </xdr:cNvPr>
        <xdr:cNvSpPr/>
      </xdr:nvSpPr>
      <xdr:spPr>
        <a:xfrm>
          <a:off x="154305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83430</xdr:rowOff>
    </xdr:from>
    <xdr:ext cx="469744"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5246428" y="132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97028</xdr:rowOff>
    </xdr:from>
    <xdr:to>
      <xdr:col>76</xdr:col>
      <xdr:colOff>114300</xdr:colOff>
      <xdr:row>79</xdr:row>
      <xdr:rowOff>98617</xdr:rowOff>
    </xdr:to>
    <xdr:cxnSp macro="">
      <xdr:nvCxnSpPr>
        <xdr:cNvPr id="648" name="直線コネクタ 647">
          <a:extLst>
            <a:ext uri="{FF2B5EF4-FFF2-40B4-BE49-F238E27FC236}">
              <a16:creationId xmlns:a16="http://schemas.microsoft.com/office/drawing/2014/main" xmlns="" id="{00000000-0008-0000-0700-000088020000}"/>
            </a:ext>
          </a:extLst>
        </xdr:cNvPr>
        <xdr:cNvCxnSpPr/>
      </xdr:nvCxnSpPr>
      <xdr:spPr>
        <a:xfrm>
          <a:off x="13703300" y="13641578"/>
          <a:ext cx="8890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170402</xdr:rowOff>
    </xdr:from>
    <xdr:to>
      <xdr:col>76</xdr:col>
      <xdr:colOff>165100</xdr:colOff>
      <xdr:row>79</xdr:row>
      <xdr:rowOff>100552</xdr:rowOff>
    </xdr:to>
    <xdr:sp macro="" textlink="">
      <xdr:nvSpPr>
        <xdr:cNvPr id="649" name="フローチャート: 判断 648">
          <a:extLst>
            <a:ext uri="{FF2B5EF4-FFF2-40B4-BE49-F238E27FC236}">
              <a16:creationId xmlns:a16="http://schemas.microsoft.com/office/drawing/2014/main" xmlns="" id="{00000000-0008-0000-0700-000089020000}"/>
            </a:ext>
          </a:extLst>
        </xdr:cNvPr>
        <xdr:cNvSpPr/>
      </xdr:nvSpPr>
      <xdr:spPr>
        <a:xfrm>
          <a:off x="14541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117079</xdr:rowOff>
    </xdr:from>
    <xdr:ext cx="469744"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4357428" y="1331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87057</xdr:rowOff>
    </xdr:from>
    <xdr:to>
      <xdr:col>71</xdr:col>
      <xdr:colOff>177800</xdr:colOff>
      <xdr:row>79</xdr:row>
      <xdr:rowOff>97028</xdr:rowOff>
    </xdr:to>
    <xdr:cxnSp macro="">
      <xdr:nvCxnSpPr>
        <xdr:cNvPr id="651" name="直線コネクタ 650">
          <a:extLst>
            <a:ext uri="{FF2B5EF4-FFF2-40B4-BE49-F238E27FC236}">
              <a16:creationId xmlns:a16="http://schemas.microsoft.com/office/drawing/2014/main" xmlns="" id="{00000000-0008-0000-0700-00008B020000}"/>
            </a:ext>
          </a:extLst>
        </xdr:cNvPr>
        <xdr:cNvCxnSpPr/>
      </xdr:nvCxnSpPr>
      <xdr:spPr>
        <a:xfrm>
          <a:off x="12814300" y="13631607"/>
          <a:ext cx="889000" cy="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1400</xdr:rowOff>
    </xdr:from>
    <xdr:to>
      <xdr:col>72</xdr:col>
      <xdr:colOff>38100</xdr:colOff>
      <xdr:row>79</xdr:row>
      <xdr:rowOff>103000</xdr:rowOff>
    </xdr:to>
    <xdr:sp macro="" textlink="">
      <xdr:nvSpPr>
        <xdr:cNvPr id="652" name="フローチャート: 判断 651">
          <a:extLst>
            <a:ext uri="{FF2B5EF4-FFF2-40B4-BE49-F238E27FC236}">
              <a16:creationId xmlns:a16="http://schemas.microsoft.com/office/drawing/2014/main" xmlns="" id="{00000000-0008-0000-0700-00008C020000}"/>
            </a:ext>
          </a:extLst>
        </xdr:cNvPr>
        <xdr:cNvSpPr/>
      </xdr:nvSpPr>
      <xdr:spPr>
        <a:xfrm>
          <a:off x="13652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119527</xdr:rowOff>
    </xdr:from>
    <xdr:ext cx="469744"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3468428"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136275</xdr:rowOff>
    </xdr:from>
    <xdr:to>
      <xdr:col>67</xdr:col>
      <xdr:colOff>101600</xdr:colOff>
      <xdr:row>79</xdr:row>
      <xdr:rowOff>66425</xdr:rowOff>
    </xdr:to>
    <xdr:sp macro="" textlink="">
      <xdr:nvSpPr>
        <xdr:cNvPr id="654" name="フローチャート: 判断 653">
          <a:extLst>
            <a:ext uri="{FF2B5EF4-FFF2-40B4-BE49-F238E27FC236}">
              <a16:creationId xmlns:a16="http://schemas.microsoft.com/office/drawing/2014/main" xmlns="" id="{00000000-0008-0000-0700-00008E020000}"/>
            </a:ext>
          </a:extLst>
        </xdr:cNvPr>
        <xdr:cNvSpPr/>
      </xdr:nvSpPr>
      <xdr:spPr>
        <a:xfrm>
          <a:off x="12763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82952</xdr:rowOff>
    </xdr:from>
    <xdr:ext cx="469744"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2579428"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160920</xdr:rowOff>
    </xdr:from>
    <xdr:to>
      <xdr:col>85</xdr:col>
      <xdr:colOff>177800</xdr:colOff>
      <xdr:row>79</xdr:row>
      <xdr:rowOff>91070</xdr:rowOff>
    </xdr:to>
    <xdr:sp macro="" textlink="">
      <xdr:nvSpPr>
        <xdr:cNvPr id="661" name="楕円 660">
          <a:extLst>
            <a:ext uri="{FF2B5EF4-FFF2-40B4-BE49-F238E27FC236}">
              <a16:creationId xmlns:a16="http://schemas.microsoft.com/office/drawing/2014/main" xmlns="" id="{00000000-0008-0000-0700-000095020000}"/>
            </a:ext>
          </a:extLst>
        </xdr:cNvPr>
        <xdr:cNvSpPr/>
      </xdr:nvSpPr>
      <xdr:spPr>
        <a:xfrm>
          <a:off x="16268700" y="1353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75847</xdr:rowOff>
    </xdr:from>
    <xdr:ext cx="469744" cy="259045"/>
    <xdr:sp macro="" textlink="">
      <xdr:nvSpPr>
        <xdr:cNvPr id="662" name="災害復旧費該当値テキスト">
          <a:extLst>
            <a:ext uri="{FF2B5EF4-FFF2-40B4-BE49-F238E27FC236}">
              <a16:creationId xmlns:a16="http://schemas.microsoft.com/office/drawing/2014/main" xmlns="" id="{00000000-0008-0000-0700-000096020000}"/>
            </a:ext>
          </a:extLst>
        </xdr:cNvPr>
        <xdr:cNvSpPr txBox="1"/>
      </xdr:nvSpPr>
      <xdr:spPr>
        <a:xfrm>
          <a:off x="16370300" y="1344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37464</xdr:rowOff>
    </xdr:from>
    <xdr:to>
      <xdr:col>81</xdr:col>
      <xdr:colOff>101600</xdr:colOff>
      <xdr:row>79</xdr:row>
      <xdr:rowOff>139064</xdr:rowOff>
    </xdr:to>
    <xdr:sp macro="" textlink="">
      <xdr:nvSpPr>
        <xdr:cNvPr id="663" name="楕円 662">
          <a:extLst>
            <a:ext uri="{FF2B5EF4-FFF2-40B4-BE49-F238E27FC236}">
              <a16:creationId xmlns:a16="http://schemas.microsoft.com/office/drawing/2014/main" xmlns="" id="{00000000-0008-0000-0700-000097020000}"/>
            </a:ext>
          </a:extLst>
        </xdr:cNvPr>
        <xdr:cNvSpPr/>
      </xdr:nvSpPr>
      <xdr:spPr>
        <a:xfrm>
          <a:off x="15430500" y="1358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130191</xdr:rowOff>
    </xdr:from>
    <xdr:ext cx="378565"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5292017" y="13674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47817</xdr:rowOff>
    </xdr:from>
    <xdr:to>
      <xdr:col>76</xdr:col>
      <xdr:colOff>165100</xdr:colOff>
      <xdr:row>79</xdr:row>
      <xdr:rowOff>149417</xdr:rowOff>
    </xdr:to>
    <xdr:sp macro="" textlink="">
      <xdr:nvSpPr>
        <xdr:cNvPr id="665" name="楕円 664">
          <a:extLst>
            <a:ext uri="{FF2B5EF4-FFF2-40B4-BE49-F238E27FC236}">
              <a16:creationId xmlns:a16="http://schemas.microsoft.com/office/drawing/2014/main" xmlns="" id="{00000000-0008-0000-0700-000099020000}"/>
            </a:ext>
          </a:extLst>
        </xdr:cNvPr>
        <xdr:cNvSpPr/>
      </xdr:nvSpPr>
      <xdr:spPr>
        <a:xfrm>
          <a:off x="14541500" y="135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140544</xdr:rowOff>
    </xdr:from>
    <xdr:ext cx="313932"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4435333" y="136850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46228</xdr:rowOff>
    </xdr:from>
    <xdr:to>
      <xdr:col>72</xdr:col>
      <xdr:colOff>38100</xdr:colOff>
      <xdr:row>79</xdr:row>
      <xdr:rowOff>147828</xdr:rowOff>
    </xdr:to>
    <xdr:sp macro="" textlink="">
      <xdr:nvSpPr>
        <xdr:cNvPr id="667" name="楕円 666">
          <a:extLst>
            <a:ext uri="{FF2B5EF4-FFF2-40B4-BE49-F238E27FC236}">
              <a16:creationId xmlns:a16="http://schemas.microsoft.com/office/drawing/2014/main" xmlns="" id="{00000000-0008-0000-0700-00009B020000}"/>
            </a:ext>
          </a:extLst>
        </xdr:cNvPr>
        <xdr:cNvSpPr/>
      </xdr:nvSpPr>
      <xdr:spPr>
        <a:xfrm>
          <a:off x="13652500" y="1359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138955</xdr:rowOff>
    </xdr:from>
    <xdr:ext cx="378565"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3514017" y="13683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36257</xdr:rowOff>
    </xdr:from>
    <xdr:to>
      <xdr:col>67</xdr:col>
      <xdr:colOff>101600</xdr:colOff>
      <xdr:row>79</xdr:row>
      <xdr:rowOff>137857</xdr:rowOff>
    </xdr:to>
    <xdr:sp macro="" textlink="">
      <xdr:nvSpPr>
        <xdr:cNvPr id="669" name="楕円 668">
          <a:extLst>
            <a:ext uri="{FF2B5EF4-FFF2-40B4-BE49-F238E27FC236}">
              <a16:creationId xmlns:a16="http://schemas.microsoft.com/office/drawing/2014/main" xmlns="" id="{00000000-0008-0000-0700-00009D020000}"/>
            </a:ext>
          </a:extLst>
        </xdr:cNvPr>
        <xdr:cNvSpPr/>
      </xdr:nvSpPr>
      <xdr:spPr>
        <a:xfrm>
          <a:off x="12763500" y="1358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128984</xdr:rowOff>
    </xdr:from>
    <xdr:ext cx="469744"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2579428" y="1367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xmlns=""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xmlns=""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xmlns=""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xmlns=""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83922</xdr:rowOff>
    </xdr:from>
    <xdr:to>
      <xdr:col>85</xdr:col>
      <xdr:colOff>126364</xdr:colOff>
      <xdr:row>99</xdr:row>
      <xdr:rowOff>29890</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flipV="1">
          <a:off x="16317595" y="15514422"/>
          <a:ext cx="1269" cy="148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33717</xdr:rowOff>
    </xdr:from>
    <xdr:ext cx="534377" cy="259045"/>
    <xdr:sp macro="" textlink="">
      <xdr:nvSpPr>
        <xdr:cNvPr id="698" name="公債費最小値テキスト">
          <a:extLst>
            <a:ext uri="{FF2B5EF4-FFF2-40B4-BE49-F238E27FC236}">
              <a16:creationId xmlns:a16="http://schemas.microsoft.com/office/drawing/2014/main" xmlns="" id="{00000000-0008-0000-0700-0000BA020000}"/>
            </a:ext>
          </a:extLst>
        </xdr:cNvPr>
        <xdr:cNvSpPr txBox="1"/>
      </xdr:nvSpPr>
      <xdr:spPr>
        <a:xfrm>
          <a:off x="16370300" y="1700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29890</xdr:rowOff>
    </xdr:from>
    <xdr:to>
      <xdr:col>86</xdr:col>
      <xdr:colOff>25400</xdr:colOff>
      <xdr:row>99</xdr:row>
      <xdr:rowOff>29890</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a:off x="16230600" y="1700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30599</xdr:rowOff>
    </xdr:from>
    <xdr:ext cx="599010" cy="259045"/>
    <xdr:sp macro="" textlink="">
      <xdr:nvSpPr>
        <xdr:cNvPr id="700" name="公債費最大値テキスト">
          <a:extLst>
            <a:ext uri="{FF2B5EF4-FFF2-40B4-BE49-F238E27FC236}">
              <a16:creationId xmlns:a16="http://schemas.microsoft.com/office/drawing/2014/main" xmlns="" id="{00000000-0008-0000-0700-0000BC020000}"/>
            </a:ext>
          </a:extLst>
        </xdr:cNvPr>
        <xdr:cNvSpPr txBox="1"/>
      </xdr:nvSpPr>
      <xdr:spPr>
        <a:xfrm>
          <a:off x="16370300" y="1528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83922</xdr:rowOff>
    </xdr:from>
    <xdr:to>
      <xdr:col>86</xdr:col>
      <xdr:colOff>25400</xdr:colOff>
      <xdr:row>90</xdr:row>
      <xdr:rowOff>83922</xdr:rowOff>
    </xdr:to>
    <xdr:cxnSp macro="">
      <xdr:nvCxnSpPr>
        <xdr:cNvPr id="701" name="直線コネクタ 700">
          <a:extLst>
            <a:ext uri="{FF2B5EF4-FFF2-40B4-BE49-F238E27FC236}">
              <a16:creationId xmlns:a16="http://schemas.microsoft.com/office/drawing/2014/main" xmlns="" id="{00000000-0008-0000-0700-0000BD020000}"/>
            </a:ext>
          </a:extLst>
        </xdr:cNvPr>
        <xdr:cNvCxnSpPr/>
      </xdr:nvCxnSpPr>
      <xdr:spPr>
        <a:xfrm>
          <a:off x="16230600" y="1551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63298</xdr:rowOff>
    </xdr:from>
    <xdr:to>
      <xdr:col>85</xdr:col>
      <xdr:colOff>127000</xdr:colOff>
      <xdr:row>93</xdr:row>
      <xdr:rowOff>113950</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a:off x="15481300" y="16008148"/>
          <a:ext cx="838200" cy="5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20840</xdr:rowOff>
    </xdr:from>
    <xdr:ext cx="534377" cy="259045"/>
    <xdr:sp macro="" textlink="">
      <xdr:nvSpPr>
        <xdr:cNvPr id="703" name="公債費平均値テキスト">
          <a:extLst>
            <a:ext uri="{FF2B5EF4-FFF2-40B4-BE49-F238E27FC236}">
              <a16:creationId xmlns:a16="http://schemas.microsoft.com/office/drawing/2014/main" xmlns="" id="{00000000-0008-0000-0700-0000BF020000}"/>
            </a:ext>
          </a:extLst>
        </xdr:cNvPr>
        <xdr:cNvSpPr txBox="1"/>
      </xdr:nvSpPr>
      <xdr:spPr>
        <a:xfrm>
          <a:off x="16370300" y="16137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42413</xdr:rowOff>
    </xdr:from>
    <xdr:to>
      <xdr:col>85</xdr:col>
      <xdr:colOff>177800</xdr:colOff>
      <xdr:row>94</xdr:row>
      <xdr:rowOff>144013</xdr:rowOff>
    </xdr:to>
    <xdr:sp macro="" textlink="">
      <xdr:nvSpPr>
        <xdr:cNvPr id="704" name="フローチャート: 判断 703">
          <a:extLst>
            <a:ext uri="{FF2B5EF4-FFF2-40B4-BE49-F238E27FC236}">
              <a16:creationId xmlns:a16="http://schemas.microsoft.com/office/drawing/2014/main" xmlns="" id="{00000000-0008-0000-0700-0000C0020000}"/>
            </a:ext>
          </a:extLst>
        </xdr:cNvPr>
        <xdr:cNvSpPr/>
      </xdr:nvSpPr>
      <xdr:spPr>
        <a:xfrm>
          <a:off x="16268700" y="16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129642</xdr:rowOff>
    </xdr:from>
    <xdr:to>
      <xdr:col>81</xdr:col>
      <xdr:colOff>50800</xdr:colOff>
      <xdr:row>93</xdr:row>
      <xdr:rowOff>63298</xdr:rowOff>
    </xdr:to>
    <xdr:cxnSp macro="">
      <xdr:nvCxnSpPr>
        <xdr:cNvPr id="705" name="直線コネクタ 704">
          <a:extLst>
            <a:ext uri="{FF2B5EF4-FFF2-40B4-BE49-F238E27FC236}">
              <a16:creationId xmlns:a16="http://schemas.microsoft.com/office/drawing/2014/main" xmlns="" id="{00000000-0008-0000-0700-0000C1020000}"/>
            </a:ext>
          </a:extLst>
        </xdr:cNvPr>
        <xdr:cNvCxnSpPr/>
      </xdr:nvCxnSpPr>
      <xdr:spPr>
        <a:xfrm>
          <a:off x="14592300" y="15903042"/>
          <a:ext cx="889000" cy="10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167326</xdr:rowOff>
    </xdr:from>
    <xdr:to>
      <xdr:col>81</xdr:col>
      <xdr:colOff>101600</xdr:colOff>
      <xdr:row>94</xdr:row>
      <xdr:rowOff>97476</xdr:rowOff>
    </xdr:to>
    <xdr:sp macro="" textlink="">
      <xdr:nvSpPr>
        <xdr:cNvPr id="706" name="フローチャート: 判断 705">
          <a:extLst>
            <a:ext uri="{FF2B5EF4-FFF2-40B4-BE49-F238E27FC236}">
              <a16:creationId xmlns:a16="http://schemas.microsoft.com/office/drawing/2014/main" xmlns="" id="{00000000-0008-0000-0700-0000C2020000}"/>
            </a:ext>
          </a:extLst>
        </xdr:cNvPr>
        <xdr:cNvSpPr/>
      </xdr:nvSpPr>
      <xdr:spPr>
        <a:xfrm>
          <a:off x="15430500" y="1611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88603</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5214111" y="1620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129642</xdr:rowOff>
    </xdr:from>
    <xdr:to>
      <xdr:col>76</xdr:col>
      <xdr:colOff>114300</xdr:colOff>
      <xdr:row>92</xdr:row>
      <xdr:rowOff>147358</xdr:rowOff>
    </xdr:to>
    <xdr:cxnSp macro="">
      <xdr:nvCxnSpPr>
        <xdr:cNvPr id="708" name="直線コネクタ 707">
          <a:extLst>
            <a:ext uri="{FF2B5EF4-FFF2-40B4-BE49-F238E27FC236}">
              <a16:creationId xmlns:a16="http://schemas.microsoft.com/office/drawing/2014/main" xmlns="" id="{00000000-0008-0000-0700-0000C4020000}"/>
            </a:ext>
          </a:extLst>
        </xdr:cNvPr>
        <xdr:cNvCxnSpPr/>
      </xdr:nvCxnSpPr>
      <xdr:spPr>
        <a:xfrm flipV="1">
          <a:off x="13703300" y="15903042"/>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154019</xdr:rowOff>
    </xdr:from>
    <xdr:to>
      <xdr:col>76</xdr:col>
      <xdr:colOff>165100</xdr:colOff>
      <xdr:row>94</xdr:row>
      <xdr:rowOff>84169</xdr:rowOff>
    </xdr:to>
    <xdr:sp macro="" textlink="">
      <xdr:nvSpPr>
        <xdr:cNvPr id="709" name="フローチャート: 判断 708">
          <a:extLst>
            <a:ext uri="{FF2B5EF4-FFF2-40B4-BE49-F238E27FC236}">
              <a16:creationId xmlns:a16="http://schemas.microsoft.com/office/drawing/2014/main" xmlns="" id="{00000000-0008-0000-0700-0000C5020000}"/>
            </a:ext>
          </a:extLst>
        </xdr:cNvPr>
        <xdr:cNvSpPr/>
      </xdr:nvSpPr>
      <xdr:spPr>
        <a:xfrm>
          <a:off x="14541500" y="1609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75296</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4325111" y="1619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147358</xdr:rowOff>
    </xdr:from>
    <xdr:to>
      <xdr:col>71</xdr:col>
      <xdr:colOff>177800</xdr:colOff>
      <xdr:row>93</xdr:row>
      <xdr:rowOff>45729</xdr:rowOff>
    </xdr:to>
    <xdr:cxnSp macro="">
      <xdr:nvCxnSpPr>
        <xdr:cNvPr id="711" name="直線コネクタ 710">
          <a:extLst>
            <a:ext uri="{FF2B5EF4-FFF2-40B4-BE49-F238E27FC236}">
              <a16:creationId xmlns:a16="http://schemas.microsoft.com/office/drawing/2014/main" xmlns="" id="{00000000-0008-0000-0700-0000C7020000}"/>
            </a:ext>
          </a:extLst>
        </xdr:cNvPr>
        <xdr:cNvCxnSpPr/>
      </xdr:nvCxnSpPr>
      <xdr:spPr>
        <a:xfrm flipV="1">
          <a:off x="12814300" y="15920758"/>
          <a:ext cx="889000" cy="6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97701</xdr:rowOff>
    </xdr:from>
    <xdr:to>
      <xdr:col>72</xdr:col>
      <xdr:colOff>38100</xdr:colOff>
      <xdr:row>94</xdr:row>
      <xdr:rowOff>27851</xdr:rowOff>
    </xdr:to>
    <xdr:sp macro="" textlink="">
      <xdr:nvSpPr>
        <xdr:cNvPr id="712" name="フローチャート: 判断 711">
          <a:extLst>
            <a:ext uri="{FF2B5EF4-FFF2-40B4-BE49-F238E27FC236}">
              <a16:creationId xmlns:a16="http://schemas.microsoft.com/office/drawing/2014/main" xmlns="" id="{00000000-0008-0000-0700-0000C8020000}"/>
            </a:ext>
          </a:extLst>
        </xdr:cNvPr>
        <xdr:cNvSpPr/>
      </xdr:nvSpPr>
      <xdr:spPr>
        <a:xfrm>
          <a:off x="13652500" y="1604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18978</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3436111" y="1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73992</xdr:rowOff>
    </xdr:from>
    <xdr:to>
      <xdr:col>67</xdr:col>
      <xdr:colOff>101600</xdr:colOff>
      <xdr:row>94</xdr:row>
      <xdr:rowOff>4142</xdr:rowOff>
    </xdr:to>
    <xdr:sp macro="" textlink="">
      <xdr:nvSpPr>
        <xdr:cNvPr id="714" name="フローチャート: 判断 713">
          <a:extLst>
            <a:ext uri="{FF2B5EF4-FFF2-40B4-BE49-F238E27FC236}">
              <a16:creationId xmlns:a16="http://schemas.microsoft.com/office/drawing/2014/main" xmlns="" id="{00000000-0008-0000-0700-0000CA020000}"/>
            </a:ext>
          </a:extLst>
        </xdr:cNvPr>
        <xdr:cNvSpPr/>
      </xdr:nvSpPr>
      <xdr:spPr>
        <a:xfrm>
          <a:off x="12763500" y="1601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166719</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2547111" y="161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63150</xdr:rowOff>
    </xdr:from>
    <xdr:to>
      <xdr:col>85</xdr:col>
      <xdr:colOff>177800</xdr:colOff>
      <xdr:row>93</xdr:row>
      <xdr:rowOff>164750</xdr:rowOff>
    </xdr:to>
    <xdr:sp macro="" textlink="">
      <xdr:nvSpPr>
        <xdr:cNvPr id="721" name="楕円 720">
          <a:extLst>
            <a:ext uri="{FF2B5EF4-FFF2-40B4-BE49-F238E27FC236}">
              <a16:creationId xmlns:a16="http://schemas.microsoft.com/office/drawing/2014/main" xmlns="" id="{00000000-0008-0000-0700-0000D1020000}"/>
            </a:ext>
          </a:extLst>
        </xdr:cNvPr>
        <xdr:cNvSpPr/>
      </xdr:nvSpPr>
      <xdr:spPr>
        <a:xfrm>
          <a:off x="16268700" y="160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86027</xdr:rowOff>
    </xdr:from>
    <xdr:ext cx="534377" cy="259045"/>
    <xdr:sp macro="" textlink="">
      <xdr:nvSpPr>
        <xdr:cNvPr id="722" name="公債費該当値テキスト">
          <a:extLst>
            <a:ext uri="{FF2B5EF4-FFF2-40B4-BE49-F238E27FC236}">
              <a16:creationId xmlns:a16="http://schemas.microsoft.com/office/drawing/2014/main" xmlns="" id="{00000000-0008-0000-0700-0000D2020000}"/>
            </a:ext>
          </a:extLst>
        </xdr:cNvPr>
        <xdr:cNvSpPr txBox="1"/>
      </xdr:nvSpPr>
      <xdr:spPr>
        <a:xfrm>
          <a:off x="16370300" y="158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12498</xdr:rowOff>
    </xdr:from>
    <xdr:to>
      <xdr:col>81</xdr:col>
      <xdr:colOff>101600</xdr:colOff>
      <xdr:row>93</xdr:row>
      <xdr:rowOff>114098</xdr:rowOff>
    </xdr:to>
    <xdr:sp macro="" textlink="">
      <xdr:nvSpPr>
        <xdr:cNvPr id="723" name="楕円 722">
          <a:extLst>
            <a:ext uri="{FF2B5EF4-FFF2-40B4-BE49-F238E27FC236}">
              <a16:creationId xmlns:a16="http://schemas.microsoft.com/office/drawing/2014/main" xmlns="" id="{00000000-0008-0000-0700-0000D3020000}"/>
            </a:ext>
          </a:extLst>
        </xdr:cNvPr>
        <xdr:cNvSpPr/>
      </xdr:nvSpPr>
      <xdr:spPr>
        <a:xfrm>
          <a:off x="15430500" y="15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130625</xdr:rowOff>
    </xdr:from>
    <xdr:ext cx="534377"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5214111" y="1573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78842</xdr:rowOff>
    </xdr:from>
    <xdr:to>
      <xdr:col>76</xdr:col>
      <xdr:colOff>165100</xdr:colOff>
      <xdr:row>93</xdr:row>
      <xdr:rowOff>8992</xdr:rowOff>
    </xdr:to>
    <xdr:sp macro="" textlink="">
      <xdr:nvSpPr>
        <xdr:cNvPr id="725" name="楕円 724">
          <a:extLst>
            <a:ext uri="{FF2B5EF4-FFF2-40B4-BE49-F238E27FC236}">
              <a16:creationId xmlns:a16="http://schemas.microsoft.com/office/drawing/2014/main" xmlns="" id="{00000000-0008-0000-0700-0000D5020000}"/>
            </a:ext>
          </a:extLst>
        </xdr:cNvPr>
        <xdr:cNvSpPr/>
      </xdr:nvSpPr>
      <xdr:spPr>
        <a:xfrm>
          <a:off x="14541500" y="1585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25519</xdr:rowOff>
    </xdr:from>
    <xdr:ext cx="534377"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4325111" y="1562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96558</xdr:rowOff>
    </xdr:from>
    <xdr:to>
      <xdr:col>72</xdr:col>
      <xdr:colOff>38100</xdr:colOff>
      <xdr:row>93</xdr:row>
      <xdr:rowOff>26708</xdr:rowOff>
    </xdr:to>
    <xdr:sp macro="" textlink="">
      <xdr:nvSpPr>
        <xdr:cNvPr id="727" name="楕円 726">
          <a:extLst>
            <a:ext uri="{FF2B5EF4-FFF2-40B4-BE49-F238E27FC236}">
              <a16:creationId xmlns:a16="http://schemas.microsoft.com/office/drawing/2014/main" xmlns="" id="{00000000-0008-0000-0700-0000D7020000}"/>
            </a:ext>
          </a:extLst>
        </xdr:cNvPr>
        <xdr:cNvSpPr/>
      </xdr:nvSpPr>
      <xdr:spPr>
        <a:xfrm>
          <a:off x="13652500" y="1586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43235</xdr:rowOff>
    </xdr:from>
    <xdr:ext cx="534377"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3436111" y="1564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166379</xdr:rowOff>
    </xdr:from>
    <xdr:to>
      <xdr:col>67</xdr:col>
      <xdr:colOff>101600</xdr:colOff>
      <xdr:row>93</xdr:row>
      <xdr:rowOff>96529</xdr:rowOff>
    </xdr:to>
    <xdr:sp macro="" textlink="">
      <xdr:nvSpPr>
        <xdr:cNvPr id="729" name="楕円 728">
          <a:extLst>
            <a:ext uri="{FF2B5EF4-FFF2-40B4-BE49-F238E27FC236}">
              <a16:creationId xmlns:a16="http://schemas.microsoft.com/office/drawing/2014/main" xmlns="" id="{00000000-0008-0000-0700-0000D9020000}"/>
            </a:ext>
          </a:extLst>
        </xdr:cNvPr>
        <xdr:cNvSpPr/>
      </xdr:nvSpPr>
      <xdr:spPr>
        <a:xfrm>
          <a:off x="12763500" y="1593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113056</xdr:rowOff>
    </xdr:from>
    <xdr:ext cx="534377"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2547111" y="1571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xmlns=""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xmlns=""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xmlns=""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xmlns=""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xmlns=""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xmlns=""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xmlns=""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160274</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flipV="1">
          <a:off x="22159595" y="5475224"/>
          <a:ext cx="1269"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144035</xdr:rowOff>
    </xdr:from>
    <xdr:ext cx="249299" cy="259045"/>
    <xdr:sp macro="" textlink="">
      <xdr:nvSpPr>
        <xdr:cNvPr id="753" name="諸支出金最小値テキスト">
          <a:extLst>
            <a:ext uri="{FF2B5EF4-FFF2-40B4-BE49-F238E27FC236}">
              <a16:creationId xmlns:a16="http://schemas.microsoft.com/office/drawing/2014/main" xmlns="" id="{00000000-0008-0000-0700-0000F1020000}"/>
            </a:ext>
          </a:extLst>
        </xdr:cNvPr>
        <xdr:cNvSpPr txBox="1"/>
      </xdr:nvSpPr>
      <xdr:spPr>
        <a:xfrm>
          <a:off x="22212300" y="6659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106951</xdr:rowOff>
    </xdr:from>
    <xdr:ext cx="378565" cy="259045"/>
    <xdr:sp macro="" textlink="">
      <xdr:nvSpPr>
        <xdr:cNvPr id="755" name="諸支出金最大値テキスト">
          <a:extLst>
            <a:ext uri="{FF2B5EF4-FFF2-40B4-BE49-F238E27FC236}">
              <a16:creationId xmlns:a16="http://schemas.microsoft.com/office/drawing/2014/main" xmlns="" id="{00000000-0008-0000-0700-0000F3020000}"/>
            </a:ext>
          </a:extLst>
        </xdr:cNvPr>
        <xdr:cNvSpPr txBox="1"/>
      </xdr:nvSpPr>
      <xdr:spPr>
        <a:xfrm>
          <a:off x="22212300" y="5250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160274</xdr:rowOff>
    </xdr:from>
    <xdr:to>
      <xdr:col>116</xdr:col>
      <xdr:colOff>152400</xdr:colOff>
      <xdr:row>31</xdr:row>
      <xdr:rowOff>160274</xdr:rowOff>
    </xdr:to>
    <xdr:cxnSp macro="">
      <xdr:nvCxnSpPr>
        <xdr:cNvPr id="756" name="直線コネクタ 755">
          <a:extLst>
            <a:ext uri="{FF2B5EF4-FFF2-40B4-BE49-F238E27FC236}">
              <a16:creationId xmlns:a16="http://schemas.microsoft.com/office/drawing/2014/main" xmlns="" id="{00000000-0008-0000-0700-0000F4020000}"/>
            </a:ext>
          </a:extLst>
        </xdr:cNvPr>
        <xdr:cNvCxnSpPr/>
      </xdr:nvCxnSpPr>
      <xdr:spPr>
        <a:xfrm>
          <a:off x="22072600" y="547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61485</xdr:rowOff>
    </xdr:from>
    <xdr:ext cx="313932" cy="259045"/>
    <xdr:sp macro="" textlink="">
      <xdr:nvSpPr>
        <xdr:cNvPr id="758" name="諸支出金平均値テキスト">
          <a:extLst>
            <a:ext uri="{FF2B5EF4-FFF2-40B4-BE49-F238E27FC236}">
              <a16:creationId xmlns:a16="http://schemas.microsoft.com/office/drawing/2014/main" xmlns="" id="{00000000-0008-0000-0700-0000F6020000}"/>
            </a:ext>
          </a:extLst>
        </xdr:cNvPr>
        <xdr:cNvSpPr txBox="1"/>
      </xdr:nvSpPr>
      <xdr:spPr>
        <a:xfrm>
          <a:off x="22212300" y="64051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38608</xdr:rowOff>
    </xdr:from>
    <xdr:to>
      <xdr:col>116</xdr:col>
      <xdr:colOff>114300</xdr:colOff>
      <xdr:row>38</xdr:row>
      <xdr:rowOff>140208</xdr:rowOff>
    </xdr:to>
    <xdr:sp macro="" textlink="">
      <xdr:nvSpPr>
        <xdr:cNvPr id="759" name="フローチャート: 判断 758">
          <a:extLst>
            <a:ext uri="{FF2B5EF4-FFF2-40B4-BE49-F238E27FC236}">
              <a16:creationId xmlns:a16="http://schemas.microsoft.com/office/drawing/2014/main" xmlns="" id="{00000000-0008-0000-0700-0000F7020000}"/>
            </a:ext>
          </a:extLst>
        </xdr:cNvPr>
        <xdr:cNvSpPr/>
      </xdr:nvSpPr>
      <xdr:spPr>
        <a:xfrm>
          <a:off x="221107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xmlns=""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114046</xdr:rowOff>
    </xdr:from>
    <xdr:to>
      <xdr:col>112</xdr:col>
      <xdr:colOff>38100</xdr:colOff>
      <xdr:row>38</xdr:row>
      <xdr:rowOff>44196</xdr:rowOff>
    </xdr:to>
    <xdr:sp macro="" textlink="">
      <xdr:nvSpPr>
        <xdr:cNvPr id="761" name="フローチャート: 判断 760">
          <a:extLst>
            <a:ext uri="{FF2B5EF4-FFF2-40B4-BE49-F238E27FC236}">
              <a16:creationId xmlns:a16="http://schemas.microsoft.com/office/drawing/2014/main" xmlns="" id="{00000000-0008-0000-0700-0000F9020000}"/>
            </a:ext>
          </a:extLst>
        </xdr:cNvPr>
        <xdr:cNvSpPr/>
      </xdr:nvSpPr>
      <xdr:spPr>
        <a:xfrm>
          <a:off x="21272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60723</xdr:rowOff>
    </xdr:from>
    <xdr:ext cx="313932"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11663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xmlns=""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29464</xdr:rowOff>
    </xdr:from>
    <xdr:to>
      <xdr:col>107</xdr:col>
      <xdr:colOff>101600</xdr:colOff>
      <xdr:row>38</xdr:row>
      <xdr:rowOff>131064</xdr:rowOff>
    </xdr:to>
    <xdr:sp macro="" textlink="">
      <xdr:nvSpPr>
        <xdr:cNvPr id="764" name="フローチャート: 判断 763">
          <a:extLst>
            <a:ext uri="{FF2B5EF4-FFF2-40B4-BE49-F238E27FC236}">
              <a16:creationId xmlns:a16="http://schemas.microsoft.com/office/drawing/2014/main" xmlns="" id="{00000000-0008-0000-0700-0000FC020000}"/>
            </a:ext>
          </a:extLst>
        </xdr:cNvPr>
        <xdr:cNvSpPr/>
      </xdr:nvSpPr>
      <xdr:spPr>
        <a:xfrm>
          <a:off x="20383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147591</xdr:rowOff>
    </xdr:from>
    <xdr:ext cx="313932"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0277333" y="63197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xmlns=""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136906</xdr:rowOff>
    </xdr:from>
    <xdr:to>
      <xdr:col>102</xdr:col>
      <xdr:colOff>165100</xdr:colOff>
      <xdr:row>38</xdr:row>
      <xdr:rowOff>67056</xdr:rowOff>
    </xdr:to>
    <xdr:sp macro="" textlink="">
      <xdr:nvSpPr>
        <xdr:cNvPr id="767" name="フローチャート: 判断 766">
          <a:extLst>
            <a:ext uri="{FF2B5EF4-FFF2-40B4-BE49-F238E27FC236}">
              <a16:creationId xmlns:a16="http://schemas.microsoft.com/office/drawing/2014/main" xmlns="" id="{00000000-0008-0000-0700-0000FF020000}"/>
            </a:ext>
          </a:extLst>
        </xdr:cNvPr>
        <xdr:cNvSpPr/>
      </xdr:nvSpPr>
      <xdr:spPr>
        <a:xfrm>
          <a:off x="19494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83583</xdr:rowOff>
    </xdr:from>
    <xdr:ext cx="313932"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9388333" y="6255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9" name="フローチャート: 判断 768">
          <a:extLst>
            <a:ext uri="{FF2B5EF4-FFF2-40B4-BE49-F238E27FC236}">
              <a16:creationId xmlns:a16="http://schemas.microsoft.com/office/drawing/2014/main" xmlns="" id="{00000000-0008-0000-0700-000001030000}"/>
            </a:ext>
          </a:extLst>
        </xdr:cNvPr>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1287</xdr:rowOff>
    </xdr:from>
    <xdr:ext cx="313932"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8499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xmlns=""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17035</xdr:rowOff>
    </xdr:from>
    <xdr:ext cx="249299" cy="259045"/>
    <xdr:sp macro="" textlink="">
      <xdr:nvSpPr>
        <xdr:cNvPr id="777" name="諸支出金該当値テキスト">
          <a:extLst>
            <a:ext uri="{FF2B5EF4-FFF2-40B4-BE49-F238E27FC236}">
              <a16:creationId xmlns:a16="http://schemas.microsoft.com/office/drawing/2014/main" xmlns="" id="{00000000-0008-0000-0700-000009030000}"/>
            </a:ext>
          </a:extLst>
        </xdr:cNvPr>
        <xdr:cNvSpPr txBox="1"/>
      </xdr:nvSpPr>
      <xdr:spPr>
        <a:xfrm>
          <a:off x="22212300" y="6532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xmlns=""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xmlns=""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xmlns=""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xmlns=""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xmlns=""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xmlns=""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xmlns=""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xmlns=""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xmlns=""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xmlns=""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xmlns=""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xmlns=""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xmlns=""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xmlns=""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xmlns=""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xmlns=""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xmlns=""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xmlns=""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xmlns=""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xmlns=""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xmlns=""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xmlns=""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xmlns=""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xmlns=""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xmlns=""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xmlns=""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xmlns=""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xmlns=""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xmlns=""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衛生費は、住民一人当たり４万４，５６７円となっており、前年度に比べ３，５６０円高くなっている。機構改革によりこども課を新設したことや診療所特別会計への赤字補填繰出が増加したことなどが主な要因である。</a:t>
          </a:r>
          <a:endParaRPr lang="ja-JP" altLang="ja-JP">
            <a:effectLst/>
          </a:endParaRPr>
        </a:p>
        <a:p>
          <a:r>
            <a:rPr kumimoji="1" lang="ja-JP" altLang="ja-JP" sz="1100">
              <a:solidFill>
                <a:schemeClr val="dk1"/>
              </a:solidFill>
              <a:effectLst/>
              <a:latin typeface="+mn-lt"/>
              <a:ea typeface="+mn-ea"/>
              <a:cs typeface="+mn-cs"/>
            </a:rPr>
            <a:t>農林水産業費は、住民一人当たり１０万</a:t>
          </a:r>
          <a:r>
            <a:rPr kumimoji="1" lang="ja-JP" altLang="en-US" sz="1100">
              <a:solidFill>
                <a:schemeClr val="dk1"/>
              </a:solidFill>
              <a:effectLst/>
              <a:latin typeface="+mn-lt"/>
              <a:ea typeface="+mn-ea"/>
              <a:cs typeface="+mn-cs"/>
            </a:rPr>
            <a:t>１，０８７</a:t>
          </a:r>
          <a:r>
            <a:rPr kumimoji="1" lang="ja-JP" altLang="ja-JP" sz="1100">
              <a:solidFill>
                <a:schemeClr val="dk1"/>
              </a:solidFill>
              <a:effectLst/>
              <a:latin typeface="+mn-lt"/>
              <a:ea typeface="+mn-ea"/>
              <a:cs typeface="+mn-cs"/>
            </a:rPr>
            <a:t>円となっており、類似団体平均と比べ３万</a:t>
          </a:r>
          <a:r>
            <a:rPr kumimoji="1" lang="ja-JP" altLang="en-US" sz="1100">
              <a:solidFill>
                <a:schemeClr val="dk1"/>
              </a:solidFill>
              <a:effectLst/>
              <a:latin typeface="+mn-lt"/>
              <a:ea typeface="+mn-ea"/>
              <a:cs typeface="+mn-cs"/>
            </a:rPr>
            <a:t>１３８</a:t>
          </a:r>
          <a:r>
            <a:rPr kumimoji="1" lang="ja-JP" altLang="ja-JP" sz="1100">
              <a:solidFill>
                <a:schemeClr val="dk1"/>
              </a:solidFill>
              <a:effectLst/>
              <a:latin typeface="+mn-lt"/>
              <a:ea typeface="+mn-ea"/>
              <a:cs typeface="+mn-cs"/>
            </a:rPr>
            <a:t>円、鳥取県平均と比べ７万</a:t>
          </a:r>
          <a:r>
            <a:rPr kumimoji="1" lang="ja-JP" altLang="en-US" sz="1100">
              <a:solidFill>
                <a:schemeClr val="dk1"/>
              </a:solidFill>
              <a:effectLst/>
              <a:latin typeface="+mn-lt"/>
              <a:ea typeface="+mn-ea"/>
              <a:cs typeface="+mn-cs"/>
            </a:rPr>
            <a:t>１，５３２</a:t>
          </a:r>
          <a:r>
            <a:rPr kumimoji="1" lang="ja-JP" altLang="ja-JP" sz="1100">
              <a:solidFill>
                <a:schemeClr val="dk1"/>
              </a:solidFill>
              <a:effectLst/>
              <a:latin typeface="+mn-lt"/>
              <a:ea typeface="+mn-ea"/>
              <a:cs typeface="+mn-cs"/>
            </a:rPr>
            <a:t>円一人当たりコストが高くなっている。</a:t>
          </a:r>
          <a:endParaRPr lang="ja-JP" altLang="ja-JP" sz="1400">
            <a:effectLst/>
          </a:endParaRPr>
        </a:p>
        <a:p>
          <a:r>
            <a:rPr kumimoji="1" lang="ja-JP" altLang="ja-JP" sz="1100">
              <a:solidFill>
                <a:schemeClr val="dk1"/>
              </a:solidFill>
              <a:effectLst/>
              <a:latin typeface="+mn-lt"/>
              <a:ea typeface="+mn-ea"/>
              <a:cs typeface="+mn-cs"/>
            </a:rPr>
            <a:t>近年農林水産業に力を入れていることにより、農林水産関係の補助金が伸びていることが住民一人当たりコストが高い要因である。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教育費は、住民一人当たり６万１，５４８円となっており、前年度に比べ７，７０９円高くなっている。名和総合運動公園陸上競技場修繕工事を実施したことが主な要因である。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災害復旧費は、住民一人当たり５，３８４円となっており、前年度に比べ４，４０９円高くなっている。平成３０年７月豪雨や台風２４号などで被災した公共土木施設や農林水産業施設の災害復旧事業を実施したことが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鳥取県大山町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前年度と同様に財政調整基金の元金積立ては行わなかったが、基金の有価証券（債券）運用により基金利息が増となったため、財政調整基金の積立額が増となったため、財政調整基金残高の標準財政規模比が前年度と比べ</a:t>
          </a:r>
          <a:r>
            <a:rPr kumimoji="1" lang="en-US" altLang="ja-JP" sz="900">
              <a:solidFill>
                <a:schemeClr val="dk1"/>
              </a:solidFill>
              <a:effectLst/>
              <a:latin typeface="+mn-lt"/>
              <a:ea typeface="+mn-ea"/>
              <a:cs typeface="+mn-cs"/>
            </a:rPr>
            <a:t>0.55</a:t>
          </a:r>
          <a:r>
            <a:rPr kumimoji="1" lang="ja-JP" altLang="ja-JP" sz="900">
              <a:solidFill>
                <a:schemeClr val="dk1"/>
              </a:solidFill>
              <a:effectLst/>
              <a:latin typeface="+mn-lt"/>
              <a:ea typeface="+mn-ea"/>
              <a:cs typeface="+mn-cs"/>
            </a:rPr>
            <a:t>％増となっている。</a:t>
          </a:r>
          <a:endParaRPr lang="ja-JP" altLang="ja-JP" sz="1050">
            <a:effectLst/>
          </a:endParaRPr>
        </a:p>
        <a:p>
          <a:r>
            <a:rPr kumimoji="1" lang="ja-JP" altLang="ja-JP" sz="900">
              <a:solidFill>
                <a:schemeClr val="dk1"/>
              </a:solidFill>
              <a:effectLst/>
              <a:latin typeface="+mn-lt"/>
              <a:ea typeface="+mn-ea"/>
              <a:cs typeface="+mn-cs"/>
            </a:rPr>
            <a:t>　合併算定替措置の縮減により普通交付税は減となったものの、</a:t>
          </a:r>
          <a:r>
            <a:rPr kumimoji="1" lang="ja-JP" altLang="en-US" sz="900">
              <a:solidFill>
                <a:schemeClr val="dk1"/>
              </a:solidFill>
              <a:effectLst/>
              <a:latin typeface="+mn-lt"/>
              <a:ea typeface="+mn-ea"/>
              <a:cs typeface="+mn-cs"/>
            </a:rPr>
            <a:t>普通建設事業が前年度と比べ約</a:t>
          </a:r>
          <a:r>
            <a:rPr kumimoji="1" lang="en-US" altLang="ja-JP" sz="900">
              <a:solidFill>
                <a:schemeClr val="dk1"/>
              </a:solidFill>
              <a:effectLst/>
              <a:latin typeface="+mn-lt"/>
              <a:ea typeface="+mn-ea"/>
              <a:cs typeface="+mn-cs"/>
            </a:rPr>
            <a:t>4</a:t>
          </a:r>
          <a:r>
            <a:rPr kumimoji="1" lang="ja-JP" altLang="en-US" sz="900">
              <a:solidFill>
                <a:schemeClr val="dk1"/>
              </a:solidFill>
              <a:effectLst/>
              <a:latin typeface="+mn-lt"/>
              <a:ea typeface="+mn-ea"/>
              <a:cs typeface="+mn-cs"/>
            </a:rPr>
            <a:t>億</a:t>
          </a:r>
          <a:r>
            <a:rPr kumimoji="1" lang="en-US" altLang="ja-JP" sz="900">
              <a:solidFill>
                <a:schemeClr val="dk1"/>
              </a:solidFill>
              <a:effectLst/>
              <a:latin typeface="+mn-lt"/>
              <a:ea typeface="+mn-ea"/>
              <a:cs typeface="+mn-cs"/>
            </a:rPr>
            <a:t>9,644</a:t>
          </a:r>
          <a:r>
            <a:rPr kumimoji="1" lang="ja-JP" altLang="en-US" sz="900">
              <a:solidFill>
                <a:schemeClr val="dk1"/>
              </a:solidFill>
              <a:effectLst/>
              <a:latin typeface="+mn-lt"/>
              <a:ea typeface="+mn-ea"/>
              <a:cs typeface="+mn-cs"/>
            </a:rPr>
            <a:t>万円</a:t>
          </a:r>
          <a:r>
            <a:rPr kumimoji="1" lang="ja-JP" altLang="ja-JP" sz="900">
              <a:solidFill>
                <a:schemeClr val="dk1"/>
              </a:solidFill>
              <a:effectLst/>
              <a:latin typeface="+mn-lt"/>
              <a:ea typeface="+mn-ea"/>
              <a:cs typeface="+mn-cs"/>
            </a:rPr>
            <a:t>の減</a:t>
          </a:r>
          <a:r>
            <a:rPr kumimoji="1" lang="ja-JP" altLang="en-US" sz="900">
              <a:solidFill>
                <a:schemeClr val="dk1"/>
              </a:solidFill>
              <a:effectLst/>
              <a:latin typeface="+mn-lt"/>
              <a:ea typeface="+mn-ea"/>
              <a:cs typeface="+mn-cs"/>
            </a:rPr>
            <a:t>や</a:t>
          </a:r>
          <a:r>
            <a:rPr kumimoji="1" lang="ja-JP" altLang="ja-JP" sz="900">
              <a:solidFill>
                <a:schemeClr val="dk1"/>
              </a:solidFill>
              <a:effectLst/>
              <a:latin typeface="+mn-lt"/>
              <a:ea typeface="+mn-ea"/>
              <a:cs typeface="+mn-cs"/>
            </a:rPr>
            <a:t>過去に借入れた起債償還完了による公債費の減により、前年度と比較し実質収支額が約</a:t>
          </a:r>
          <a:r>
            <a:rPr kumimoji="1" lang="en-US" altLang="ja-JP" sz="900">
              <a:solidFill>
                <a:schemeClr val="dk1"/>
              </a:solidFill>
              <a:effectLst/>
              <a:latin typeface="+mn-lt"/>
              <a:ea typeface="+mn-ea"/>
              <a:cs typeface="+mn-cs"/>
            </a:rPr>
            <a:t>7,148</a:t>
          </a:r>
          <a:r>
            <a:rPr kumimoji="1" lang="ja-JP" altLang="ja-JP" sz="900">
              <a:solidFill>
                <a:schemeClr val="dk1"/>
              </a:solidFill>
              <a:effectLst/>
              <a:latin typeface="+mn-lt"/>
              <a:ea typeface="+mn-ea"/>
              <a:cs typeface="+mn-cs"/>
            </a:rPr>
            <a:t>万円の増、標準財政規模に占める割合では</a:t>
          </a:r>
          <a:r>
            <a:rPr kumimoji="1" lang="en-US" altLang="ja-JP" sz="900">
              <a:solidFill>
                <a:schemeClr val="dk1"/>
              </a:solidFill>
              <a:effectLst/>
              <a:latin typeface="+mn-lt"/>
              <a:ea typeface="+mn-ea"/>
              <a:cs typeface="+mn-cs"/>
            </a:rPr>
            <a:t>1.17</a:t>
          </a:r>
          <a:r>
            <a:rPr kumimoji="1" lang="ja-JP" altLang="ja-JP" sz="900">
              <a:solidFill>
                <a:schemeClr val="dk1"/>
              </a:solidFill>
              <a:effectLst/>
              <a:latin typeface="+mn-lt"/>
              <a:ea typeface="+mn-ea"/>
              <a:cs typeface="+mn-cs"/>
            </a:rPr>
            <a:t>％の増となった。</a:t>
          </a:r>
          <a:endParaRPr lang="ja-JP" altLang="ja-JP" sz="1050">
            <a:effectLst/>
          </a:endParaRPr>
        </a:p>
        <a:p>
          <a:r>
            <a:rPr kumimoji="1" lang="ja-JP" altLang="ja-JP" sz="900">
              <a:solidFill>
                <a:schemeClr val="dk1"/>
              </a:solidFill>
              <a:effectLst/>
              <a:latin typeface="+mn-lt"/>
              <a:ea typeface="+mn-ea"/>
              <a:cs typeface="+mn-cs"/>
            </a:rPr>
            <a:t>　実質単年度収支についても、単年度収支が約</a:t>
          </a:r>
          <a:r>
            <a:rPr kumimoji="1" lang="en-US" altLang="ja-JP" sz="900">
              <a:solidFill>
                <a:schemeClr val="dk1"/>
              </a:solidFill>
              <a:effectLst/>
              <a:latin typeface="+mn-lt"/>
              <a:ea typeface="+mn-ea"/>
              <a:cs typeface="+mn-cs"/>
            </a:rPr>
            <a:t>3,248</a:t>
          </a:r>
          <a:r>
            <a:rPr kumimoji="1" lang="ja-JP" altLang="ja-JP" sz="900">
              <a:solidFill>
                <a:schemeClr val="dk1"/>
              </a:solidFill>
              <a:effectLst/>
              <a:latin typeface="+mn-lt"/>
              <a:ea typeface="+mn-ea"/>
              <a:cs typeface="+mn-cs"/>
            </a:rPr>
            <a:t>万円の増</a:t>
          </a:r>
          <a:r>
            <a:rPr kumimoji="1" lang="ja-JP" altLang="en-US" sz="900">
              <a:solidFill>
                <a:schemeClr val="dk1"/>
              </a:solidFill>
              <a:effectLst/>
              <a:latin typeface="+mn-lt"/>
              <a:ea typeface="+mn-ea"/>
              <a:cs typeface="+mn-cs"/>
            </a:rPr>
            <a:t>となった</a:t>
          </a:r>
          <a:r>
            <a:rPr kumimoji="1" lang="ja-JP" altLang="ja-JP" sz="900">
              <a:solidFill>
                <a:schemeClr val="dk1"/>
              </a:solidFill>
              <a:effectLst/>
              <a:latin typeface="+mn-lt"/>
              <a:ea typeface="+mn-ea"/>
              <a:cs typeface="+mn-cs"/>
            </a:rPr>
            <a:t>ことが主な要因となり、標準財政規模に占める割合は、前年度と比べ</a:t>
          </a:r>
          <a:r>
            <a:rPr kumimoji="1" lang="en-US" altLang="ja-JP" sz="900">
              <a:solidFill>
                <a:schemeClr val="dk1"/>
              </a:solidFill>
              <a:effectLst/>
              <a:latin typeface="+mn-lt"/>
              <a:ea typeface="+mn-ea"/>
              <a:cs typeface="+mn-cs"/>
            </a:rPr>
            <a:t>0.51</a:t>
          </a:r>
          <a:r>
            <a:rPr kumimoji="1" lang="ja-JP" altLang="ja-JP" sz="900">
              <a:solidFill>
                <a:schemeClr val="dk1"/>
              </a:solidFill>
              <a:effectLst/>
              <a:latin typeface="+mn-lt"/>
              <a:ea typeface="+mn-ea"/>
              <a:cs typeface="+mn-cs"/>
            </a:rPr>
            <a:t>％の増</a:t>
          </a:r>
          <a:r>
            <a:rPr kumimoji="1" lang="ja-JP" altLang="en-US" sz="900">
              <a:solidFill>
                <a:schemeClr val="dk1"/>
              </a:solidFill>
              <a:effectLst/>
              <a:latin typeface="+mn-lt"/>
              <a:ea typeface="+mn-ea"/>
              <a:cs typeface="+mn-cs"/>
            </a:rPr>
            <a:t>となった</a:t>
          </a:r>
          <a:r>
            <a:rPr kumimoji="1" lang="ja-JP" altLang="ja-JP" sz="900">
              <a:solidFill>
                <a:schemeClr val="dk1"/>
              </a:solidFill>
              <a:effectLst/>
              <a:latin typeface="+mn-lt"/>
              <a:ea typeface="+mn-ea"/>
              <a:cs typeface="+mn-cs"/>
            </a:rPr>
            <a:t>。</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鳥取県大山町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前年度同様平成</a:t>
          </a:r>
          <a:r>
            <a:rPr kumimoji="1" lang="ja-JP" altLang="en-US" sz="1200">
              <a:solidFill>
                <a:schemeClr val="dk1"/>
              </a:solidFill>
              <a:effectLst/>
              <a:latin typeface="+mn-lt"/>
              <a:ea typeface="+mn-ea"/>
              <a:cs typeface="+mn-cs"/>
            </a:rPr>
            <a:t>３０</a:t>
          </a:r>
          <a:r>
            <a:rPr kumimoji="1" lang="ja-JP" altLang="ja-JP" sz="1200">
              <a:solidFill>
                <a:schemeClr val="dk1"/>
              </a:solidFill>
              <a:effectLst/>
              <a:latin typeface="+mn-lt"/>
              <a:ea typeface="+mn-ea"/>
              <a:cs typeface="+mn-cs"/>
            </a:rPr>
            <a:t>年度もすべての会計で黒字決算となっている。今後も赤字決算を出すことのないよう、健全な財政運営の取組みを図る。</a:t>
          </a:r>
          <a:endParaRPr lang="ja-JP" altLang="ja-JP" sz="1200">
            <a:effectLst/>
          </a:endParaRPr>
        </a:p>
        <a:p>
          <a:r>
            <a:rPr kumimoji="1" lang="ja-JP" altLang="ja-JP" sz="1200">
              <a:solidFill>
                <a:schemeClr val="dk1"/>
              </a:solidFill>
              <a:effectLst/>
              <a:latin typeface="+mn-lt"/>
              <a:ea typeface="+mn-ea"/>
              <a:cs typeface="+mn-cs"/>
            </a:rPr>
            <a:t>　公共下水道事業・農業集落排水事業特別会計は、施設の老朽化が進み、長寿命化対策事業を行っており、今後工事実施により起債借入償還額が増加することが見込まれる。このため料金水準の適正化による歳入の確保を図るとともに、人口減少が予想される状況を考慮し、施設の統廃合等による施設の更新経費・維持管理経費等の歳出経費削減を進めていく必要があ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鳥取県大山町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臨時地方道整備事業債など過去に発行した地方債の償還完了などにより普通会計の元利償還金が約</a:t>
          </a:r>
          <a:r>
            <a:rPr kumimoji="1" lang="en-US" altLang="ja-JP" sz="1100">
              <a:solidFill>
                <a:schemeClr val="dk1"/>
              </a:solidFill>
              <a:effectLst/>
              <a:latin typeface="+mn-lt"/>
              <a:ea typeface="+mn-ea"/>
              <a:cs typeface="+mn-cs"/>
            </a:rPr>
            <a:t>6,500</a:t>
          </a:r>
          <a:r>
            <a:rPr kumimoji="1" lang="ja-JP" altLang="ja-JP" sz="1100">
              <a:solidFill>
                <a:schemeClr val="dk1"/>
              </a:solidFill>
              <a:effectLst/>
              <a:latin typeface="+mn-lt"/>
              <a:ea typeface="+mn-ea"/>
              <a:cs typeface="+mn-cs"/>
            </a:rPr>
            <a:t>万円の減</a:t>
          </a:r>
          <a:r>
            <a:rPr kumimoji="1" lang="ja-JP" altLang="en-US"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診療所医療機器購入事業や</a:t>
          </a:r>
          <a:r>
            <a:rPr kumimoji="1" lang="ja-JP" altLang="ja-JP" sz="1100">
              <a:solidFill>
                <a:schemeClr val="dk1"/>
              </a:solidFill>
              <a:effectLst/>
              <a:latin typeface="+mn-lt"/>
              <a:ea typeface="+mn-ea"/>
              <a:cs typeface="+mn-cs"/>
            </a:rPr>
            <a:t>公共下水道</a:t>
          </a:r>
          <a:r>
            <a:rPr kumimoji="1" lang="ja-JP" altLang="en-US" sz="1100">
              <a:solidFill>
                <a:schemeClr val="dk1"/>
              </a:solidFill>
              <a:effectLst/>
              <a:latin typeface="+mn-lt"/>
              <a:ea typeface="+mn-ea"/>
              <a:cs typeface="+mn-cs"/>
            </a:rPr>
            <a:t>長寿命化対策事業</a:t>
          </a:r>
          <a:r>
            <a:rPr kumimoji="1" lang="ja-JP" altLang="ja-JP" sz="1100">
              <a:solidFill>
                <a:schemeClr val="dk1"/>
              </a:solidFill>
              <a:effectLst/>
              <a:latin typeface="+mn-lt"/>
              <a:ea typeface="+mn-ea"/>
              <a:cs typeface="+mn-cs"/>
            </a:rPr>
            <a:t>などの元</a:t>
          </a:r>
          <a:r>
            <a:rPr kumimoji="1" lang="ja-JP" altLang="en-US" sz="1100">
              <a:solidFill>
                <a:schemeClr val="dk1"/>
              </a:solidFill>
              <a:effectLst/>
              <a:latin typeface="+mn-lt"/>
              <a:ea typeface="+mn-ea"/>
              <a:cs typeface="+mn-cs"/>
            </a:rPr>
            <a:t>金</a:t>
          </a:r>
          <a:r>
            <a:rPr kumimoji="1" lang="ja-JP" altLang="ja-JP" sz="1100">
              <a:solidFill>
                <a:schemeClr val="dk1"/>
              </a:solidFill>
              <a:effectLst/>
              <a:latin typeface="+mn-lt"/>
              <a:ea typeface="+mn-ea"/>
              <a:cs typeface="+mn-cs"/>
            </a:rPr>
            <a:t>償還</a:t>
          </a:r>
          <a:r>
            <a:rPr kumimoji="1" lang="ja-JP" altLang="en-US" sz="1100">
              <a:solidFill>
                <a:schemeClr val="dk1"/>
              </a:solidFill>
              <a:effectLst/>
              <a:latin typeface="+mn-lt"/>
              <a:ea typeface="+mn-ea"/>
              <a:cs typeface="+mn-cs"/>
            </a:rPr>
            <a:t>が始まったことにより、</a:t>
          </a:r>
          <a:r>
            <a:rPr kumimoji="1" lang="ja-JP" altLang="ja-JP" sz="1100">
              <a:solidFill>
                <a:schemeClr val="dk1"/>
              </a:solidFill>
              <a:effectLst/>
              <a:latin typeface="+mn-lt"/>
              <a:ea typeface="+mn-ea"/>
              <a:cs typeface="+mn-cs"/>
            </a:rPr>
            <a:t>公営企業の元利償還金に対する繰入金が約</a:t>
          </a:r>
          <a:r>
            <a:rPr kumimoji="1" lang="en-US" altLang="ja-JP" sz="1100">
              <a:solidFill>
                <a:schemeClr val="dk1"/>
              </a:solidFill>
              <a:effectLst/>
              <a:latin typeface="+mn-lt"/>
              <a:ea typeface="+mn-ea"/>
              <a:cs typeface="+mn-cs"/>
            </a:rPr>
            <a:t>1,200</a:t>
          </a:r>
          <a:r>
            <a:rPr kumimoji="1" lang="ja-JP" altLang="ja-JP" sz="1100">
              <a:solidFill>
                <a:schemeClr val="dk1"/>
              </a:solidFill>
              <a:effectLst/>
              <a:latin typeface="+mn-lt"/>
              <a:ea typeface="+mn-ea"/>
              <a:cs typeface="+mn-cs"/>
            </a:rPr>
            <a:t>万円の</a:t>
          </a:r>
          <a:r>
            <a:rPr kumimoji="1" lang="ja-JP" altLang="en-US" sz="1100">
              <a:solidFill>
                <a:schemeClr val="dk1"/>
              </a:solidFill>
              <a:effectLst/>
              <a:latin typeface="+mn-lt"/>
              <a:ea typeface="+mn-ea"/>
              <a:cs typeface="+mn-cs"/>
            </a:rPr>
            <a:t>増と</a:t>
          </a:r>
          <a:r>
            <a:rPr kumimoji="1" lang="ja-JP" altLang="ja-JP" sz="1100">
              <a:solidFill>
                <a:schemeClr val="dk1"/>
              </a:solidFill>
              <a:effectLst/>
              <a:latin typeface="+mn-lt"/>
              <a:ea typeface="+mn-ea"/>
              <a:cs typeface="+mn-cs"/>
            </a:rPr>
            <a:t>なった</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これらの要因により、実質公債費比率の分子は前年度比約</a:t>
          </a:r>
          <a:r>
            <a:rPr kumimoji="1" lang="en-US" altLang="ja-JP" sz="1100">
              <a:solidFill>
                <a:schemeClr val="dk1"/>
              </a:solidFill>
              <a:effectLst/>
              <a:latin typeface="+mn-lt"/>
              <a:ea typeface="+mn-ea"/>
              <a:cs typeface="+mn-cs"/>
            </a:rPr>
            <a:t>1,700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の減となった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鳥取県大山町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普通会計の地方債現在高は前年度に比べ約</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円の減となった</a:t>
          </a:r>
          <a:r>
            <a:rPr kumimoji="1" lang="ja-JP" altLang="en-US" sz="1100">
              <a:solidFill>
                <a:schemeClr val="dk1"/>
              </a:solidFill>
              <a:effectLst/>
              <a:latin typeface="+mn-lt"/>
              <a:ea typeface="+mn-ea"/>
              <a:cs typeface="+mn-cs"/>
            </a:rPr>
            <a:t>こと、</a:t>
          </a:r>
          <a:r>
            <a:rPr kumimoji="1" lang="ja-JP" altLang="ja-JP" sz="1100">
              <a:solidFill>
                <a:schemeClr val="dk1"/>
              </a:solidFill>
              <a:effectLst/>
              <a:latin typeface="+mn-lt"/>
              <a:ea typeface="+mn-ea"/>
              <a:cs typeface="+mn-cs"/>
            </a:rPr>
            <a:t>退職手当負担見込額が約</a:t>
          </a:r>
          <a:r>
            <a:rPr kumimoji="1" lang="en-US" altLang="ja-JP" sz="1100">
              <a:solidFill>
                <a:schemeClr val="dk1"/>
              </a:solidFill>
              <a:effectLst/>
              <a:latin typeface="+mn-lt"/>
              <a:ea typeface="+mn-ea"/>
              <a:cs typeface="+mn-cs"/>
            </a:rPr>
            <a:t>3,200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となったことが主な要因となり、将来負担額は前年度と比べ約</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7,300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また、基金の積立てが伸び充当可能基金は前年度比約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1,300</a:t>
          </a:r>
          <a:r>
            <a:rPr kumimoji="1" lang="ja-JP" altLang="ja-JP" sz="1100">
              <a:solidFill>
                <a:schemeClr val="dk1"/>
              </a:solidFill>
              <a:effectLst/>
              <a:latin typeface="+mn-lt"/>
              <a:ea typeface="+mn-ea"/>
              <a:cs typeface="+mn-cs"/>
            </a:rPr>
            <a:t>万円の増となっているが、地方債残高の減が主な要因となり将来の基準財政需要額算入見込額は約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8,400</a:t>
          </a:r>
          <a:r>
            <a:rPr kumimoji="1" lang="ja-JP" altLang="ja-JP" sz="1100">
              <a:solidFill>
                <a:schemeClr val="dk1"/>
              </a:solidFill>
              <a:effectLst/>
              <a:latin typeface="+mn-lt"/>
              <a:ea typeface="+mn-ea"/>
              <a:cs typeface="+mn-cs"/>
            </a:rPr>
            <a:t>万円の減となった。</a:t>
          </a:r>
          <a:endParaRPr lang="ja-JP" altLang="ja-JP" sz="1400">
            <a:effectLst/>
          </a:endParaRPr>
        </a:p>
        <a:p>
          <a:r>
            <a:rPr kumimoji="1" lang="ja-JP" altLang="ja-JP" sz="1100">
              <a:solidFill>
                <a:schemeClr val="dk1"/>
              </a:solidFill>
              <a:effectLst/>
              <a:latin typeface="+mn-lt"/>
              <a:ea typeface="+mn-ea"/>
              <a:cs typeface="+mn-cs"/>
            </a:rPr>
            <a:t>　これらの要因により将来負担比率の分子部分は約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8,300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鳥取県大山町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ふるさと納税制度により平成</a:t>
          </a:r>
          <a:r>
            <a:rPr kumimoji="1" lang="ja-JP" altLang="en-US" sz="1300">
              <a:solidFill>
                <a:schemeClr val="dk1"/>
              </a:solidFill>
              <a:effectLst/>
              <a:latin typeface="+mn-lt"/>
              <a:ea typeface="+mn-ea"/>
              <a:cs typeface="+mn-cs"/>
            </a:rPr>
            <a:t>２９</a:t>
          </a:r>
          <a:r>
            <a:rPr kumimoji="1" lang="ja-JP" altLang="ja-JP" sz="1300">
              <a:solidFill>
                <a:schemeClr val="dk1"/>
              </a:solidFill>
              <a:effectLst/>
              <a:latin typeface="+mn-lt"/>
              <a:ea typeface="+mn-ea"/>
              <a:cs typeface="+mn-cs"/>
            </a:rPr>
            <a:t>年度までに寄附金を積み立てた「ふるさと応援基金」活用のため</a:t>
          </a:r>
          <a:r>
            <a:rPr kumimoji="1" lang="en-US" altLang="ja-JP" sz="1300">
              <a:solidFill>
                <a:schemeClr val="dk1"/>
              </a:solidFill>
              <a:effectLst/>
              <a:latin typeface="+mn-lt"/>
              <a:ea typeface="+mn-ea"/>
              <a:cs typeface="+mn-cs"/>
            </a:rPr>
            <a:t>2</a:t>
          </a:r>
          <a:r>
            <a:rPr kumimoji="1" lang="ja-JP" altLang="en-US"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1,739</a:t>
          </a:r>
          <a:r>
            <a:rPr kumimoji="1" lang="ja-JP" altLang="ja-JP" sz="1300">
              <a:solidFill>
                <a:schemeClr val="dk1"/>
              </a:solidFill>
              <a:effectLst/>
              <a:latin typeface="+mn-lt"/>
              <a:ea typeface="+mn-ea"/>
              <a:cs typeface="+mn-cs"/>
            </a:rPr>
            <a:t>万円の取崩しを行ったが、基金造成計画による「合併振興基金」</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億円の積立て、</a:t>
          </a:r>
          <a:r>
            <a:rPr kumimoji="1" lang="ja-JP" altLang="en-US" sz="1300">
              <a:solidFill>
                <a:schemeClr val="dk1"/>
              </a:solidFill>
              <a:effectLst/>
              <a:latin typeface="+mn-lt"/>
              <a:ea typeface="+mn-ea"/>
              <a:cs typeface="+mn-cs"/>
            </a:rPr>
            <a:t>ふるさと応援寄附金事業の伸びによる「ふるさと応援基金」への積み立て約</a:t>
          </a:r>
          <a:r>
            <a:rPr kumimoji="1" lang="en-US" altLang="ja-JP" sz="1300">
              <a:solidFill>
                <a:schemeClr val="dk1"/>
              </a:solidFill>
              <a:effectLst/>
              <a:latin typeface="+mn-lt"/>
              <a:ea typeface="+mn-ea"/>
              <a:cs typeface="+mn-cs"/>
            </a:rPr>
            <a:t>1</a:t>
          </a:r>
          <a:r>
            <a:rPr kumimoji="1" lang="ja-JP" altLang="en-US"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2,997</a:t>
          </a:r>
          <a:r>
            <a:rPr kumimoji="1" lang="ja-JP" altLang="en-US" sz="1300">
              <a:solidFill>
                <a:schemeClr val="dk1"/>
              </a:solidFill>
              <a:effectLst/>
              <a:latin typeface="+mn-lt"/>
              <a:ea typeface="+mn-ea"/>
              <a:cs typeface="+mn-cs"/>
            </a:rPr>
            <a:t>万円や</a:t>
          </a:r>
          <a:r>
            <a:rPr kumimoji="1" lang="ja-JP" altLang="ja-JP" sz="1300">
              <a:solidFill>
                <a:schemeClr val="dk1"/>
              </a:solidFill>
              <a:effectLst/>
              <a:latin typeface="+mn-lt"/>
              <a:ea typeface="+mn-ea"/>
              <a:cs typeface="+mn-cs"/>
            </a:rPr>
            <a:t>基金の有価証券（債券）運用による基金利息</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積立てたこと等により、基金全体としては約</a:t>
          </a:r>
          <a:r>
            <a:rPr kumimoji="1" lang="en-US" altLang="ja-JP" sz="1300">
              <a:solidFill>
                <a:schemeClr val="dk1"/>
              </a:solidFill>
              <a:effectLst/>
              <a:latin typeface="+mn-lt"/>
              <a:ea typeface="+mn-ea"/>
              <a:cs typeface="+mn-cs"/>
            </a:rPr>
            <a:t>1,543</a:t>
          </a:r>
          <a:r>
            <a:rPr kumimoji="1" lang="ja-JP" altLang="ja-JP" sz="1300">
              <a:solidFill>
                <a:schemeClr val="dk1"/>
              </a:solidFill>
              <a:effectLst/>
              <a:latin typeface="+mn-lt"/>
              <a:ea typeface="+mn-ea"/>
              <a:cs typeface="+mn-cs"/>
            </a:rPr>
            <a:t>万円の増となった。</a:t>
          </a:r>
          <a:endParaRPr lang="ja-JP" altLang="ja-JP" sz="1300">
            <a:effectLst/>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短期的には、</a:t>
          </a:r>
          <a:r>
            <a:rPr kumimoji="1" lang="ja-JP" altLang="en-US" sz="1300">
              <a:solidFill>
                <a:schemeClr val="dk1"/>
              </a:solidFill>
              <a:effectLst/>
              <a:latin typeface="+mn-lt"/>
              <a:ea typeface="+mn-ea"/>
              <a:cs typeface="+mn-cs"/>
            </a:rPr>
            <a:t>令和元年度</a:t>
          </a:r>
          <a:r>
            <a:rPr kumimoji="1" lang="ja-JP" altLang="ja-JP" sz="1300">
              <a:solidFill>
                <a:schemeClr val="dk1"/>
              </a:solidFill>
              <a:effectLst/>
              <a:latin typeface="+mn-lt"/>
              <a:ea typeface="+mn-ea"/>
              <a:cs typeface="+mn-cs"/>
            </a:rPr>
            <a:t>までの基金造成計画に基づく「合併振興基金」の積立て等により増となる見込みであるが、老朽化に伴う公共施設の改修・更新について計画的な改修等を実施していくため「公共施設整備基金」の取崩しが見込まれるため、中長期的には減少見込み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・合併振興基金：合併に伴う地域の振興及び住民の一体感醸成。</a:t>
          </a:r>
          <a:endParaRPr lang="ja-JP" altLang="ja-JP" sz="1400">
            <a:effectLst/>
          </a:endParaRPr>
        </a:p>
        <a:p>
          <a:r>
            <a:rPr kumimoji="1" lang="ja-JP" altLang="ja-JP" sz="1100">
              <a:solidFill>
                <a:schemeClr val="dk1"/>
              </a:solidFill>
              <a:effectLst/>
              <a:latin typeface="+mn-lt"/>
              <a:ea typeface="+mn-ea"/>
              <a:cs typeface="+mn-cs"/>
            </a:rPr>
            <a:t>・公共施設整備基金：社会福祉施設、教育文化施設、庁舎、町道その他これらに類する施設の整備（解体含む）。</a:t>
          </a:r>
          <a:endParaRPr lang="ja-JP" altLang="ja-JP" sz="1400">
            <a:effectLst/>
          </a:endParaRPr>
        </a:p>
        <a:p>
          <a:r>
            <a:rPr kumimoji="1" lang="ja-JP" altLang="ja-JP" sz="1100">
              <a:solidFill>
                <a:schemeClr val="dk1"/>
              </a:solidFill>
              <a:effectLst/>
              <a:latin typeface="+mn-lt"/>
              <a:ea typeface="+mn-ea"/>
              <a:cs typeface="+mn-cs"/>
            </a:rPr>
            <a:t>・ふるさと応援基金：大山町の豊かな自然環境の保護、福祉の向上及び教育の進展。</a:t>
          </a:r>
          <a:endParaRPr lang="ja-JP" altLang="ja-JP" sz="1400">
            <a:effectLst/>
          </a:endParaRPr>
        </a:p>
        <a:p>
          <a:r>
            <a:rPr kumimoji="1" lang="ja-JP" altLang="ja-JP" sz="1100">
              <a:solidFill>
                <a:schemeClr val="dk1"/>
              </a:solidFill>
              <a:effectLst/>
              <a:latin typeface="+mn-lt"/>
              <a:ea typeface="+mn-ea"/>
              <a:cs typeface="+mn-cs"/>
            </a:rPr>
            <a:t>・集落排水事業推進基金：集落排水施設の整備推進。</a:t>
          </a:r>
          <a:endParaRPr lang="ja-JP" altLang="ja-JP" sz="1400">
            <a:effectLst/>
          </a:endParaRPr>
        </a:p>
        <a:p>
          <a:r>
            <a:rPr kumimoji="1" lang="ja-JP" altLang="ja-JP" sz="1100">
              <a:solidFill>
                <a:schemeClr val="dk1"/>
              </a:solidFill>
              <a:effectLst/>
              <a:latin typeface="+mn-lt"/>
              <a:ea typeface="+mn-ea"/>
              <a:cs typeface="+mn-cs"/>
            </a:rPr>
            <a:t>・公共下水道事業推進基金：公共下水道の整備推進。</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・合併振興基金：基金造成計画に基づき積立てたことによる増加。</a:t>
          </a:r>
          <a:endParaRPr lang="ja-JP" altLang="ja-JP" sz="1400">
            <a:effectLst/>
          </a:endParaRPr>
        </a:p>
        <a:p>
          <a:r>
            <a:rPr kumimoji="1" lang="ja-JP" altLang="ja-JP" sz="1100">
              <a:solidFill>
                <a:schemeClr val="dk1"/>
              </a:solidFill>
              <a:effectLst/>
              <a:latin typeface="+mn-lt"/>
              <a:ea typeface="+mn-ea"/>
              <a:cs typeface="+mn-cs"/>
            </a:rPr>
            <a:t>・ふるさと応援基金：ふるさと納税の普及推進による寄附金の増。</a:t>
          </a:r>
          <a:endParaRPr lang="ja-JP" altLang="ja-JP" sz="1400">
            <a:effectLst/>
          </a:endParaRPr>
        </a:p>
        <a:p>
          <a:r>
            <a:rPr kumimoji="1" lang="ja-JP" altLang="ja-JP" sz="1100">
              <a:solidFill>
                <a:schemeClr val="dk1"/>
              </a:solidFill>
              <a:effectLst/>
              <a:latin typeface="+mn-lt"/>
              <a:ea typeface="+mn-ea"/>
              <a:cs typeface="+mn-cs"/>
            </a:rPr>
            <a:t>・その他基金：基金の有価証券（債券）運用による基金利息の積立てによる増加。</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・合併振興基金：基金造成計画に基づき、</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まで積立てを予定。原資である合併特例債償還完了後に基金使途に沿った事業に活用を予定。</a:t>
          </a:r>
          <a:endParaRPr lang="ja-JP" altLang="ja-JP" sz="1400">
            <a:effectLst/>
          </a:endParaRPr>
        </a:p>
        <a:p>
          <a:r>
            <a:rPr kumimoji="1" lang="ja-JP" altLang="ja-JP" sz="1100">
              <a:solidFill>
                <a:schemeClr val="dk1"/>
              </a:solidFill>
              <a:effectLst/>
              <a:latin typeface="+mn-lt"/>
              <a:ea typeface="+mn-ea"/>
              <a:cs typeface="+mn-cs"/>
            </a:rPr>
            <a:t>・公共施設整備基金：</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年度策定予定の公共施設管理計画個別施設計画に基づき、公共施設の計画的な改修等の財源として取崩しを予定。</a:t>
          </a:r>
          <a:endParaRPr lang="ja-JP" altLang="ja-JP" sz="1400">
            <a:effectLst/>
          </a:endParaRPr>
        </a:p>
        <a:p>
          <a:r>
            <a:rPr kumimoji="1" lang="ja-JP" altLang="ja-JP" sz="1100">
              <a:solidFill>
                <a:schemeClr val="dk1"/>
              </a:solidFill>
              <a:effectLst/>
              <a:latin typeface="+mn-lt"/>
              <a:ea typeface="+mn-ea"/>
              <a:cs typeface="+mn-cs"/>
            </a:rPr>
            <a:t>・ふるさと応援基金：基金目的に沿った事業財源として活用するため、年次的に取崩しを予定。</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基金の有価証券（債券）運用による基金利息の積立てによる増加。</a:t>
          </a:r>
          <a:endParaRPr lang="ja-JP" altLang="ja-JP" sz="1300">
            <a:effectLst/>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人口減少による税収減、普通交付税の合併算定替による特例措置の適用期限終了、災害への備え等のため、標準財政規模比は現在と同水準で推移できるように努める。</a:t>
          </a:r>
          <a:endParaRPr lang="ja-JP" altLang="ja-JP" sz="13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基金の有価証券（債券）運用による基金利息の積立てによる増加。</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地方債の償還計画を踏まえ、現在と同規模を確保する予定であるが、将来負担軽減のため繰上償還の実施を行うための取崩しも検討する。</a:t>
          </a:r>
          <a:endParaRPr lang="ja-JP" altLang="ja-JP" sz="13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xmlns="" id="{00000000-0008-0000-0D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a:extLst>
            <a:ext uri="{FF2B5EF4-FFF2-40B4-BE49-F238E27FC236}">
              <a16:creationId xmlns:a16="http://schemas.microsoft.com/office/drawing/2014/main" xmlns="" id="{00000000-0008-0000-0D00-000005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xmlns="" id="{00000000-0008-0000-0D00-000006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a:extLst>
            <a:ext uri="{FF2B5EF4-FFF2-40B4-BE49-F238E27FC236}">
              <a16:creationId xmlns:a16="http://schemas.microsoft.com/office/drawing/2014/main" xmlns="" id="{00000000-0008-0000-0D00-000007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a:extLst>
            <a:ext uri="{FF2B5EF4-FFF2-40B4-BE49-F238E27FC236}">
              <a16:creationId xmlns:a16="http://schemas.microsoft.com/office/drawing/2014/main" xmlns="" id="{00000000-0008-0000-0D00-000008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a:extLst>
            <a:ext uri="{FF2B5EF4-FFF2-40B4-BE49-F238E27FC236}">
              <a16:creationId xmlns:a16="http://schemas.microsoft.com/office/drawing/2014/main" xmlns="" id="{00000000-0008-0000-0D00-000009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a:extLst>
            <a:ext uri="{FF2B5EF4-FFF2-40B4-BE49-F238E27FC236}">
              <a16:creationId xmlns:a16="http://schemas.microsoft.com/office/drawing/2014/main" xmlns="" id="{00000000-0008-0000-0D00-00000A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a:extLst>
            <a:ext uri="{FF2B5EF4-FFF2-40B4-BE49-F238E27FC236}">
              <a16:creationId xmlns:a16="http://schemas.microsoft.com/office/drawing/2014/main" xmlns="" id="{00000000-0008-0000-0D00-00000B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a:extLst>
            <a:ext uri="{FF2B5EF4-FFF2-40B4-BE49-F238E27FC236}">
              <a16:creationId xmlns:a16="http://schemas.microsoft.com/office/drawing/2014/main" xmlns="" id="{00000000-0008-0000-0D00-00000C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a:extLst>
            <a:ext uri="{FF2B5EF4-FFF2-40B4-BE49-F238E27FC236}">
              <a16:creationId xmlns:a16="http://schemas.microsoft.com/office/drawing/2014/main" xmlns="" id="{00000000-0008-0000-0D00-00000D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a:extLst>
            <a:ext uri="{FF2B5EF4-FFF2-40B4-BE49-F238E27FC236}">
              <a16:creationId xmlns:a16="http://schemas.microsoft.com/office/drawing/2014/main" xmlns="" id="{00000000-0008-0000-0D00-00000E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a:extLst>
            <a:ext uri="{FF2B5EF4-FFF2-40B4-BE49-F238E27FC236}">
              <a16:creationId xmlns:a16="http://schemas.microsoft.com/office/drawing/2014/main" xmlns="" id="{00000000-0008-0000-0D00-00000F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a:extLst>
            <a:ext uri="{FF2B5EF4-FFF2-40B4-BE49-F238E27FC236}">
              <a16:creationId xmlns:a16="http://schemas.microsoft.com/office/drawing/2014/main" xmlns="" id="{00000000-0008-0000-0D00-000010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16,352
16,256
189.83
11,347,421
10,614,518
620,347
6,807,198
10,490,206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a:extLst>
            <a:ext uri="{FF2B5EF4-FFF2-40B4-BE49-F238E27FC236}">
              <a16:creationId xmlns:a16="http://schemas.microsoft.com/office/drawing/2014/main" xmlns="" id="{00000000-0008-0000-0D00-000011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a:extLst>
            <a:ext uri="{FF2B5EF4-FFF2-40B4-BE49-F238E27FC236}">
              <a16:creationId xmlns:a16="http://schemas.microsoft.com/office/drawing/2014/main" xmlns="" id="{00000000-0008-0000-0D00-000012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a:extLst>
            <a:ext uri="{FF2B5EF4-FFF2-40B4-BE49-F238E27FC236}">
              <a16:creationId xmlns:a16="http://schemas.microsoft.com/office/drawing/2014/main" xmlns="" id="{00000000-0008-0000-0D00-000013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a:extLst>
            <a:ext uri="{FF2B5EF4-FFF2-40B4-BE49-F238E27FC236}">
              <a16:creationId xmlns:a16="http://schemas.microsoft.com/office/drawing/2014/main" xmlns="" id="{00000000-0008-0000-0D00-000014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a:extLst>
            <a:ext uri="{FF2B5EF4-FFF2-40B4-BE49-F238E27FC236}">
              <a16:creationId xmlns:a16="http://schemas.microsoft.com/office/drawing/2014/main" xmlns="" id="{00000000-0008-0000-0D00-000015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a:extLst>
            <a:ext uri="{FF2B5EF4-FFF2-40B4-BE49-F238E27FC236}">
              <a16:creationId xmlns:a16="http://schemas.microsoft.com/office/drawing/2014/main" xmlns="" id="{00000000-0008-0000-0D00-000016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a:extLst>
            <a:ext uri="{FF2B5EF4-FFF2-40B4-BE49-F238E27FC236}">
              <a16:creationId xmlns:a16="http://schemas.microsoft.com/office/drawing/2014/main" xmlns="" id="{00000000-0008-0000-0D00-000017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a:extLst>
            <a:ext uri="{FF2B5EF4-FFF2-40B4-BE49-F238E27FC236}">
              <a16:creationId xmlns:a16="http://schemas.microsoft.com/office/drawing/2014/main" xmlns="" id="{00000000-0008-0000-0D00-000018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a:extLst>
            <a:ext uri="{FF2B5EF4-FFF2-40B4-BE49-F238E27FC236}">
              <a16:creationId xmlns:a16="http://schemas.microsoft.com/office/drawing/2014/main" xmlns="" id="{00000000-0008-0000-0D00-000019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a:extLst>
            <a:ext uri="{FF2B5EF4-FFF2-40B4-BE49-F238E27FC236}">
              <a16:creationId xmlns:a16="http://schemas.microsoft.com/office/drawing/2014/main" xmlns="" id="{00000000-0008-0000-0D00-00001A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a:extLst>
            <a:ext uri="{FF2B5EF4-FFF2-40B4-BE49-F238E27FC236}">
              <a16:creationId xmlns:a16="http://schemas.microsoft.com/office/drawing/2014/main" xmlns="" id="{00000000-0008-0000-0D00-00001B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a:extLst>
            <a:ext uri="{FF2B5EF4-FFF2-40B4-BE49-F238E27FC236}">
              <a16:creationId xmlns:a16="http://schemas.microsoft.com/office/drawing/2014/main" xmlns="" id="{00000000-0008-0000-0D00-00001C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a:extLst>
            <a:ext uri="{FF2B5EF4-FFF2-40B4-BE49-F238E27FC236}">
              <a16:creationId xmlns:a16="http://schemas.microsoft.com/office/drawing/2014/main" xmlns="" id="{00000000-0008-0000-0D00-00001D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a:extLst>
            <a:ext uri="{FF2B5EF4-FFF2-40B4-BE49-F238E27FC236}">
              <a16:creationId xmlns:a16="http://schemas.microsoft.com/office/drawing/2014/main" xmlns="" id="{00000000-0008-0000-0D00-00001E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a:extLst>
            <a:ext uri="{FF2B5EF4-FFF2-40B4-BE49-F238E27FC236}">
              <a16:creationId xmlns:a16="http://schemas.microsoft.com/office/drawing/2014/main" xmlns="" id="{00000000-0008-0000-0D00-00001F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a:extLst>
            <a:ext uri="{FF2B5EF4-FFF2-40B4-BE49-F238E27FC236}">
              <a16:creationId xmlns:a16="http://schemas.microsoft.com/office/drawing/2014/main" xmlns="" id="{00000000-0008-0000-0D00-000020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a:extLst>
            <a:ext uri="{FF2B5EF4-FFF2-40B4-BE49-F238E27FC236}">
              <a16:creationId xmlns:a16="http://schemas.microsoft.com/office/drawing/2014/main" xmlns="" id="{00000000-0008-0000-0D00-000021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4" name="テキスト ボックス 33">
          <a:extLst>
            <a:ext uri="{FF2B5EF4-FFF2-40B4-BE49-F238E27FC236}">
              <a16:creationId xmlns:a16="http://schemas.microsoft.com/office/drawing/2014/main" xmlns="" id="{00000000-0008-0000-0D00-000022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5" name="テキスト ボックス 34">
          <a:extLst>
            <a:ext uri="{FF2B5EF4-FFF2-40B4-BE49-F238E27FC236}">
              <a16:creationId xmlns:a16="http://schemas.microsoft.com/office/drawing/2014/main" xmlns="" id="{00000000-0008-0000-0D00-000023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6" name="テキスト ボックス 35">
          <a:extLst>
            <a:ext uri="{FF2B5EF4-FFF2-40B4-BE49-F238E27FC236}">
              <a16:creationId xmlns:a16="http://schemas.microsoft.com/office/drawing/2014/main" xmlns="" id="{00000000-0008-0000-0D00-000024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7" name="テキスト ボックス 36">
          <a:extLst>
            <a:ext uri="{FF2B5EF4-FFF2-40B4-BE49-F238E27FC236}">
              <a16:creationId xmlns:a16="http://schemas.microsoft.com/office/drawing/2014/main" xmlns="" id="{00000000-0008-0000-0D00-000025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xmlns="" id="{00000000-0008-0000-0D00-000026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xmlns="" id="{00000000-0008-0000-0D00-000027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xmlns="" id="{00000000-0008-0000-0D00-000028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xmlns="" id="{00000000-0008-0000-0D00-000029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xmlns="" id="{00000000-0008-0000-0D00-00002A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xmlns="" id="{00000000-0008-0000-0D00-00002B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xmlns="" id="{00000000-0008-0000-0D00-00002C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xmlns="" id="{00000000-0008-0000-0D00-00002D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xmlns="" id="{00000000-0008-0000-0D00-00002E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xmlns="" id="{00000000-0008-0000-0D00-00002F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xmlns="" id="{00000000-0008-0000-0D00-000030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xmlns="" id="{00000000-0008-0000-0D00-000031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xmlns="" id="{00000000-0008-0000-0D00-000032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64.3</a:t>
          </a:r>
          <a:r>
            <a:rPr kumimoji="1" lang="ja-JP" altLang="en-US" sz="1100">
              <a:latin typeface="ＭＳ Ｐゴシック" panose="020B0600070205080204" pitchFamily="50" charset="-128"/>
              <a:ea typeface="ＭＳ Ｐゴシック" panose="020B0600070205080204" pitchFamily="50" charset="-128"/>
            </a:rPr>
            <a:t>と類似団体・全国平均・鳥取県内と比較し、いずれも高い値となっている。町が所有する有形固定資産の老朽化が進んでいることが顕著に表れている。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ただ、老朽化対策として単純に施設を更新していくのではなく、将来負担も考慮しながら、施設の統廃合も含め検討していく必要がある。</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xmlns="" id="{00000000-0008-0000-0D00-000033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xmlns="" id="{00000000-0008-0000-0D00-000034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xmlns="" id="{00000000-0008-0000-0D00-000035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xmlns="" id="{00000000-0008-0000-0D00-000036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xmlns="" id="{00000000-0008-0000-0D00-000037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xmlns="" id="{00000000-0008-0000-0D00-000038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xmlns="" id="{00000000-0008-0000-0D00-000039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xmlns="" id="{00000000-0008-0000-0D00-00003A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xmlns="" id="{00000000-0008-0000-0D00-00003B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xmlns="" id="{00000000-0008-0000-0D00-00003C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xmlns="" id="{00000000-0008-0000-0D00-00003D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xmlns="" id="{00000000-0008-0000-0D00-00003E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xmlns="" id="{00000000-0008-0000-0D00-00003F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xmlns=""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xmlns="" id="{00000000-0008-0000-0D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xmlns=""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126788</xdr:rowOff>
    </xdr:from>
    <xdr:to>
      <xdr:col>23</xdr:col>
      <xdr:colOff>85090</xdr:colOff>
      <xdr:row>33</xdr:row>
      <xdr:rowOff>78105</xdr:rowOff>
    </xdr:to>
    <xdr:cxnSp macro="">
      <xdr:nvCxnSpPr>
        <xdr:cNvPr id="67" name="直線コネクタ 66">
          <a:extLst>
            <a:ext uri="{FF2B5EF4-FFF2-40B4-BE49-F238E27FC236}">
              <a16:creationId xmlns:a16="http://schemas.microsoft.com/office/drawing/2014/main" xmlns="" id="{00000000-0008-0000-0D00-000043000000}"/>
            </a:ext>
          </a:extLst>
        </xdr:cNvPr>
        <xdr:cNvCxnSpPr/>
      </xdr:nvCxnSpPr>
      <xdr:spPr>
        <a:xfrm flipV="1">
          <a:off x="4760595" y="5356013"/>
          <a:ext cx="1270" cy="115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8" name="有形固定資産減価償却率最小値テキスト">
          <a:extLst>
            <a:ext uri="{FF2B5EF4-FFF2-40B4-BE49-F238E27FC236}">
              <a16:creationId xmlns:a16="http://schemas.microsoft.com/office/drawing/2014/main" xmlns="" id="{00000000-0008-0000-0D00-000044000000}"/>
            </a:ext>
          </a:extLst>
        </xdr:cNvPr>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9" name="直線コネクタ 68">
          <a:extLst>
            <a:ext uri="{FF2B5EF4-FFF2-40B4-BE49-F238E27FC236}">
              <a16:creationId xmlns:a16="http://schemas.microsoft.com/office/drawing/2014/main" xmlns="" id="{00000000-0008-0000-0D00-000045000000}"/>
            </a:ext>
          </a:extLst>
        </xdr:cNvPr>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73465</xdr:rowOff>
    </xdr:from>
    <xdr:ext cx="405111" cy="259045"/>
    <xdr:sp macro="" textlink="">
      <xdr:nvSpPr>
        <xdr:cNvPr id="70" name="有形固定資産減価償却率最大値テキスト">
          <a:extLst>
            <a:ext uri="{FF2B5EF4-FFF2-40B4-BE49-F238E27FC236}">
              <a16:creationId xmlns:a16="http://schemas.microsoft.com/office/drawing/2014/main" xmlns="" id="{00000000-0008-0000-0D00-000046000000}"/>
            </a:ext>
          </a:extLst>
        </xdr:cNvPr>
        <xdr:cNvSpPr txBox="1"/>
      </xdr:nvSpPr>
      <xdr:spPr>
        <a:xfrm>
          <a:off x="4813300" y="5131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126788</xdr:rowOff>
    </xdr:from>
    <xdr:to>
      <xdr:col>23</xdr:col>
      <xdr:colOff>174625</xdr:colOff>
      <xdr:row>26</xdr:row>
      <xdr:rowOff>126788</xdr:rowOff>
    </xdr:to>
    <xdr:cxnSp macro="">
      <xdr:nvCxnSpPr>
        <xdr:cNvPr id="71" name="直線コネクタ 70">
          <a:extLst>
            <a:ext uri="{FF2B5EF4-FFF2-40B4-BE49-F238E27FC236}">
              <a16:creationId xmlns:a16="http://schemas.microsoft.com/office/drawing/2014/main" xmlns="" id="{00000000-0008-0000-0D00-000047000000}"/>
            </a:ext>
          </a:extLst>
        </xdr:cNvPr>
        <xdr:cNvCxnSpPr/>
      </xdr:nvCxnSpPr>
      <xdr:spPr>
        <a:xfrm>
          <a:off x="4673600" y="535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53357</xdr:rowOff>
    </xdr:from>
    <xdr:ext cx="405111" cy="259045"/>
    <xdr:sp macro="" textlink="">
      <xdr:nvSpPr>
        <xdr:cNvPr id="72" name="有形固定資産減価償却率平均値テキスト">
          <a:extLst>
            <a:ext uri="{FF2B5EF4-FFF2-40B4-BE49-F238E27FC236}">
              <a16:creationId xmlns:a16="http://schemas.microsoft.com/office/drawing/2014/main" xmlns="" id="{00000000-0008-0000-0D00-000048000000}"/>
            </a:ext>
          </a:extLst>
        </xdr:cNvPr>
        <xdr:cNvSpPr txBox="1"/>
      </xdr:nvSpPr>
      <xdr:spPr>
        <a:xfrm>
          <a:off x="4813300" y="5625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74930</xdr:rowOff>
    </xdr:from>
    <xdr:to>
      <xdr:col>23</xdr:col>
      <xdr:colOff>136525</xdr:colOff>
      <xdr:row>29</xdr:row>
      <xdr:rowOff>5080</xdr:rowOff>
    </xdr:to>
    <xdr:sp macro="" textlink="">
      <xdr:nvSpPr>
        <xdr:cNvPr id="73" name="フローチャート: 判断 72">
          <a:extLst>
            <a:ext uri="{FF2B5EF4-FFF2-40B4-BE49-F238E27FC236}">
              <a16:creationId xmlns:a16="http://schemas.microsoft.com/office/drawing/2014/main" xmlns="" id="{00000000-0008-0000-0D00-000049000000}"/>
            </a:ext>
          </a:extLst>
        </xdr:cNvPr>
        <xdr:cNvSpPr/>
      </xdr:nvSpPr>
      <xdr:spPr>
        <a:xfrm>
          <a:off x="4711700" y="564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100118</xdr:rowOff>
    </xdr:from>
    <xdr:to>
      <xdr:col>19</xdr:col>
      <xdr:colOff>187325</xdr:colOff>
      <xdr:row>29</xdr:row>
      <xdr:rowOff>30268</xdr:rowOff>
    </xdr:to>
    <xdr:sp macro="" textlink="">
      <xdr:nvSpPr>
        <xdr:cNvPr id="74" name="フローチャート: 判断 73">
          <a:extLst>
            <a:ext uri="{FF2B5EF4-FFF2-40B4-BE49-F238E27FC236}">
              <a16:creationId xmlns:a16="http://schemas.microsoft.com/office/drawing/2014/main" xmlns="" id="{00000000-0008-0000-0D00-00004A000000}"/>
            </a:ext>
          </a:extLst>
        </xdr:cNvPr>
        <xdr:cNvSpPr/>
      </xdr:nvSpPr>
      <xdr:spPr>
        <a:xfrm>
          <a:off x="4000500" y="567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18627</xdr:rowOff>
    </xdr:from>
    <xdr:to>
      <xdr:col>15</xdr:col>
      <xdr:colOff>187325</xdr:colOff>
      <xdr:row>29</xdr:row>
      <xdr:rowOff>120227</xdr:rowOff>
    </xdr:to>
    <xdr:sp macro="" textlink="">
      <xdr:nvSpPr>
        <xdr:cNvPr id="75" name="フローチャート: 判断 74">
          <a:extLst>
            <a:ext uri="{FF2B5EF4-FFF2-40B4-BE49-F238E27FC236}">
              <a16:creationId xmlns:a16="http://schemas.microsoft.com/office/drawing/2014/main" xmlns="" id="{00000000-0008-0000-0D00-00004B000000}"/>
            </a:ext>
          </a:extLst>
        </xdr:cNvPr>
        <xdr:cNvSpPr/>
      </xdr:nvSpPr>
      <xdr:spPr>
        <a:xfrm>
          <a:off x="3238500" y="57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29422</xdr:rowOff>
    </xdr:from>
    <xdr:to>
      <xdr:col>11</xdr:col>
      <xdr:colOff>187325</xdr:colOff>
      <xdr:row>29</xdr:row>
      <xdr:rowOff>131022</xdr:rowOff>
    </xdr:to>
    <xdr:sp macro="" textlink="">
      <xdr:nvSpPr>
        <xdr:cNvPr id="76" name="フローチャート: 判断 75">
          <a:extLst>
            <a:ext uri="{FF2B5EF4-FFF2-40B4-BE49-F238E27FC236}">
              <a16:creationId xmlns:a16="http://schemas.microsoft.com/office/drawing/2014/main" xmlns="" id="{00000000-0008-0000-0D00-00004C000000}"/>
            </a:ext>
          </a:extLst>
        </xdr:cNvPr>
        <xdr:cNvSpPr/>
      </xdr:nvSpPr>
      <xdr:spPr>
        <a:xfrm>
          <a:off x="2476500" y="577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00000000-0008-0000-0D00-00004D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00000000-0008-0000-0D00-00004E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00000000-0008-0000-0D00-00004F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00000000-0008-0000-0D00-000050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xmlns="" id="{00000000-0008-0000-0D00-000051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66463</xdr:rowOff>
    </xdr:from>
    <xdr:to>
      <xdr:col>23</xdr:col>
      <xdr:colOff>136525</xdr:colOff>
      <xdr:row>27</xdr:row>
      <xdr:rowOff>168063</xdr:rowOff>
    </xdr:to>
    <xdr:sp macro="" textlink="">
      <xdr:nvSpPr>
        <xdr:cNvPr id="82" name="楕円 81">
          <a:extLst>
            <a:ext uri="{FF2B5EF4-FFF2-40B4-BE49-F238E27FC236}">
              <a16:creationId xmlns:a16="http://schemas.microsoft.com/office/drawing/2014/main" xmlns="" id="{00000000-0008-0000-0D00-000052000000}"/>
            </a:ext>
          </a:extLst>
        </xdr:cNvPr>
        <xdr:cNvSpPr/>
      </xdr:nvSpPr>
      <xdr:spPr>
        <a:xfrm>
          <a:off x="4711700" y="546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89340</xdr:rowOff>
    </xdr:from>
    <xdr:ext cx="405111" cy="259045"/>
    <xdr:sp macro="" textlink="">
      <xdr:nvSpPr>
        <xdr:cNvPr id="83" name="有形固定資産減価償却率該当値テキスト">
          <a:extLst>
            <a:ext uri="{FF2B5EF4-FFF2-40B4-BE49-F238E27FC236}">
              <a16:creationId xmlns:a16="http://schemas.microsoft.com/office/drawing/2014/main" xmlns="" id="{00000000-0008-0000-0D00-000053000000}"/>
            </a:ext>
          </a:extLst>
        </xdr:cNvPr>
        <xdr:cNvSpPr txBox="1"/>
      </xdr:nvSpPr>
      <xdr:spPr>
        <a:xfrm>
          <a:off x="4813300" y="5318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31750</xdr:rowOff>
    </xdr:from>
    <xdr:to>
      <xdr:col>19</xdr:col>
      <xdr:colOff>187325</xdr:colOff>
      <xdr:row>28</xdr:row>
      <xdr:rowOff>133350</xdr:rowOff>
    </xdr:to>
    <xdr:sp macro="" textlink="">
      <xdr:nvSpPr>
        <xdr:cNvPr id="84" name="楕円 83">
          <a:extLst>
            <a:ext uri="{FF2B5EF4-FFF2-40B4-BE49-F238E27FC236}">
              <a16:creationId xmlns:a16="http://schemas.microsoft.com/office/drawing/2014/main" xmlns="" id="{00000000-0008-0000-0D00-000054000000}"/>
            </a:ext>
          </a:extLst>
        </xdr:cNvPr>
        <xdr:cNvSpPr/>
      </xdr:nvSpPr>
      <xdr:spPr>
        <a:xfrm>
          <a:off x="4000500" y="56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117263</xdr:rowOff>
    </xdr:from>
    <xdr:to>
      <xdr:col>23</xdr:col>
      <xdr:colOff>85725</xdr:colOff>
      <xdr:row>28</xdr:row>
      <xdr:rowOff>82550</xdr:rowOff>
    </xdr:to>
    <xdr:cxnSp macro="">
      <xdr:nvCxnSpPr>
        <xdr:cNvPr id="85" name="直線コネクタ 84">
          <a:extLst>
            <a:ext uri="{FF2B5EF4-FFF2-40B4-BE49-F238E27FC236}">
              <a16:creationId xmlns:a16="http://schemas.microsoft.com/office/drawing/2014/main" xmlns="" id="{00000000-0008-0000-0D00-000055000000}"/>
            </a:ext>
          </a:extLst>
        </xdr:cNvPr>
        <xdr:cNvCxnSpPr/>
      </xdr:nvCxnSpPr>
      <xdr:spPr>
        <a:xfrm flipV="1">
          <a:off x="4051300" y="5517938"/>
          <a:ext cx="711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47413</xdr:rowOff>
    </xdr:from>
    <xdr:to>
      <xdr:col>15</xdr:col>
      <xdr:colOff>187325</xdr:colOff>
      <xdr:row>29</xdr:row>
      <xdr:rowOff>149013</xdr:rowOff>
    </xdr:to>
    <xdr:sp macro="" textlink="">
      <xdr:nvSpPr>
        <xdr:cNvPr id="86" name="楕円 85">
          <a:extLst>
            <a:ext uri="{FF2B5EF4-FFF2-40B4-BE49-F238E27FC236}">
              <a16:creationId xmlns:a16="http://schemas.microsoft.com/office/drawing/2014/main" xmlns="" id="{00000000-0008-0000-0D00-000056000000}"/>
            </a:ext>
          </a:extLst>
        </xdr:cNvPr>
        <xdr:cNvSpPr/>
      </xdr:nvSpPr>
      <xdr:spPr>
        <a:xfrm>
          <a:off x="3238500" y="57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82550</xdr:rowOff>
    </xdr:from>
    <xdr:to>
      <xdr:col>19</xdr:col>
      <xdr:colOff>136525</xdr:colOff>
      <xdr:row>29</xdr:row>
      <xdr:rowOff>98213</xdr:rowOff>
    </xdr:to>
    <xdr:cxnSp macro="">
      <xdr:nvCxnSpPr>
        <xdr:cNvPr id="87" name="直線コネクタ 86">
          <a:extLst>
            <a:ext uri="{FF2B5EF4-FFF2-40B4-BE49-F238E27FC236}">
              <a16:creationId xmlns:a16="http://schemas.microsoft.com/office/drawing/2014/main" xmlns="" id="{00000000-0008-0000-0D00-000057000000}"/>
            </a:ext>
          </a:extLst>
        </xdr:cNvPr>
        <xdr:cNvCxnSpPr/>
      </xdr:nvCxnSpPr>
      <xdr:spPr>
        <a:xfrm flipV="1">
          <a:off x="3289300" y="5654675"/>
          <a:ext cx="762000" cy="18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21395</xdr:rowOff>
    </xdr:from>
    <xdr:ext cx="405111" cy="259045"/>
    <xdr:sp macro="" textlink="">
      <xdr:nvSpPr>
        <xdr:cNvPr id="88" name="n_1aveValue有形固定資産減価償却率">
          <a:extLst>
            <a:ext uri="{FF2B5EF4-FFF2-40B4-BE49-F238E27FC236}">
              <a16:creationId xmlns:a16="http://schemas.microsoft.com/office/drawing/2014/main" xmlns="" id="{00000000-0008-0000-0D00-000058000000}"/>
            </a:ext>
          </a:extLst>
        </xdr:cNvPr>
        <xdr:cNvSpPr txBox="1"/>
      </xdr:nvSpPr>
      <xdr:spPr>
        <a:xfrm>
          <a:off x="3836044" y="576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136754</xdr:rowOff>
    </xdr:from>
    <xdr:ext cx="405111" cy="259045"/>
    <xdr:sp macro="" textlink="">
      <xdr:nvSpPr>
        <xdr:cNvPr id="89" name="n_2aveValue有形固定資産減価償却率">
          <a:extLst>
            <a:ext uri="{FF2B5EF4-FFF2-40B4-BE49-F238E27FC236}">
              <a16:creationId xmlns:a16="http://schemas.microsoft.com/office/drawing/2014/main" xmlns="" id="{00000000-0008-0000-0D00-000059000000}"/>
            </a:ext>
          </a:extLst>
        </xdr:cNvPr>
        <xdr:cNvSpPr txBox="1"/>
      </xdr:nvSpPr>
      <xdr:spPr>
        <a:xfrm>
          <a:off x="3086744" y="55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147549</xdr:rowOff>
    </xdr:from>
    <xdr:ext cx="405111" cy="259045"/>
    <xdr:sp macro="" textlink="">
      <xdr:nvSpPr>
        <xdr:cNvPr id="90" name="n_3aveValue有形固定資産減価償却率">
          <a:extLst>
            <a:ext uri="{FF2B5EF4-FFF2-40B4-BE49-F238E27FC236}">
              <a16:creationId xmlns:a16="http://schemas.microsoft.com/office/drawing/2014/main" xmlns="" id="{00000000-0008-0000-0D00-00005A000000}"/>
            </a:ext>
          </a:extLst>
        </xdr:cNvPr>
        <xdr:cNvSpPr txBox="1"/>
      </xdr:nvSpPr>
      <xdr:spPr>
        <a:xfrm>
          <a:off x="2324744" y="554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149877</xdr:rowOff>
    </xdr:from>
    <xdr:ext cx="405111" cy="259045"/>
    <xdr:sp macro="" textlink="">
      <xdr:nvSpPr>
        <xdr:cNvPr id="91" name="n_1mainValue有形固定資産減価償却率">
          <a:extLst>
            <a:ext uri="{FF2B5EF4-FFF2-40B4-BE49-F238E27FC236}">
              <a16:creationId xmlns:a16="http://schemas.microsoft.com/office/drawing/2014/main" xmlns="" id="{00000000-0008-0000-0D00-00005B000000}"/>
            </a:ext>
          </a:extLst>
        </xdr:cNvPr>
        <xdr:cNvSpPr txBox="1"/>
      </xdr:nvSpPr>
      <xdr:spPr>
        <a:xfrm>
          <a:off x="3836044" y="537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140140</xdr:rowOff>
    </xdr:from>
    <xdr:ext cx="405111" cy="259045"/>
    <xdr:sp macro="" textlink="">
      <xdr:nvSpPr>
        <xdr:cNvPr id="92" name="n_2mainValue有形固定資産減価償却率">
          <a:extLst>
            <a:ext uri="{FF2B5EF4-FFF2-40B4-BE49-F238E27FC236}">
              <a16:creationId xmlns:a16="http://schemas.microsoft.com/office/drawing/2014/main" xmlns="" id="{00000000-0008-0000-0D00-00005C000000}"/>
            </a:ext>
          </a:extLst>
        </xdr:cNvPr>
        <xdr:cNvSpPr txBox="1"/>
      </xdr:nvSpPr>
      <xdr:spPr>
        <a:xfrm>
          <a:off x="3086744" y="5883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xmlns="" id="{00000000-0008-0000-0D00-00005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xmlns="" id="{00000000-0008-0000-0D00-00005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xmlns="" id="{00000000-0008-0000-0D00-00005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xmlns="" id="{00000000-0008-0000-0D00-00006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xmlns="" id="{00000000-0008-0000-0D00-00006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xmlns="" id="{00000000-0008-0000-0D00-00006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xmlns="" id="{00000000-0008-0000-0D00-00006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xmlns="" id="{00000000-0008-0000-0D00-00006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xmlns="" id="{00000000-0008-0000-0D00-00006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xmlns="" id="{00000000-0008-0000-0D00-00006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xmlns="" id="{00000000-0008-0000-0D00-00006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xmlns="" id="{00000000-0008-0000-0D00-00006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xmlns="" id="{00000000-0008-0000-0D00-00006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と比較し</a:t>
          </a:r>
          <a:r>
            <a:rPr kumimoji="1" lang="en-US" altLang="ja-JP" sz="1100">
              <a:latin typeface="ＭＳ Ｐゴシック" panose="020B0600070205080204" pitchFamily="50" charset="-128"/>
              <a:ea typeface="ＭＳ Ｐゴシック" panose="020B0600070205080204" pitchFamily="50" charset="-128"/>
            </a:rPr>
            <a:t>5.7</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497.3</a:t>
          </a:r>
          <a:r>
            <a:rPr kumimoji="1" lang="ja-JP" altLang="en-US" sz="11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xmlns="" id="{00000000-0008-0000-0D00-00006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xmlns="" id="{00000000-0008-0000-0D00-00006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8" name="テキスト ボックス 107">
          <a:extLst>
            <a:ext uri="{FF2B5EF4-FFF2-40B4-BE49-F238E27FC236}">
              <a16:creationId xmlns:a16="http://schemas.microsoft.com/office/drawing/2014/main" xmlns="" id="{00000000-0008-0000-0D00-00006C000000}"/>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a:extLst>
            <a:ext uri="{FF2B5EF4-FFF2-40B4-BE49-F238E27FC236}">
              <a16:creationId xmlns:a16="http://schemas.microsoft.com/office/drawing/2014/main" xmlns="" id="{00000000-0008-0000-0D00-00006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0" name="テキスト ボックス 109">
          <a:extLst>
            <a:ext uri="{FF2B5EF4-FFF2-40B4-BE49-F238E27FC236}">
              <a16:creationId xmlns:a16="http://schemas.microsoft.com/office/drawing/2014/main" xmlns="" id="{00000000-0008-0000-0D00-00006E000000}"/>
            </a:ext>
          </a:extLst>
        </xdr:cNvPr>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a:extLst>
            <a:ext uri="{FF2B5EF4-FFF2-40B4-BE49-F238E27FC236}">
              <a16:creationId xmlns:a16="http://schemas.microsoft.com/office/drawing/2014/main" xmlns="" id="{00000000-0008-0000-0D00-00006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2" name="テキスト ボックス 111">
          <a:extLst>
            <a:ext uri="{FF2B5EF4-FFF2-40B4-BE49-F238E27FC236}">
              <a16:creationId xmlns:a16="http://schemas.microsoft.com/office/drawing/2014/main" xmlns="" id="{00000000-0008-0000-0D00-000070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a:extLst>
            <a:ext uri="{FF2B5EF4-FFF2-40B4-BE49-F238E27FC236}">
              <a16:creationId xmlns:a16="http://schemas.microsoft.com/office/drawing/2014/main" xmlns="" id="{00000000-0008-0000-0D00-00007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4" name="テキスト ボックス 113">
          <a:extLst>
            <a:ext uri="{FF2B5EF4-FFF2-40B4-BE49-F238E27FC236}">
              <a16:creationId xmlns:a16="http://schemas.microsoft.com/office/drawing/2014/main" xmlns="" id="{00000000-0008-0000-0D00-00007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a:extLst>
            <a:ext uri="{FF2B5EF4-FFF2-40B4-BE49-F238E27FC236}">
              <a16:creationId xmlns:a16="http://schemas.microsoft.com/office/drawing/2014/main" xmlns="" id="{00000000-0008-0000-0D00-00007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6" name="テキスト ボックス 115">
          <a:extLst>
            <a:ext uri="{FF2B5EF4-FFF2-40B4-BE49-F238E27FC236}">
              <a16:creationId xmlns:a16="http://schemas.microsoft.com/office/drawing/2014/main" xmlns="" id="{00000000-0008-0000-0D00-00007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a:extLst>
            <a:ext uri="{FF2B5EF4-FFF2-40B4-BE49-F238E27FC236}">
              <a16:creationId xmlns:a16="http://schemas.microsoft.com/office/drawing/2014/main" xmlns="" id="{00000000-0008-0000-0D00-00007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8" name="テキスト ボックス 117">
          <a:extLst>
            <a:ext uri="{FF2B5EF4-FFF2-40B4-BE49-F238E27FC236}">
              <a16:creationId xmlns:a16="http://schemas.microsoft.com/office/drawing/2014/main" xmlns="" id="{00000000-0008-0000-0D00-000076000000}"/>
            </a:ext>
          </a:extLst>
        </xdr:cNvPr>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a:extLst>
            <a:ext uri="{FF2B5EF4-FFF2-40B4-BE49-F238E27FC236}">
              <a16:creationId xmlns:a16="http://schemas.microsoft.com/office/drawing/2014/main" xmlns="" id="{00000000-0008-0000-0D00-00007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0" name="テキスト ボックス 119">
          <a:extLst>
            <a:ext uri="{FF2B5EF4-FFF2-40B4-BE49-F238E27FC236}">
              <a16:creationId xmlns:a16="http://schemas.microsoft.com/office/drawing/2014/main" xmlns="" id="{00000000-0008-0000-0D00-000078000000}"/>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xmlns="" id="{00000000-0008-0000-0D00-00007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a:extLst>
            <a:ext uri="{FF2B5EF4-FFF2-40B4-BE49-F238E27FC236}">
              <a16:creationId xmlns:a16="http://schemas.microsoft.com/office/drawing/2014/main" xmlns="" id="{00000000-0008-0000-0D00-00007A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xmlns="" id="{00000000-0008-0000-0D00-00007B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60461</xdr:rowOff>
    </xdr:from>
    <xdr:to>
      <xdr:col>76</xdr:col>
      <xdr:colOff>21589</xdr:colOff>
      <xdr:row>35</xdr:row>
      <xdr:rowOff>96992</xdr:rowOff>
    </xdr:to>
    <xdr:cxnSp macro="">
      <xdr:nvCxnSpPr>
        <xdr:cNvPr id="124" name="直線コネクタ 123">
          <a:extLst>
            <a:ext uri="{FF2B5EF4-FFF2-40B4-BE49-F238E27FC236}">
              <a16:creationId xmlns:a16="http://schemas.microsoft.com/office/drawing/2014/main" xmlns="" id="{00000000-0008-0000-0D00-00007C000000}"/>
            </a:ext>
          </a:extLst>
        </xdr:cNvPr>
        <xdr:cNvCxnSpPr/>
      </xdr:nvCxnSpPr>
      <xdr:spPr>
        <a:xfrm flipV="1">
          <a:off x="14793595" y="5461136"/>
          <a:ext cx="1269" cy="140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100819</xdr:rowOff>
    </xdr:from>
    <xdr:ext cx="469744" cy="259045"/>
    <xdr:sp macro="" textlink="">
      <xdr:nvSpPr>
        <xdr:cNvPr id="125" name="債務償還比率最小値テキスト">
          <a:extLst>
            <a:ext uri="{FF2B5EF4-FFF2-40B4-BE49-F238E27FC236}">
              <a16:creationId xmlns:a16="http://schemas.microsoft.com/office/drawing/2014/main" xmlns="" id="{00000000-0008-0000-0D00-00007D000000}"/>
            </a:ext>
          </a:extLst>
        </xdr:cNvPr>
        <xdr:cNvSpPr txBox="1"/>
      </xdr:nvSpPr>
      <xdr:spPr>
        <a:xfrm>
          <a:off x="14846300" y="687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96992</xdr:rowOff>
    </xdr:from>
    <xdr:to>
      <xdr:col>76</xdr:col>
      <xdr:colOff>111125</xdr:colOff>
      <xdr:row>35</xdr:row>
      <xdr:rowOff>96992</xdr:rowOff>
    </xdr:to>
    <xdr:cxnSp macro="">
      <xdr:nvCxnSpPr>
        <xdr:cNvPr id="126" name="直線コネクタ 125">
          <a:extLst>
            <a:ext uri="{FF2B5EF4-FFF2-40B4-BE49-F238E27FC236}">
              <a16:creationId xmlns:a16="http://schemas.microsoft.com/office/drawing/2014/main" xmlns="" id="{00000000-0008-0000-0D00-00007E000000}"/>
            </a:ext>
          </a:extLst>
        </xdr:cNvPr>
        <xdr:cNvCxnSpPr/>
      </xdr:nvCxnSpPr>
      <xdr:spPr>
        <a:xfrm>
          <a:off x="14706600" y="686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7138</xdr:rowOff>
    </xdr:from>
    <xdr:ext cx="560923" cy="259045"/>
    <xdr:sp macro="" textlink="">
      <xdr:nvSpPr>
        <xdr:cNvPr id="127" name="債務償還比率最大値テキスト">
          <a:extLst>
            <a:ext uri="{FF2B5EF4-FFF2-40B4-BE49-F238E27FC236}">
              <a16:creationId xmlns:a16="http://schemas.microsoft.com/office/drawing/2014/main" xmlns="" id="{00000000-0008-0000-0D00-00007F000000}"/>
            </a:ext>
          </a:extLst>
        </xdr:cNvPr>
        <xdr:cNvSpPr txBox="1"/>
      </xdr:nvSpPr>
      <xdr:spPr>
        <a:xfrm>
          <a:off x="14846300" y="52363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60461</xdr:rowOff>
    </xdr:from>
    <xdr:to>
      <xdr:col>76</xdr:col>
      <xdr:colOff>111125</xdr:colOff>
      <xdr:row>27</xdr:row>
      <xdr:rowOff>60461</xdr:rowOff>
    </xdr:to>
    <xdr:cxnSp macro="">
      <xdr:nvCxnSpPr>
        <xdr:cNvPr id="128" name="直線コネクタ 127">
          <a:extLst>
            <a:ext uri="{FF2B5EF4-FFF2-40B4-BE49-F238E27FC236}">
              <a16:creationId xmlns:a16="http://schemas.microsoft.com/office/drawing/2014/main" xmlns="" id="{00000000-0008-0000-0D00-000080000000}"/>
            </a:ext>
          </a:extLst>
        </xdr:cNvPr>
        <xdr:cNvCxnSpPr/>
      </xdr:nvCxnSpPr>
      <xdr:spPr>
        <a:xfrm>
          <a:off x="14706600" y="54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166233</xdr:rowOff>
    </xdr:from>
    <xdr:ext cx="469744" cy="259045"/>
    <xdr:sp macro="" textlink="">
      <xdr:nvSpPr>
        <xdr:cNvPr id="129" name="債務償還比率平均値テキスト">
          <a:extLst>
            <a:ext uri="{FF2B5EF4-FFF2-40B4-BE49-F238E27FC236}">
              <a16:creationId xmlns:a16="http://schemas.microsoft.com/office/drawing/2014/main" xmlns="" id="{00000000-0008-0000-0D00-000081000000}"/>
            </a:ext>
          </a:extLst>
        </xdr:cNvPr>
        <xdr:cNvSpPr txBox="1"/>
      </xdr:nvSpPr>
      <xdr:spPr>
        <a:xfrm>
          <a:off x="14846300" y="6081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143356</xdr:rowOff>
    </xdr:from>
    <xdr:to>
      <xdr:col>76</xdr:col>
      <xdr:colOff>73025</xdr:colOff>
      <xdr:row>32</xdr:row>
      <xdr:rowOff>73506</xdr:rowOff>
    </xdr:to>
    <xdr:sp macro="" textlink="">
      <xdr:nvSpPr>
        <xdr:cNvPr id="130" name="フローチャート: 判断 129">
          <a:extLst>
            <a:ext uri="{FF2B5EF4-FFF2-40B4-BE49-F238E27FC236}">
              <a16:creationId xmlns:a16="http://schemas.microsoft.com/office/drawing/2014/main" xmlns="" id="{00000000-0008-0000-0D00-000082000000}"/>
            </a:ext>
          </a:extLst>
        </xdr:cNvPr>
        <xdr:cNvSpPr/>
      </xdr:nvSpPr>
      <xdr:spPr>
        <a:xfrm>
          <a:off x="14744700" y="622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156310</xdr:rowOff>
    </xdr:from>
    <xdr:to>
      <xdr:col>72</xdr:col>
      <xdr:colOff>123825</xdr:colOff>
      <xdr:row>32</xdr:row>
      <xdr:rowOff>86460</xdr:rowOff>
    </xdr:to>
    <xdr:sp macro="" textlink="">
      <xdr:nvSpPr>
        <xdr:cNvPr id="131" name="フローチャート: 判断 130">
          <a:extLst>
            <a:ext uri="{FF2B5EF4-FFF2-40B4-BE49-F238E27FC236}">
              <a16:creationId xmlns:a16="http://schemas.microsoft.com/office/drawing/2014/main" xmlns="" id="{00000000-0008-0000-0D00-000083000000}"/>
            </a:ext>
          </a:extLst>
        </xdr:cNvPr>
        <xdr:cNvSpPr/>
      </xdr:nvSpPr>
      <xdr:spPr>
        <a:xfrm>
          <a:off x="14033500" y="624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xmlns="" id="{00000000-0008-0000-0D00-00008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xmlns="" id="{00000000-0008-0000-0D00-00008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xmlns="" id="{00000000-0008-0000-0D00-00008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xmlns="" id="{00000000-0008-0000-0D00-00008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xmlns="" id="{00000000-0008-0000-0D00-00008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36368</xdr:rowOff>
    </xdr:from>
    <xdr:to>
      <xdr:col>76</xdr:col>
      <xdr:colOff>73025</xdr:colOff>
      <xdr:row>32</xdr:row>
      <xdr:rowOff>137968</xdr:rowOff>
    </xdr:to>
    <xdr:sp macro="" textlink="">
      <xdr:nvSpPr>
        <xdr:cNvPr id="137" name="楕円 136">
          <a:extLst>
            <a:ext uri="{FF2B5EF4-FFF2-40B4-BE49-F238E27FC236}">
              <a16:creationId xmlns:a16="http://schemas.microsoft.com/office/drawing/2014/main" xmlns="" id="{00000000-0008-0000-0D00-000089000000}"/>
            </a:ext>
          </a:extLst>
        </xdr:cNvPr>
        <xdr:cNvSpPr/>
      </xdr:nvSpPr>
      <xdr:spPr>
        <a:xfrm>
          <a:off x="14744700" y="629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14795</xdr:rowOff>
    </xdr:from>
    <xdr:ext cx="469744" cy="259045"/>
    <xdr:sp macro="" textlink="">
      <xdr:nvSpPr>
        <xdr:cNvPr id="138" name="債務償還比率該当値テキスト">
          <a:extLst>
            <a:ext uri="{FF2B5EF4-FFF2-40B4-BE49-F238E27FC236}">
              <a16:creationId xmlns:a16="http://schemas.microsoft.com/office/drawing/2014/main" xmlns="" id="{00000000-0008-0000-0D00-00008A000000}"/>
            </a:ext>
          </a:extLst>
        </xdr:cNvPr>
        <xdr:cNvSpPr txBox="1"/>
      </xdr:nvSpPr>
      <xdr:spPr>
        <a:xfrm>
          <a:off x="14846300" y="627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27577</xdr:rowOff>
    </xdr:from>
    <xdr:to>
      <xdr:col>72</xdr:col>
      <xdr:colOff>123825</xdr:colOff>
      <xdr:row>32</xdr:row>
      <xdr:rowOff>129177</xdr:rowOff>
    </xdr:to>
    <xdr:sp macro="" textlink="">
      <xdr:nvSpPr>
        <xdr:cNvPr id="139" name="楕円 138">
          <a:extLst>
            <a:ext uri="{FF2B5EF4-FFF2-40B4-BE49-F238E27FC236}">
              <a16:creationId xmlns:a16="http://schemas.microsoft.com/office/drawing/2014/main" xmlns="" id="{00000000-0008-0000-0D00-00008B000000}"/>
            </a:ext>
          </a:extLst>
        </xdr:cNvPr>
        <xdr:cNvSpPr/>
      </xdr:nvSpPr>
      <xdr:spPr>
        <a:xfrm>
          <a:off x="14033500" y="628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78377</xdr:rowOff>
    </xdr:from>
    <xdr:to>
      <xdr:col>76</xdr:col>
      <xdr:colOff>22225</xdr:colOff>
      <xdr:row>32</xdr:row>
      <xdr:rowOff>87168</xdr:rowOff>
    </xdr:to>
    <xdr:cxnSp macro="">
      <xdr:nvCxnSpPr>
        <xdr:cNvPr id="140" name="直線コネクタ 139">
          <a:extLst>
            <a:ext uri="{FF2B5EF4-FFF2-40B4-BE49-F238E27FC236}">
              <a16:creationId xmlns:a16="http://schemas.microsoft.com/office/drawing/2014/main" xmlns="" id="{00000000-0008-0000-0D00-00008C000000}"/>
            </a:ext>
          </a:extLst>
        </xdr:cNvPr>
        <xdr:cNvCxnSpPr/>
      </xdr:nvCxnSpPr>
      <xdr:spPr>
        <a:xfrm>
          <a:off x="14084300" y="6336302"/>
          <a:ext cx="711200" cy="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102987</xdr:rowOff>
    </xdr:from>
    <xdr:ext cx="469744" cy="259045"/>
    <xdr:sp macro="" textlink="">
      <xdr:nvSpPr>
        <xdr:cNvPr id="141" name="n_1aveValue債務償還比率">
          <a:extLst>
            <a:ext uri="{FF2B5EF4-FFF2-40B4-BE49-F238E27FC236}">
              <a16:creationId xmlns:a16="http://schemas.microsoft.com/office/drawing/2014/main" xmlns="" id="{00000000-0008-0000-0D00-00008D000000}"/>
            </a:ext>
          </a:extLst>
        </xdr:cNvPr>
        <xdr:cNvSpPr txBox="1"/>
      </xdr:nvSpPr>
      <xdr:spPr>
        <a:xfrm>
          <a:off x="13836727" y="601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120304</xdr:rowOff>
    </xdr:from>
    <xdr:ext cx="469744" cy="259045"/>
    <xdr:sp macro="" textlink="">
      <xdr:nvSpPr>
        <xdr:cNvPr id="142" name="n_1mainValue債務償還比率">
          <a:extLst>
            <a:ext uri="{FF2B5EF4-FFF2-40B4-BE49-F238E27FC236}">
              <a16:creationId xmlns:a16="http://schemas.microsoft.com/office/drawing/2014/main" xmlns="" id="{00000000-0008-0000-0D00-00008E000000}"/>
            </a:ext>
          </a:extLst>
        </xdr:cNvPr>
        <xdr:cNvSpPr txBox="1"/>
      </xdr:nvSpPr>
      <xdr:spPr>
        <a:xfrm>
          <a:off x="13836727" y="637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a:extLst>
            <a:ext uri="{FF2B5EF4-FFF2-40B4-BE49-F238E27FC236}">
              <a16:creationId xmlns:a16="http://schemas.microsoft.com/office/drawing/2014/main" xmlns="" id="{00000000-0008-0000-0D00-00008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a:extLst>
            <a:ext uri="{FF2B5EF4-FFF2-40B4-BE49-F238E27FC236}">
              <a16:creationId xmlns:a16="http://schemas.microsoft.com/office/drawing/2014/main" xmlns="" id="{00000000-0008-0000-0D00-00009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a:extLst>
            <a:ext uri="{FF2B5EF4-FFF2-40B4-BE49-F238E27FC236}">
              <a16:creationId xmlns:a16="http://schemas.microsoft.com/office/drawing/2014/main" xmlns="" id="{00000000-0008-0000-0D00-00009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a:extLst>
            <a:ext uri="{FF2B5EF4-FFF2-40B4-BE49-F238E27FC236}">
              <a16:creationId xmlns:a16="http://schemas.microsoft.com/office/drawing/2014/main" xmlns="" id="{00000000-0008-0000-0D00-00009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a:extLst>
            <a:ext uri="{FF2B5EF4-FFF2-40B4-BE49-F238E27FC236}">
              <a16:creationId xmlns:a16="http://schemas.microsoft.com/office/drawing/2014/main" xmlns="" id="{00000000-0008-0000-0D00-00009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a:extLst>
            <a:ext uri="{FF2B5EF4-FFF2-40B4-BE49-F238E27FC236}">
              <a16:creationId xmlns:a16="http://schemas.microsoft.com/office/drawing/2014/main" xmlns="" id="{00000000-0008-0000-0D00-00009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16,352
16,256
189.83
11,347,421
10,614,518
620,347
6,807,198
10,490,206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xmlns="" id="{00000000-0008-0000-0E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a:extLst>
            <a:ext uri="{FF2B5EF4-FFF2-40B4-BE49-F238E27FC236}">
              <a16:creationId xmlns:a16="http://schemas.microsoft.com/office/drawing/2014/main" xmlns="" id="{00000000-0008-0000-0E00-000034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a:extLst>
            <a:ext uri="{FF2B5EF4-FFF2-40B4-BE49-F238E27FC236}">
              <a16:creationId xmlns:a16="http://schemas.microsoft.com/office/drawing/2014/main" xmlns="" id="{00000000-0008-0000-0E00-000036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114300</xdr:rowOff>
    </xdr:from>
    <xdr:to>
      <xdr:col>24</xdr:col>
      <xdr:colOff>62865</xdr:colOff>
      <xdr:row>42</xdr:row>
      <xdr:rowOff>118110</xdr:rowOff>
    </xdr:to>
    <xdr:cxnSp macro="">
      <xdr:nvCxnSpPr>
        <xdr:cNvPr id="56" name="直線コネクタ 55">
          <a:extLst>
            <a:ext uri="{FF2B5EF4-FFF2-40B4-BE49-F238E27FC236}">
              <a16:creationId xmlns:a16="http://schemas.microsoft.com/office/drawing/2014/main" xmlns="" id="{00000000-0008-0000-0E00-000038000000}"/>
            </a:ext>
          </a:extLst>
        </xdr:cNvPr>
        <xdr:cNvCxnSpPr/>
      </xdr:nvCxnSpPr>
      <xdr:spPr>
        <a:xfrm flipV="1">
          <a:off x="4634865" y="5600700"/>
          <a:ext cx="0" cy="1718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121937</xdr:rowOff>
    </xdr:from>
    <xdr:ext cx="405111" cy="259045"/>
    <xdr:sp macro="" textlink="">
      <xdr:nvSpPr>
        <xdr:cNvPr id="57" name="【道路】&#10;有形固定資産減価償却率最小値テキスト">
          <a:extLst>
            <a:ext uri="{FF2B5EF4-FFF2-40B4-BE49-F238E27FC236}">
              <a16:creationId xmlns:a16="http://schemas.microsoft.com/office/drawing/2014/main" xmlns="" id="{00000000-0008-0000-0E00-000039000000}"/>
            </a:ext>
          </a:extLst>
        </xdr:cNvPr>
        <xdr:cNvSpPr txBox="1"/>
      </xdr:nvSpPr>
      <xdr:spPr>
        <a:xfrm>
          <a:off x="4673600" y="732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118110</xdr:rowOff>
    </xdr:from>
    <xdr:to>
      <xdr:col>24</xdr:col>
      <xdr:colOff>152400</xdr:colOff>
      <xdr:row>42</xdr:row>
      <xdr:rowOff>118110</xdr:rowOff>
    </xdr:to>
    <xdr:cxnSp macro="">
      <xdr:nvCxnSpPr>
        <xdr:cNvPr id="58" name="直線コネクタ 57">
          <a:extLst>
            <a:ext uri="{FF2B5EF4-FFF2-40B4-BE49-F238E27FC236}">
              <a16:creationId xmlns:a16="http://schemas.microsoft.com/office/drawing/2014/main" xmlns="" id="{00000000-0008-0000-0E00-00003A000000}"/>
            </a:ext>
          </a:extLst>
        </xdr:cNvPr>
        <xdr:cNvCxnSpPr/>
      </xdr:nvCxnSpPr>
      <xdr:spPr>
        <a:xfrm>
          <a:off x="4546600" y="731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60977</xdr:rowOff>
    </xdr:from>
    <xdr:ext cx="405111" cy="259045"/>
    <xdr:sp macro="" textlink="">
      <xdr:nvSpPr>
        <xdr:cNvPr id="59" name="【道路】&#10;有形固定資産減価償却率最大値テキスト">
          <a:extLst>
            <a:ext uri="{FF2B5EF4-FFF2-40B4-BE49-F238E27FC236}">
              <a16:creationId xmlns:a16="http://schemas.microsoft.com/office/drawing/2014/main" xmlns="" id="{00000000-0008-0000-0E00-00003B000000}"/>
            </a:ext>
          </a:extLst>
        </xdr:cNvPr>
        <xdr:cNvSpPr txBox="1"/>
      </xdr:nvSpPr>
      <xdr:spPr>
        <a:xfrm>
          <a:off x="46736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114300</xdr:rowOff>
    </xdr:from>
    <xdr:to>
      <xdr:col>24</xdr:col>
      <xdr:colOff>152400</xdr:colOff>
      <xdr:row>32</xdr:row>
      <xdr:rowOff>114300</xdr:rowOff>
    </xdr:to>
    <xdr:cxnSp macro="">
      <xdr:nvCxnSpPr>
        <xdr:cNvPr id="60" name="直線コネクタ 59">
          <a:extLst>
            <a:ext uri="{FF2B5EF4-FFF2-40B4-BE49-F238E27FC236}">
              <a16:creationId xmlns:a16="http://schemas.microsoft.com/office/drawing/2014/main" xmlns="" id="{00000000-0008-0000-0E00-00003C000000}"/>
            </a:ext>
          </a:extLst>
        </xdr:cNvPr>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137177</xdr:rowOff>
    </xdr:from>
    <xdr:ext cx="405111" cy="259045"/>
    <xdr:sp macro="" textlink="">
      <xdr:nvSpPr>
        <xdr:cNvPr id="61" name="【道路】&#10;有形固定資産減価償却率平均値テキスト">
          <a:extLst>
            <a:ext uri="{FF2B5EF4-FFF2-40B4-BE49-F238E27FC236}">
              <a16:creationId xmlns:a16="http://schemas.microsoft.com/office/drawing/2014/main" xmlns="" id="{00000000-0008-0000-0E00-00003D000000}"/>
            </a:ext>
          </a:extLst>
        </xdr:cNvPr>
        <xdr:cNvSpPr txBox="1"/>
      </xdr:nvSpPr>
      <xdr:spPr>
        <a:xfrm>
          <a:off x="4673600" y="6137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2" name="フローチャート: 判断 61">
          <a:extLst>
            <a:ext uri="{FF2B5EF4-FFF2-40B4-BE49-F238E27FC236}">
              <a16:creationId xmlns:a16="http://schemas.microsoft.com/office/drawing/2014/main" xmlns="" id="{00000000-0008-0000-0E00-00003E000000}"/>
            </a:ext>
          </a:extLst>
        </xdr:cNvPr>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a:extLst>
            <a:ext uri="{FF2B5EF4-FFF2-40B4-BE49-F238E27FC236}">
              <a16:creationId xmlns:a16="http://schemas.microsoft.com/office/drawing/2014/main" xmlns="" id="{00000000-0008-0000-0E00-00003F000000}"/>
            </a:ext>
          </a:extLst>
        </xdr:cNvPr>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82550</xdr:rowOff>
    </xdr:from>
    <xdr:to>
      <xdr:col>15</xdr:col>
      <xdr:colOff>101600</xdr:colOff>
      <xdr:row>37</xdr:row>
      <xdr:rowOff>12700</xdr:rowOff>
    </xdr:to>
    <xdr:sp macro="" textlink="">
      <xdr:nvSpPr>
        <xdr:cNvPr id="64" name="フローチャート: 判断 63">
          <a:extLst>
            <a:ext uri="{FF2B5EF4-FFF2-40B4-BE49-F238E27FC236}">
              <a16:creationId xmlns:a16="http://schemas.microsoft.com/office/drawing/2014/main" xmlns="" id="{00000000-0008-0000-0E00-000040000000}"/>
            </a:ext>
          </a:extLst>
        </xdr:cNvPr>
        <xdr:cNvSpPr/>
      </xdr:nvSpPr>
      <xdr:spPr>
        <a:xfrm>
          <a:off x="2857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10160</xdr:rowOff>
    </xdr:from>
    <xdr:to>
      <xdr:col>10</xdr:col>
      <xdr:colOff>165100</xdr:colOff>
      <xdr:row>36</xdr:row>
      <xdr:rowOff>111760</xdr:rowOff>
    </xdr:to>
    <xdr:sp macro="" textlink="">
      <xdr:nvSpPr>
        <xdr:cNvPr id="65" name="フローチャート: 判断 64">
          <a:extLst>
            <a:ext uri="{FF2B5EF4-FFF2-40B4-BE49-F238E27FC236}">
              <a16:creationId xmlns:a16="http://schemas.microsoft.com/office/drawing/2014/main" xmlns="" id="{00000000-0008-0000-0E00-000041000000}"/>
            </a:ext>
          </a:extLst>
        </xdr:cNvPr>
        <xdr:cNvSpPr/>
      </xdr:nvSpPr>
      <xdr:spPr>
        <a:xfrm>
          <a:off x="1968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143510</xdr:rowOff>
    </xdr:from>
    <xdr:to>
      <xdr:col>24</xdr:col>
      <xdr:colOff>114300</xdr:colOff>
      <xdr:row>34</xdr:row>
      <xdr:rowOff>73660</xdr:rowOff>
    </xdr:to>
    <xdr:sp macro="" textlink="">
      <xdr:nvSpPr>
        <xdr:cNvPr id="71" name="楕円 70">
          <a:extLst>
            <a:ext uri="{FF2B5EF4-FFF2-40B4-BE49-F238E27FC236}">
              <a16:creationId xmlns:a16="http://schemas.microsoft.com/office/drawing/2014/main" xmlns="" id="{00000000-0008-0000-0E00-000047000000}"/>
            </a:ext>
          </a:extLst>
        </xdr:cNvPr>
        <xdr:cNvSpPr/>
      </xdr:nvSpPr>
      <xdr:spPr>
        <a:xfrm>
          <a:off x="4584700" y="5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166387</xdr:rowOff>
    </xdr:from>
    <xdr:ext cx="405111" cy="259045"/>
    <xdr:sp macro="" textlink="">
      <xdr:nvSpPr>
        <xdr:cNvPr id="72" name="【道路】&#10;有形固定資産減価償却率該当値テキスト">
          <a:extLst>
            <a:ext uri="{FF2B5EF4-FFF2-40B4-BE49-F238E27FC236}">
              <a16:creationId xmlns:a16="http://schemas.microsoft.com/office/drawing/2014/main" xmlns="" id="{00000000-0008-0000-0E00-000048000000}"/>
            </a:ext>
          </a:extLst>
        </xdr:cNvPr>
        <xdr:cNvSpPr txBox="1"/>
      </xdr:nvSpPr>
      <xdr:spPr>
        <a:xfrm>
          <a:off x="4673600"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40640</xdr:rowOff>
    </xdr:from>
    <xdr:to>
      <xdr:col>20</xdr:col>
      <xdr:colOff>38100</xdr:colOff>
      <xdr:row>34</xdr:row>
      <xdr:rowOff>142240</xdr:rowOff>
    </xdr:to>
    <xdr:sp macro="" textlink="">
      <xdr:nvSpPr>
        <xdr:cNvPr id="73" name="楕円 72">
          <a:extLst>
            <a:ext uri="{FF2B5EF4-FFF2-40B4-BE49-F238E27FC236}">
              <a16:creationId xmlns:a16="http://schemas.microsoft.com/office/drawing/2014/main" xmlns="" id="{00000000-0008-0000-0E00-000049000000}"/>
            </a:ext>
          </a:extLst>
        </xdr:cNvPr>
        <xdr:cNvSpPr/>
      </xdr:nvSpPr>
      <xdr:spPr>
        <a:xfrm>
          <a:off x="37465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22860</xdr:rowOff>
    </xdr:from>
    <xdr:to>
      <xdr:col>24</xdr:col>
      <xdr:colOff>63500</xdr:colOff>
      <xdr:row>34</xdr:row>
      <xdr:rowOff>91440</xdr:rowOff>
    </xdr:to>
    <xdr:cxnSp macro="">
      <xdr:nvCxnSpPr>
        <xdr:cNvPr id="74" name="直線コネクタ 73">
          <a:extLst>
            <a:ext uri="{FF2B5EF4-FFF2-40B4-BE49-F238E27FC236}">
              <a16:creationId xmlns:a16="http://schemas.microsoft.com/office/drawing/2014/main" xmlns="" id="{00000000-0008-0000-0E00-00004A000000}"/>
            </a:ext>
          </a:extLst>
        </xdr:cNvPr>
        <xdr:cNvCxnSpPr/>
      </xdr:nvCxnSpPr>
      <xdr:spPr>
        <a:xfrm flipV="1">
          <a:off x="3797300" y="58521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116840</xdr:rowOff>
    </xdr:from>
    <xdr:to>
      <xdr:col>15</xdr:col>
      <xdr:colOff>101600</xdr:colOff>
      <xdr:row>35</xdr:row>
      <xdr:rowOff>46990</xdr:rowOff>
    </xdr:to>
    <xdr:sp macro="" textlink="">
      <xdr:nvSpPr>
        <xdr:cNvPr id="75" name="楕円 74">
          <a:extLst>
            <a:ext uri="{FF2B5EF4-FFF2-40B4-BE49-F238E27FC236}">
              <a16:creationId xmlns:a16="http://schemas.microsoft.com/office/drawing/2014/main" xmlns="" id="{00000000-0008-0000-0E00-00004B000000}"/>
            </a:ext>
          </a:extLst>
        </xdr:cNvPr>
        <xdr:cNvSpPr/>
      </xdr:nvSpPr>
      <xdr:spPr>
        <a:xfrm>
          <a:off x="2857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91440</xdr:rowOff>
    </xdr:from>
    <xdr:to>
      <xdr:col>19</xdr:col>
      <xdr:colOff>177800</xdr:colOff>
      <xdr:row>34</xdr:row>
      <xdr:rowOff>167640</xdr:rowOff>
    </xdr:to>
    <xdr:cxnSp macro="">
      <xdr:nvCxnSpPr>
        <xdr:cNvPr id="76" name="直線コネクタ 75">
          <a:extLst>
            <a:ext uri="{FF2B5EF4-FFF2-40B4-BE49-F238E27FC236}">
              <a16:creationId xmlns:a16="http://schemas.microsoft.com/office/drawing/2014/main" xmlns="" id="{00000000-0008-0000-0E00-00004C000000}"/>
            </a:ext>
          </a:extLst>
        </xdr:cNvPr>
        <xdr:cNvCxnSpPr/>
      </xdr:nvCxnSpPr>
      <xdr:spPr>
        <a:xfrm flipV="1">
          <a:off x="2908300" y="5920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77" name="n_1aveValue【道路】&#10;有形固定資産減価償却率">
          <a:extLst>
            <a:ext uri="{FF2B5EF4-FFF2-40B4-BE49-F238E27FC236}">
              <a16:creationId xmlns:a16="http://schemas.microsoft.com/office/drawing/2014/main" xmlns="" id="{00000000-0008-0000-0E00-00004D000000}"/>
            </a:ext>
          </a:extLst>
        </xdr:cNvPr>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3827</xdr:rowOff>
    </xdr:from>
    <xdr:ext cx="405111" cy="259045"/>
    <xdr:sp macro="" textlink="">
      <xdr:nvSpPr>
        <xdr:cNvPr id="78" name="n_2aveValue【道路】&#10;有形固定資産減価償却率">
          <a:extLst>
            <a:ext uri="{FF2B5EF4-FFF2-40B4-BE49-F238E27FC236}">
              <a16:creationId xmlns:a16="http://schemas.microsoft.com/office/drawing/2014/main" xmlns="" id="{00000000-0008-0000-0E00-00004E000000}"/>
            </a:ext>
          </a:extLst>
        </xdr:cNvPr>
        <xdr:cNvSpPr txBox="1"/>
      </xdr:nvSpPr>
      <xdr:spPr>
        <a:xfrm>
          <a:off x="2705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128287</xdr:rowOff>
    </xdr:from>
    <xdr:ext cx="405111" cy="259045"/>
    <xdr:sp macro="" textlink="">
      <xdr:nvSpPr>
        <xdr:cNvPr id="79" name="n_3aveValue【道路】&#10;有形固定資産減価償却率">
          <a:extLst>
            <a:ext uri="{FF2B5EF4-FFF2-40B4-BE49-F238E27FC236}">
              <a16:creationId xmlns:a16="http://schemas.microsoft.com/office/drawing/2014/main" xmlns="" id="{00000000-0008-0000-0E00-00004F000000}"/>
            </a:ext>
          </a:extLst>
        </xdr:cNvPr>
        <xdr:cNvSpPr txBox="1"/>
      </xdr:nvSpPr>
      <xdr:spPr>
        <a:xfrm>
          <a:off x="1816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158767</xdr:rowOff>
    </xdr:from>
    <xdr:ext cx="405111" cy="259045"/>
    <xdr:sp macro="" textlink="">
      <xdr:nvSpPr>
        <xdr:cNvPr id="80" name="n_1mainValue【道路】&#10;有形固定資産減価償却率">
          <a:extLst>
            <a:ext uri="{FF2B5EF4-FFF2-40B4-BE49-F238E27FC236}">
              <a16:creationId xmlns:a16="http://schemas.microsoft.com/office/drawing/2014/main" xmlns="" id="{00000000-0008-0000-0E00-000050000000}"/>
            </a:ext>
          </a:extLst>
        </xdr:cNvPr>
        <xdr:cNvSpPr txBox="1"/>
      </xdr:nvSpPr>
      <xdr:spPr>
        <a:xfrm>
          <a:off x="358204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63517</xdr:rowOff>
    </xdr:from>
    <xdr:ext cx="405111" cy="259045"/>
    <xdr:sp macro="" textlink="">
      <xdr:nvSpPr>
        <xdr:cNvPr id="81" name="n_2mainValue【道路】&#10;有形固定資産減価償却率">
          <a:extLst>
            <a:ext uri="{FF2B5EF4-FFF2-40B4-BE49-F238E27FC236}">
              <a16:creationId xmlns:a16="http://schemas.microsoft.com/office/drawing/2014/main" xmlns="" id="{00000000-0008-0000-0E00-000051000000}"/>
            </a:ext>
          </a:extLst>
        </xdr:cNvPr>
        <xdr:cNvSpPr txBox="1"/>
      </xdr:nvSpPr>
      <xdr:spPr>
        <a:xfrm>
          <a:off x="27057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xmlns="" id="{00000000-0008-0000-0E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xmlns="" id="{00000000-0008-0000-0E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xmlns="" id="{00000000-0008-0000-0E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xmlns="" id="{00000000-0008-0000-0E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xmlns="" id="{00000000-0008-0000-0E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xmlns="" id="{00000000-0008-0000-0E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xmlns="" id="{00000000-0008-0000-0E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xmlns="" id="{00000000-0008-0000-0E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xmlns="" id="{00000000-0008-0000-0E00-00005A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xmlns="" id="{00000000-0008-0000-0E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a:extLst>
            <a:ext uri="{FF2B5EF4-FFF2-40B4-BE49-F238E27FC236}">
              <a16:creationId xmlns:a16="http://schemas.microsoft.com/office/drawing/2014/main" xmlns="" id="{00000000-0008-0000-0E00-00005C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a:extLst>
            <a:ext uri="{FF2B5EF4-FFF2-40B4-BE49-F238E27FC236}">
              <a16:creationId xmlns:a16="http://schemas.microsoft.com/office/drawing/2014/main" xmlns="" id="{00000000-0008-0000-0E00-00005D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a:extLst>
            <a:ext uri="{FF2B5EF4-FFF2-40B4-BE49-F238E27FC236}">
              <a16:creationId xmlns:a16="http://schemas.microsoft.com/office/drawing/2014/main" xmlns="" id="{00000000-0008-0000-0E00-00005E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5" name="テキスト ボックス 94">
          <a:extLst>
            <a:ext uri="{FF2B5EF4-FFF2-40B4-BE49-F238E27FC236}">
              <a16:creationId xmlns:a16="http://schemas.microsoft.com/office/drawing/2014/main" xmlns="" id="{00000000-0008-0000-0E00-00005F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a:extLst>
            <a:ext uri="{FF2B5EF4-FFF2-40B4-BE49-F238E27FC236}">
              <a16:creationId xmlns:a16="http://schemas.microsoft.com/office/drawing/2014/main" xmlns="" id="{00000000-0008-0000-0E00-000060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7" name="テキスト ボックス 96">
          <a:extLst>
            <a:ext uri="{FF2B5EF4-FFF2-40B4-BE49-F238E27FC236}">
              <a16:creationId xmlns:a16="http://schemas.microsoft.com/office/drawing/2014/main" xmlns="" id="{00000000-0008-0000-0E00-000061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a:extLst>
            <a:ext uri="{FF2B5EF4-FFF2-40B4-BE49-F238E27FC236}">
              <a16:creationId xmlns:a16="http://schemas.microsoft.com/office/drawing/2014/main" xmlns="" id="{00000000-0008-0000-0E00-000062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9" name="テキスト ボックス 98">
          <a:extLst>
            <a:ext uri="{FF2B5EF4-FFF2-40B4-BE49-F238E27FC236}">
              <a16:creationId xmlns:a16="http://schemas.microsoft.com/office/drawing/2014/main" xmlns="" id="{00000000-0008-0000-0E00-000063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a:extLst>
            <a:ext uri="{FF2B5EF4-FFF2-40B4-BE49-F238E27FC236}">
              <a16:creationId xmlns:a16="http://schemas.microsoft.com/office/drawing/2014/main" xmlns="" id="{00000000-0008-0000-0E00-000064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01" name="テキスト ボックス 100">
          <a:extLst>
            <a:ext uri="{FF2B5EF4-FFF2-40B4-BE49-F238E27FC236}">
              <a16:creationId xmlns:a16="http://schemas.microsoft.com/office/drawing/2014/main" xmlns="" id="{00000000-0008-0000-0E00-000065000000}"/>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a:extLst>
            <a:ext uri="{FF2B5EF4-FFF2-40B4-BE49-F238E27FC236}">
              <a16:creationId xmlns:a16="http://schemas.microsoft.com/office/drawing/2014/main" xmlns="" id="{00000000-0008-0000-0E00-000066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3" name="テキスト ボックス 102">
          <a:extLst>
            <a:ext uri="{FF2B5EF4-FFF2-40B4-BE49-F238E27FC236}">
              <a16:creationId xmlns:a16="http://schemas.microsoft.com/office/drawing/2014/main" xmlns="" id="{00000000-0008-0000-0E00-000067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xmlns="" id="{00000000-0008-0000-0E00-000068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5" name="テキスト ボックス 104">
          <a:extLst>
            <a:ext uri="{FF2B5EF4-FFF2-40B4-BE49-F238E27FC236}">
              <a16:creationId xmlns:a16="http://schemas.microsoft.com/office/drawing/2014/main" xmlns="" id="{00000000-0008-0000-0E00-000069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xmlns="" id="{00000000-0008-0000-0E00-00006A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139250</xdr:rowOff>
    </xdr:from>
    <xdr:to>
      <xdr:col>54</xdr:col>
      <xdr:colOff>189865</xdr:colOff>
      <xdr:row>41</xdr:row>
      <xdr:rowOff>74981</xdr:rowOff>
    </xdr:to>
    <xdr:cxnSp macro="">
      <xdr:nvCxnSpPr>
        <xdr:cNvPr id="107" name="直線コネクタ 106">
          <a:extLst>
            <a:ext uri="{FF2B5EF4-FFF2-40B4-BE49-F238E27FC236}">
              <a16:creationId xmlns:a16="http://schemas.microsoft.com/office/drawing/2014/main" xmlns="" id="{00000000-0008-0000-0E00-00006B000000}"/>
            </a:ext>
          </a:extLst>
        </xdr:cNvPr>
        <xdr:cNvCxnSpPr/>
      </xdr:nvCxnSpPr>
      <xdr:spPr>
        <a:xfrm flipV="1">
          <a:off x="10476865" y="5625650"/>
          <a:ext cx="0" cy="1478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78808</xdr:rowOff>
    </xdr:from>
    <xdr:ext cx="534377" cy="259045"/>
    <xdr:sp macro="" textlink="">
      <xdr:nvSpPr>
        <xdr:cNvPr id="108" name="【道路】&#10;一人当たり延長最小値テキスト">
          <a:extLst>
            <a:ext uri="{FF2B5EF4-FFF2-40B4-BE49-F238E27FC236}">
              <a16:creationId xmlns:a16="http://schemas.microsoft.com/office/drawing/2014/main" xmlns="" id="{00000000-0008-0000-0E00-00006C000000}"/>
            </a:ext>
          </a:extLst>
        </xdr:cNvPr>
        <xdr:cNvSpPr txBox="1"/>
      </xdr:nvSpPr>
      <xdr:spPr>
        <a:xfrm>
          <a:off x="10515600" y="710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74981</xdr:rowOff>
    </xdr:from>
    <xdr:to>
      <xdr:col>55</xdr:col>
      <xdr:colOff>88900</xdr:colOff>
      <xdr:row>41</xdr:row>
      <xdr:rowOff>74981</xdr:rowOff>
    </xdr:to>
    <xdr:cxnSp macro="">
      <xdr:nvCxnSpPr>
        <xdr:cNvPr id="109" name="直線コネクタ 108">
          <a:extLst>
            <a:ext uri="{FF2B5EF4-FFF2-40B4-BE49-F238E27FC236}">
              <a16:creationId xmlns:a16="http://schemas.microsoft.com/office/drawing/2014/main" xmlns="" id="{00000000-0008-0000-0E00-00006D000000}"/>
            </a:ext>
          </a:extLst>
        </xdr:cNvPr>
        <xdr:cNvCxnSpPr/>
      </xdr:nvCxnSpPr>
      <xdr:spPr>
        <a:xfrm>
          <a:off x="10388600" y="7104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85927</xdr:rowOff>
    </xdr:from>
    <xdr:ext cx="599010" cy="259045"/>
    <xdr:sp macro="" textlink="">
      <xdr:nvSpPr>
        <xdr:cNvPr id="110" name="【道路】&#10;一人当たり延長最大値テキスト">
          <a:extLst>
            <a:ext uri="{FF2B5EF4-FFF2-40B4-BE49-F238E27FC236}">
              <a16:creationId xmlns:a16="http://schemas.microsoft.com/office/drawing/2014/main" xmlns="" id="{00000000-0008-0000-0E00-00006E000000}"/>
            </a:ext>
          </a:extLst>
        </xdr:cNvPr>
        <xdr:cNvSpPr txBox="1"/>
      </xdr:nvSpPr>
      <xdr:spPr>
        <a:xfrm>
          <a:off x="10515600" y="540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139250</xdr:rowOff>
    </xdr:from>
    <xdr:to>
      <xdr:col>55</xdr:col>
      <xdr:colOff>88900</xdr:colOff>
      <xdr:row>32</xdr:row>
      <xdr:rowOff>139250</xdr:rowOff>
    </xdr:to>
    <xdr:cxnSp macro="">
      <xdr:nvCxnSpPr>
        <xdr:cNvPr id="111" name="直線コネクタ 110">
          <a:extLst>
            <a:ext uri="{FF2B5EF4-FFF2-40B4-BE49-F238E27FC236}">
              <a16:creationId xmlns:a16="http://schemas.microsoft.com/office/drawing/2014/main" xmlns="" id="{00000000-0008-0000-0E00-00006F000000}"/>
            </a:ext>
          </a:extLst>
        </xdr:cNvPr>
        <xdr:cNvCxnSpPr/>
      </xdr:nvCxnSpPr>
      <xdr:spPr>
        <a:xfrm>
          <a:off x="10388600" y="56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42987</xdr:rowOff>
    </xdr:from>
    <xdr:ext cx="534377" cy="259045"/>
    <xdr:sp macro="" textlink="">
      <xdr:nvSpPr>
        <xdr:cNvPr id="112" name="【道路】&#10;一人当たり延長平均値テキスト">
          <a:extLst>
            <a:ext uri="{FF2B5EF4-FFF2-40B4-BE49-F238E27FC236}">
              <a16:creationId xmlns:a16="http://schemas.microsoft.com/office/drawing/2014/main" xmlns="" id="{00000000-0008-0000-0E00-000070000000}"/>
            </a:ext>
          </a:extLst>
        </xdr:cNvPr>
        <xdr:cNvSpPr txBox="1"/>
      </xdr:nvSpPr>
      <xdr:spPr>
        <a:xfrm>
          <a:off x="10515600" y="6558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20110</xdr:rowOff>
    </xdr:from>
    <xdr:to>
      <xdr:col>55</xdr:col>
      <xdr:colOff>50800</xdr:colOff>
      <xdr:row>39</xdr:row>
      <xdr:rowOff>121710</xdr:rowOff>
    </xdr:to>
    <xdr:sp macro="" textlink="">
      <xdr:nvSpPr>
        <xdr:cNvPr id="113" name="フローチャート: 判断 112">
          <a:extLst>
            <a:ext uri="{FF2B5EF4-FFF2-40B4-BE49-F238E27FC236}">
              <a16:creationId xmlns:a16="http://schemas.microsoft.com/office/drawing/2014/main" xmlns="" id="{00000000-0008-0000-0E00-000071000000}"/>
            </a:ext>
          </a:extLst>
        </xdr:cNvPr>
        <xdr:cNvSpPr/>
      </xdr:nvSpPr>
      <xdr:spPr>
        <a:xfrm>
          <a:off x="10426700" y="67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49044</xdr:rowOff>
    </xdr:from>
    <xdr:to>
      <xdr:col>50</xdr:col>
      <xdr:colOff>165100</xdr:colOff>
      <xdr:row>39</xdr:row>
      <xdr:rowOff>150644</xdr:rowOff>
    </xdr:to>
    <xdr:sp macro="" textlink="">
      <xdr:nvSpPr>
        <xdr:cNvPr id="114" name="フローチャート: 判断 113">
          <a:extLst>
            <a:ext uri="{FF2B5EF4-FFF2-40B4-BE49-F238E27FC236}">
              <a16:creationId xmlns:a16="http://schemas.microsoft.com/office/drawing/2014/main" xmlns="" id="{00000000-0008-0000-0E00-000072000000}"/>
            </a:ext>
          </a:extLst>
        </xdr:cNvPr>
        <xdr:cNvSpPr/>
      </xdr:nvSpPr>
      <xdr:spPr>
        <a:xfrm>
          <a:off x="9588500" y="673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132776</xdr:rowOff>
    </xdr:from>
    <xdr:to>
      <xdr:col>46</xdr:col>
      <xdr:colOff>38100</xdr:colOff>
      <xdr:row>40</xdr:row>
      <xdr:rowOff>62926</xdr:rowOff>
    </xdr:to>
    <xdr:sp macro="" textlink="">
      <xdr:nvSpPr>
        <xdr:cNvPr id="115" name="フローチャート: 判断 114">
          <a:extLst>
            <a:ext uri="{FF2B5EF4-FFF2-40B4-BE49-F238E27FC236}">
              <a16:creationId xmlns:a16="http://schemas.microsoft.com/office/drawing/2014/main" xmlns="" id="{00000000-0008-0000-0E00-000073000000}"/>
            </a:ext>
          </a:extLst>
        </xdr:cNvPr>
        <xdr:cNvSpPr/>
      </xdr:nvSpPr>
      <xdr:spPr>
        <a:xfrm>
          <a:off x="8699500" y="681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39671</xdr:rowOff>
    </xdr:from>
    <xdr:to>
      <xdr:col>41</xdr:col>
      <xdr:colOff>101600</xdr:colOff>
      <xdr:row>39</xdr:row>
      <xdr:rowOff>141271</xdr:rowOff>
    </xdr:to>
    <xdr:sp macro="" textlink="">
      <xdr:nvSpPr>
        <xdr:cNvPr id="116" name="フローチャート: 判断 115">
          <a:extLst>
            <a:ext uri="{FF2B5EF4-FFF2-40B4-BE49-F238E27FC236}">
              <a16:creationId xmlns:a16="http://schemas.microsoft.com/office/drawing/2014/main" xmlns="" id="{00000000-0008-0000-0E00-000074000000}"/>
            </a:ext>
          </a:extLst>
        </xdr:cNvPr>
        <xdr:cNvSpPr/>
      </xdr:nvSpPr>
      <xdr:spPr>
        <a:xfrm>
          <a:off x="7810500" y="672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00000000-0008-0000-0E00-000075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00000000-0008-0000-0E00-000076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00000000-0008-0000-0E00-000077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00000000-0008-0000-0E00-000078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00000000-0008-0000-0E00-000079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51046</xdr:rowOff>
    </xdr:from>
    <xdr:to>
      <xdr:col>55</xdr:col>
      <xdr:colOff>50800</xdr:colOff>
      <xdr:row>40</xdr:row>
      <xdr:rowOff>152646</xdr:rowOff>
    </xdr:to>
    <xdr:sp macro="" textlink="">
      <xdr:nvSpPr>
        <xdr:cNvPr id="122" name="楕円 121">
          <a:extLst>
            <a:ext uri="{FF2B5EF4-FFF2-40B4-BE49-F238E27FC236}">
              <a16:creationId xmlns:a16="http://schemas.microsoft.com/office/drawing/2014/main" xmlns="" id="{00000000-0008-0000-0E00-00007A000000}"/>
            </a:ext>
          </a:extLst>
        </xdr:cNvPr>
        <xdr:cNvSpPr/>
      </xdr:nvSpPr>
      <xdr:spPr>
        <a:xfrm>
          <a:off x="10426700" y="690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29473</xdr:rowOff>
    </xdr:from>
    <xdr:ext cx="534377" cy="259045"/>
    <xdr:sp macro="" textlink="">
      <xdr:nvSpPr>
        <xdr:cNvPr id="123" name="【道路】&#10;一人当たり延長該当値テキスト">
          <a:extLst>
            <a:ext uri="{FF2B5EF4-FFF2-40B4-BE49-F238E27FC236}">
              <a16:creationId xmlns:a16="http://schemas.microsoft.com/office/drawing/2014/main" xmlns="" id="{00000000-0008-0000-0E00-00007B000000}"/>
            </a:ext>
          </a:extLst>
        </xdr:cNvPr>
        <xdr:cNvSpPr txBox="1"/>
      </xdr:nvSpPr>
      <xdr:spPr>
        <a:xfrm>
          <a:off x="10515600" y="688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59189</xdr:rowOff>
    </xdr:from>
    <xdr:to>
      <xdr:col>50</xdr:col>
      <xdr:colOff>165100</xdr:colOff>
      <xdr:row>40</xdr:row>
      <xdr:rowOff>160789</xdr:rowOff>
    </xdr:to>
    <xdr:sp macro="" textlink="">
      <xdr:nvSpPr>
        <xdr:cNvPr id="124" name="楕円 123">
          <a:extLst>
            <a:ext uri="{FF2B5EF4-FFF2-40B4-BE49-F238E27FC236}">
              <a16:creationId xmlns:a16="http://schemas.microsoft.com/office/drawing/2014/main" xmlns="" id="{00000000-0008-0000-0E00-00007C000000}"/>
            </a:ext>
          </a:extLst>
        </xdr:cNvPr>
        <xdr:cNvSpPr/>
      </xdr:nvSpPr>
      <xdr:spPr>
        <a:xfrm>
          <a:off x="9588500" y="691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101846</xdr:rowOff>
    </xdr:from>
    <xdr:to>
      <xdr:col>55</xdr:col>
      <xdr:colOff>0</xdr:colOff>
      <xdr:row>40</xdr:row>
      <xdr:rowOff>109989</xdr:rowOff>
    </xdr:to>
    <xdr:cxnSp macro="">
      <xdr:nvCxnSpPr>
        <xdr:cNvPr id="125" name="直線コネクタ 124">
          <a:extLst>
            <a:ext uri="{FF2B5EF4-FFF2-40B4-BE49-F238E27FC236}">
              <a16:creationId xmlns:a16="http://schemas.microsoft.com/office/drawing/2014/main" xmlns="" id="{00000000-0008-0000-0E00-00007D000000}"/>
            </a:ext>
          </a:extLst>
        </xdr:cNvPr>
        <xdr:cNvCxnSpPr/>
      </xdr:nvCxnSpPr>
      <xdr:spPr>
        <a:xfrm flipV="1">
          <a:off x="9639300" y="6959846"/>
          <a:ext cx="838200" cy="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63533</xdr:rowOff>
    </xdr:from>
    <xdr:to>
      <xdr:col>46</xdr:col>
      <xdr:colOff>38100</xdr:colOff>
      <xdr:row>40</xdr:row>
      <xdr:rowOff>165133</xdr:rowOff>
    </xdr:to>
    <xdr:sp macro="" textlink="">
      <xdr:nvSpPr>
        <xdr:cNvPr id="126" name="楕円 125">
          <a:extLst>
            <a:ext uri="{FF2B5EF4-FFF2-40B4-BE49-F238E27FC236}">
              <a16:creationId xmlns:a16="http://schemas.microsoft.com/office/drawing/2014/main" xmlns="" id="{00000000-0008-0000-0E00-00007E000000}"/>
            </a:ext>
          </a:extLst>
        </xdr:cNvPr>
        <xdr:cNvSpPr/>
      </xdr:nvSpPr>
      <xdr:spPr>
        <a:xfrm>
          <a:off x="8699500" y="692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109989</xdr:rowOff>
    </xdr:from>
    <xdr:to>
      <xdr:col>50</xdr:col>
      <xdr:colOff>114300</xdr:colOff>
      <xdr:row>40</xdr:row>
      <xdr:rowOff>114333</xdr:rowOff>
    </xdr:to>
    <xdr:cxnSp macro="">
      <xdr:nvCxnSpPr>
        <xdr:cNvPr id="127" name="直線コネクタ 126">
          <a:extLst>
            <a:ext uri="{FF2B5EF4-FFF2-40B4-BE49-F238E27FC236}">
              <a16:creationId xmlns:a16="http://schemas.microsoft.com/office/drawing/2014/main" xmlns="" id="{00000000-0008-0000-0E00-00007F000000}"/>
            </a:ext>
          </a:extLst>
        </xdr:cNvPr>
        <xdr:cNvCxnSpPr/>
      </xdr:nvCxnSpPr>
      <xdr:spPr>
        <a:xfrm flipV="1">
          <a:off x="8750300" y="6967989"/>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167171</xdr:rowOff>
    </xdr:from>
    <xdr:ext cx="534377" cy="259045"/>
    <xdr:sp macro="" textlink="">
      <xdr:nvSpPr>
        <xdr:cNvPr id="128" name="n_1aveValue【道路】&#10;一人当たり延長">
          <a:extLst>
            <a:ext uri="{FF2B5EF4-FFF2-40B4-BE49-F238E27FC236}">
              <a16:creationId xmlns:a16="http://schemas.microsoft.com/office/drawing/2014/main" xmlns="" id="{00000000-0008-0000-0E00-000080000000}"/>
            </a:ext>
          </a:extLst>
        </xdr:cNvPr>
        <xdr:cNvSpPr txBox="1"/>
      </xdr:nvSpPr>
      <xdr:spPr>
        <a:xfrm>
          <a:off x="9359411" y="65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79453</xdr:rowOff>
    </xdr:from>
    <xdr:ext cx="534377" cy="259045"/>
    <xdr:sp macro="" textlink="">
      <xdr:nvSpPr>
        <xdr:cNvPr id="129" name="n_2aveValue【道路】&#10;一人当たり延長">
          <a:extLst>
            <a:ext uri="{FF2B5EF4-FFF2-40B4-BE49-F238E27FC236}">
              <a16:creationId xmlns:a16="http://schemas.microsoft.com/office/drawing/2014/main" xmlns="" id="{00000000-0008-0000-0E00-000081000000}"/>
            </a:ext>
          </a:extLst>
        </xdr:cNvPr>
        <xdr:cNvSpPr txBox="1"/>
      </xdr:nvSpPr>
      <xdr:spPr>
        <a:xfrm>
          <a:off x="8483111" y="659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157798</xdr:rowOff>
    </xdr:from>
    <xdr:ext cx="534377" cy="259045"/>
    <xdr:sp macro="" textlink="">
      <xdr:nvSpPr>
        <xdr:cNvPr id="130" name="n_3aveValue【道路】&#10;一人当たり延長">
          <a:extLst>
            <a:ext uri="{FF2B5EF4-FFF2-40B4-BE49-F238E27FC236}">
              <a16:creationId xmlns:a16="http://schemas.microsoft.com/office/drawing/2014/main" xmlns="" id="{00000000-0008-0000-0E00-000082000000}"/>
            </a:ext>
          </a:extLst>
        </xdr:cNvPr>
        <xdr:cNvSpPr txBox="1"/>
      </xdr:nvSpPr>
      <xdr:spPr>
        <a:xfrm>
          <a:off x="7594111" y="650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151916</xdr:rowOff>
    </xdr:from>
    <xdr:ext cx="534377" cy="259045"/>
    <xdr:sp macro="" textlink="">
      <xdr:nvSpPr>
        <xdr:cNvPr id="131" name="n_1mainValue【道路】&#10;一人当たり延長">
          <a:extLst>
            <a:ext uri="{FF2B5EF4-FFF2-40B4-BE49-F238E27FC236}">
              <a16:creationId xmlns:a16="http://schemas.microsoft.com/office/drawing/2014/main" xmlns="" id="{00000000-0008-0000-0E00-000083000000}"/>
            </a:ext>
          </a:extLst>
        </xdr:cNvPr>
        <xdr:cNvSpPr txBox="1"/>
      </xdr:nvSpPr>
      <xdr:spPr>
        <a:xfrm>
          <a:off x="9359411" y="700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156260</xdr:rowOff>
    </xdr:from>
    <xdr:ext cx="534377" cy="259045"/>
    <xdr:sp macro="" textlink="">
      <xdr:nvSpPr>
        <xdr:cNvPr id="132" name="n_2mainValue【道路】&#10;一人当たり延長">
          <a:extLst>
            <a:ext uri="{FF2B5EF4-FFF2-40B4-BE49-F238E27FC236}">
              <a16:creationId xmlns:a16="http://schemas.microsoft.com/office/drawing/2014/main" xmlns="" id="{00000000-0008-0000-0E00-000084000000}"/>
            </a:ext>
          </a:extLst>
        </xdr:cNvPr>
        <xdr:cNvSpPr txBox="1"/>
      </xdr:nvSpPr>
      <xdr:spPr>
        <a:xfrm>
          <a:off x="8483111" y="701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xmlns="" id="{00000000-0008-0000-0E00-00008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xmlns="" id="{00000000-0008-0000-0E00-00008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xmlns="" id="{00000000-0008-0000-0E00-00008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xmlns="" id="{00000000-0008-0000-0E00-00008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xmlns="" id="{00000000-0008-0000-0E00-00008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xmlns="" id="{00000000-0008-0000-0E00-00008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xmlns="" id="{00000000-0008-0000-0E00-00008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xmlns="" id="{00000000-0008-0000-0E00-00008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xmlns="" id="{00000000-0008-0000-0E00-00008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xmlns="" id="{00000000-0008-0000-0E00-00008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3" name="テキスト ボックス 142">
          <a:extLst>
            <a:ext uri="{FF2B5EF4-FFF2-40B4-BE49-F238E27FC236}">
              <a16:creationId xmlns:a16="http://schemas.microsoft.com/office/drawing/2014/main" xmlns="" id="{00000000-0008-0000-0E00-00008F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4" name="直線コネクタ 143">
          <a:extLst>
            <a:ext uri="{FF2B5EF4-FFF2-40B4-BE49-F238E27FC236}">
              <a16:creationId xmlns:a16="http://schemas.microsoft.com/office/drawing/2014/main" xmlns="" id="{00000000-0008-0000-0E00-000090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5" name="テキスト ボックス 144">
          <a:extLst>
            <a:ext uri="{FF2B5EF4-FFF2-40B4-BE49-F238E27FC236}">
              <a16:creationId xmlns:a16="http://schemas.microsoft.com/office/drawing/2014/main" xmlns="" id="{00000000-0008-0000-0E00-000091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6" name="直線コネクタ 145">
          <a:extLst>
            <a:ext uri="{FF2B5EF4-FFF2-40B4-BE49-F238E27FC236}">
              <a16:creationId xmlns:a16="http://schemas.microsoft.com/office/drawing/2014/main" xmlns="" id="{00000000-0008-0000-0E00-000092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7" name="テキスト ボックス 146">
          <a:extLst>
            <a:ext uri="{FF2B5EF4-FFF2-40B4-BE49-F238E27FC236}">
              <a16:creationId xmlns:a16="http://schemas.microsoft.com/office/drawing/2014/main" xmlns="" id="{00000000-0008-0000-0E00-000093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8" name="直線コネクタ 147">
          <a:extLst>
            <a:ext uri="{FF2B5EF4-FFF2-40B4-BE49-F238E27FC236}">
              <a16:creationId xmlns:a16="http://schemas.microsoft.com/office/drawing/2014/main" xmlns="" id="{00000000-0008-0000-0E00-000094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9" name="テキスト ボックス 148">
          <a:extLst>
            <a:ext uri="{FF2B5EF4-FFF2-40B4-BE49-F238E27FC236}">
              <a16:creationId xmlns:a16="http://schemas.microsoft.com/office/drawing/2014/main" xmlns="" id="{00000000-0008-0000-0E00-000095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0" name="直線コネクタ 149">
          <a:extLst>
            <a:ext uri="{FF2B5EF4-FFF2-40B4-BE49-F238E27FC236}">
              <a16:creationId xmlns:a16="http://schemas.microsoft.com/office/drawing/2014/main" xmlns="" id="{00000000-0008-0000-0E00-000096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1" name="テキスト ボックス 150">
          <a:extLst>
            <a:ext uri="{FF2B5EF4-FFF2-40B4-BE49-F238E27FC236}">
              <a16:creationId xmlns:a16="http://schemas.microsoft.com/office/drawing/2014/main" xmlns="" id="{00000000-0008-0000-0E00-000097000000}"/>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xmlns="" id="{00000000-0008-0000-0E00-00009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a:extLst>
            <a:ext uri="{FF2B5EF4-FFF2-40B4-BE49-F238E27FC236}">
              <a16:creationId xmlns:a16="http://schemas.microsoft.com/office/drawing/2014/main" xmlns="" id="{00000000-0008-0000-0E00-000099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a:extLst>
            <a:ext uri="{FF2B5EF4-FFF2-40B4-BE49-F238E27FC236}">
              <a16:creationId xmlns:a16="http://schemas.microsoft.com/office/drawing/2014/main" xmlns="" id="{00000000-0008-0000-0E00-00009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59436</xdr:rowOff>
    </xdr:from>
    <xdr:to>
      <xdr:col>24</xdr:col>
      <xdr:colOff>62865</xdr:colOff>
      <xdr:row>63</xdr:row>
      <xdr:rowOff>48006</xdr:rowOff>
    </xdr:to>
    <xdr:cxnSp macro="">
      <xdr:nvCxnSpPr>
        <xdr:cNvPr id="155" name="直線コネクタ 154">
          <a:extLst>
            <a:ext uri="{FF2B5EF4-FFF2-40B4-BE49-F238E27FC236}">
              <a16:creationId xmlns:a16="http://schemas.microsoft.com/office/drawing/2014/main" xmlns="" id="{00000000-0008-0000-0E00-00009B000000}"/>
            </a:ext>
          </a:extLst>
        </xdr:cNvPr>
        <xdr:cNvCxnSpPr/>
      </xdr:nvCxnSpPr>
      <xdr:spPr>
        <a:xfrm flipV="1">
          <a:off x="4634865" y="966063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51833</xdr:rowOff>
    </xdr:from>
    <xdr:ext cx="405111" cy="259045"/>
    <xdr:sp macro="" textlink="">
      <xdr:nvSpPr>
        <xdr:cNvPr id="156" name="【橋りょう・トンネル】&#10;有形固定資産減価償却率最小値テキスト">
          <a:extLst>
            <a:ext uri="{FF2B5EF4-FFF2-40B4-BE49-F238E27FC236}">
              <a16:creationId xmlns:a16="http://schemas.microsoft.com/office/drawing/2014/main" xmlns="" id="{00000000-0008-0000-0E00-00009C000000}"/>
            </a:ext>
          </a:extLst>
        </xdr:cNvPr>
        <xdr:cNvSpPr txBox="1"/>
      </xdr:nvSpPr>
      <xdr:spPr>
        <a:xfrm>
          <a:off x="4673600" y="108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48006</xdr:rowOff>
    </xdr:from>
    <xdr:to>
      <xdr:col>24</xdr:col>
      <xdr:colOff>152400</xdr:colOff>
      <xdr:row>63</xdr:row>
      <xdr:rowOff>48006</xdr:rowOff>
    </xdr:to>
    <xdr:cxnSp macro="">
      <xdr:nvCxnSpPr>
        <xdr:cNvPr id="157" name="直線コネクタ 156">
          <a:extLst>
            <a:ext uri="{FF2B5EF4-FFF2-40B4-BE49-F238E27FC236}">
              <a16:creationId xmlns:a16="http://schemas.microsoft.com/office/drawing/2014/main" xmlns="" id="{00000000-0008-0000-0E00-00009D000000}"/>
            </a:ext>
          </a:extLst>
        </xdr:cNvPr>
        <xdr:cNvCxnSpPr/>
      </xdr:nvCxnSpPr>
      <xdr:spPr>
        <a:xfrm>
          <a:off x="4546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6113</xdr:rowOff>
    </xdr:from>
    <xdr:ext cx="405111" cy="259045"/>
    <xdr:sp macro="" textlink="">
      <xdr:nvSpPr>
        <xdr:cNvPr id="158" name="【橋りょう・トンネル】&#10;有形固定資産減価償却率最大値テキスト">
          <a:extLst>
            <a:ext uri="{FF2B5EF4-FFF2-40B4-BE49-F238E27FC236}">
              <a16:creationId xmlns:a16="http://schemas.microsoft.com/office/drawing/2014/main" xmlns="" id="{00000000-0008-0000-0E00-00009E000000}"/>
            </a:ext>
          </a:extLst>
        </xdr:cNvPr>
        <xdr:cNvSpPr txBox="1"/>
      </xdr:nvSpPr>
      <xdr:spPr>
        <a:xfrm>
          <a:off x="4673600" y="9435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59436</xdr:rowOff>
    </xdr:from>
    <xdr:to>
      <xdr:col>24</xdr:col>
      <xdr:colOff>152400</xdr:colOff>
      <xdr:row>56</xdr:row>
      <xdr:rowOff>59436</xdr:rowOff>
    </xdr:to>
    <xdr:cxnSp macro="">
      <xdr:nvCxnSpPr>
        <xdr:cNvPr id="159" name="直線コネクタ 158">
          <a:extLst>
            <a:ext uri="{FF2B5EF4-FFF2-40B4-BE49-F238E27FC236}">
              <a16:creationId xmlns:a16="http://schemas.microsoft.com/office/drawing/2014/main" xmlns="" id="{00000000-0008-0000-0E00-00009F000000}"/>
            </a:ext>
          </a:extLst>
        </xdr:cNvPr>
        <xdr:cNvCxnSpPr/>
      </xdr:nvCxnSpPr>
      <xdr:spPr>
        <a:xfrm>
          <a:off x="4546600" y="966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26941</xdr:rowOff>
    </xdr:from>
    <xdr:ext cx="405111" cy="259045"/>
    <xdr:sp macro="" textlink="">
      <xdr:nvSpPr>
        <xdr:cNvPr id="160" name="【橋りょう・トンネル】&#10;有形固定資産減価償却率平均値テキスト">
          <a:extLst>
            <a:ext uri="{FF2B5EF4-FFF2-40B4-BE49-F238E27FC236}">
              <a16:creationId xmlns:a16="http://schemas.microsoft.com/office/drawing/2014/main" xmlns="" id="{00000000-0008-0000-0E00-0000A0000000}"/>
            </a:ext>
          </a:extLst>
        </xdr:cNvPr>
        <xdr:cNvSpPr txBox="1"/>
      </xdr:nvSpPr>
      <xdr:spPr>
        <a:xfrm>
          <a:off x="4673600" y="10313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xdr:rowOff>
    </xdr:from>
    <xdr:to>
      <xdr:col>24</xdr:col>
      <xdr:colOff>114300</xdr:colOff>
      <xdr:row>61</xdr:row>
      <xdr:rowOff>105664</xdr:rowOff>
    </xdr:to>
    <xdr:sp macro="" textlink="">
      <xdr:nvSpPr>
        <xdr:cNvPr id="161" name="フローチャート: 判断 160">
          <a:extLst>
            <a:ext uri="{FF2B5EF4-FFF2-40B4-BE49-F238E27FC236}">
              <a16:creationId xmlns:a16="http://schemas.microsoft.com/office/drawing/2014/main" xmlns="" id="{00000000-0008-0000-0E00-0000A1000000}"/>
            </a:ext>
          </a:extLst>
        </xdr:cNvPr>
        <xdr:cNvSpPr/>
      </xdr:nvSpPr>
      <xdr:spPr>
        <a:xfrm>
          <a:off x="45847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29210</xdr:rowOff>
    </xdr:from>
    <xdr:to>
      <xdr:col>20</xdr:col>
      <xdr:colOff>38100</xdr:colOff>
      <xdr:row>61</xdr:row>
      <xdr:rowOff>130810</xdr:rowOff>
    </xdr:to>
    <xdr:sp macro="" textlink="">
      <xdr:nvSpPr>
        <xdr:cNvPr id="162" name="フローチャート: 判断 161">
          <a:extLst>
            <a:ext uri="{FF2B5EF4-FFF2-40B4-BE49-F238E27FC236}">
              <a16:creationId xmlns:a16="http://schemas.microsoft.com/office/drawing/2014/main" xmlns="" id="{00000000-0008-0000-0E00-0000A2000000}"/>
            </a:ext>
          </a:extLst>
        </xdr:cNvPr>
        <xdr:cNvSpPr/>
      </xdr:nvSpPr>
      <xdr:spPr>
        <a:xfrm>
          <a:off x="3746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65786</xdr:rowOff>
    </xdr:from>
    <xdr:to>
      <xdr:col>15</xdr:col>
      <xdr:colOff>101600</xdr:colOff>
      <xdr:row>61</xdr:row>
      <xdr:rowOff>167386</xdr:rowOff>
    </xdr:to>
    <xdr:sp macro="" textlink="">
      <xdr:nvSpPr>
        <xdr:cNvPr id="163" name="フローチャート: 判断 162">
          <a:extLst>
            <a:ext uri="{FF2B5EF4-FFF2-40B4-BE49-F238E27FC236}">
              <a16:creationId xmlns:a16="http://schemas.microsoft.com/office/drawing/2014/main" xmlns="" id="{00000000-0008-0000-0E00-0000A3000000}"/>
            </a:ext>
          </a:extLst>
        </xdr:cNvPr>
        <xdr:cNvSpPr/>
      </xdr:nvSpPr>
      <xdr:spPr>
        <a:xfrm>
          <a:off x="28575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79502</xdr:rowOff>
    </xdr:from>
    <xdr:to>
      <xdr:col>10</xdr:col>
      <xdr:colOff>165100</xdr:colOff>
      <xdr:row>62</xdr:row>
      <xdr:rowOff>9652</xdr:rowOff>
    </xdr:to>
    <xdr:sp macro="" textlink="">
      <xdr:nvSpPr>
        <xdr:cNvPr id="164" name="フローチャート: 判断 163">
          <a:extLst>
            <a:ext uri="{FF2B5EF4-FFF2-40B4-BE49-F238E27FC236}">
              <a16:creationId xmlns:a16="http://schemas.microsoft.com/office/drawing/2014/main" xmlns="" id="{00000000-0008-0000-0E00-0000A4000000}"/>
            </a:ext>
          </a:extLst>
        </xdr:cNvPr>
        <xdr:cNvSpPr/>
      </xdr:nvSpPr>
      <xdr:spPr>
        <a:xfrm>
          <a:off x="1968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xmlns="" id="{00000000-0008-0000-0E00-0000A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xmlns="" id="{00000000-0008-0000-0E00-0000A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xmlns="" id="{00000000-0008-0000-0E00-0000A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xmlns="" id="{00000000-0008-0000-0E00-0000A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xmlns="" id="{00000000-0008-0000-0E00-0000A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70" name="楕円 169">
          <a:extLst>
            <a:ext uri="{FF2B5EF4-FFF2-40B4-BE49-F238E27FC236}">
              <a16:creationId xmlns:a16="http://schemas.microsoft.com/office/drawing/2014/main" xmlns="" id="{00000000-0008-0000-0E00-0000AA000000}"/>
            </a:ext>
          </a:extLst>
        </xdr:cNvPr>
        <xdr:cNvSpPr/>
      </xdr:nvSpPr>
      <xdr:spPr>
        <a:xfrm>
          <a:off x="4584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144797</xdr:rowOff>
    </xdr:from>
    <xdr:ext cx="405111" cy="259045"/>
    <xdr:sp macro="" textlink="">
      <xdr:nvSpPr>
        <xdr:cNvPr id="171" name="【橋りょう・トンネル】&#10;有形固定資産減価償却率該当値テキスト">
          <a:extLst>
            <a:ext uri="{FF2B5EF4-FFF2-40B4-BE49-F238E27FC236}">
              <a16:creationId xmlns:a16="http://schemas.microsoft.com/office/drawing/2014/main" xmlns="" id="{00000000-0008-0000-0E00-0000AB000000}"/>
            </a:ext>
          </a:extLst>
        </xdr:cNvPr>
        <xdr:cNvSpPr txBox="1"/>
      </xdr:nvSpPr>
      <xdr:spPr>
        <a:xfrm>
          <a:off x="4673600"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79502</xdr:rowOff>
    </xdr:from>
    <xdr:to>
      <xdr:col>20</xdr:col>
      <xdr:colOff>38100</xdr:colOff>
      <xdr:row>62</xdr:row>
      <xdr:rowOff>9652</xdr:rowOff>
    </xdr:to>
    <xdr:sp macro="" textlink="">
      <xdr:nvSpPr>
        <xdr:cNvPr id="172" name="楕円 171">
          <a:extLst>
            <a:ext uri="{FF2B5EF4-FFF2-40B4-BE49-F238E27FC236}">
              <a16:creationId xmlns:a16="http://schemas.microsoft.com/office/drawing/2014/main" xmlns="" id="{00000000-0008-0000-0E00-0000AC000000}"/>
            </a:ext>
          </a:extLst>
        </xdr:cNvPr>
        <xdr:cNvSpPr/>
      </xdr:nvSpPr>
      <xdr:spPr>
        <a:xfrm>
          <a:off x="3746500" y="10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130302</xdr:rowOff>
    </xdr:from>
    <xdr:to>
      <xdr:col>24</xdr:col>
      <xdr:colOff>63500</xdr:colOff>
      <xdr:row>62</xdr:row>
      <xdr:rowOff>45720</xdr:rowOff>
    </xdr:to>
    <xdr:cxnSp macro="">
      <xdr:nvCxnSpPr>
        <xdr:cNvPr id="173" name="直線コネクタ 172">
          <a:extLst>
            <a:ext uri="{FF2B5EF4-FFF2-40B4-BE49-F238E27FC236}">
              <a16:creationId xmlns:a16="http://schemas.microsoft.com/office/drawing/2014/main" xmlns="" id="{00000000-0008-0000-0E00-0000AD000000}"/>
            </a:ext>
          </a:extLst>
        </xdr:cNvPr>
        <xdr:cNvCxnSpPr/>
      </xdr:nvCxnSpPr>
      <xdr:spPr>
        <a:xfrm>
          <a:off x="3797300" y="1058875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111506</xdr:rowOff>
    </xdr:from>
    <xdr:to>
      <xdr:col>15</xdr:col>
      <xdr:colOff>101600</xdr:colOff>
      <xdr:row>62</xdr:row>
      <xdr:rowOff>41656</xdr:rowOff>
    </xdr:to>
    <xdr:sp macro="" textlink="">
      <xdr:nvSpPr>
        <xdr:cNvPr id="174" name="楕円 173">
          <a:extLst>
            <a:ext uri="{FF2B5EF4-FFF2-40B4-BE49-F238E27FC236}">
              <a16:creationId xmlns:a16="http://schemas.microsoft.com/office/drawing/2014/main" xmlns="" id="{00000000-0008-0000-0E00-0000AE000000}"/>
            </a:ext>
          </a:extLst>
        </xdr:cNvPr>
        <xdr:cNvSpPr/>
      </xdr:nvSpPr>
      <xdr:spPr>
        <a:xfrm>
          <a:off x="2857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130302</xdr:rowOff>
    </xdr:from>
    <xdr:to>
      <xdr:col>19</xdr:col>
      <xdr:colOff>177800</xdr:colOff>
      <xdr:row>61</xdr:row>
      <xdr:rowOff>162306</xdr:rowOff>
    </xdr:to>
    <xdr:cxnSp macro="">
      <xdr:nvCxnSpPr>
        <xdr:cNvPr id="175" name="直線コネクタ 174">
          <a:extLst>
            <a:ext uri="{FF2B5EF4-FFF2-40B4-BE49-F238E27FC236}">
              <a16:creationId xmlns:a16="http://schemas.microsoft.com/office/drawing/2014/main" xmlns="" id="{00000000-0008-0000-0E00-0000AF000000}"/>
            </a:ext>
          </a:extLst>
        </xdr:cNvPr>
        <xdr:cNvCxnSpPr/>
      </xdr:nvCxnSpPr>
      <xdr:spPr>
        <a:xfrm flipV="1">
          <a:off x="2908300" y="105887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147337</xdr:rowOff>
    </xdr:from>
    <xdr:ext cx="405111" cy="259045"/>
    <xdr:sp macro="" textlink="">
      <xdr:nvSpPr>
        <xdr:cNvPr id="176" name="n_1aveValue【橋りょう・トンネル】&#10;有形固定資産減価償却率">
          <a:extLst>
            <a:ext uri="{FF2B5EF4-FFF2-40B4-BE49-F238E27FC236}">
              <a16:creationId xmlns:a16="http://schemas.microsoft.com/office/drawing/2014/main" xmlns="" id="{00000000-0008-0000-0E00-0000B0000000}"/>
            </a:ext>
          </a:extLst>
        </xdr:cNvPr>
        <xdr:cNvSpPr txBox="1"/>
      </xdr:nvSpPr>
      <xdr:spPr>
        <a:xfrm>
          <a:off x="35820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12463</xdr:rowOff>
    </xdr:from>
    <xdr:ext cx="405111" cy="259045"/>
    <xdr:sp macro="" textlink="">
      <xdr:nvSpPr>
        <xdr:cNvPr id="177" name="n_2aveValue【橋りょう・トンネル】&#10;有形固定資産減価償却率">
          <a:extLst>
            <a:ext uri="{FF2B5EF4-FFF2-40B4-BE49-F238E27FC236}">
              <a16:creationId xmlns:a16="http://schemas.microsoft.com/office/drawing/2014/main" xmlns="" id="{00000000-0008-0000-0E00-0000B1000000}"/>
            </a:ext>
          </a:extLst>
        </xdr:cNvPr>
        <xdr:cNvSpPr txBox="1"/>
      </xdr:nvSpPr>
      <xdr:spPr>
        <a:xfrm>
          <a:off x="2705744" y="1029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26179</xdr:rowOff>
    </xdr:from>
    <xdr:ext cx="405111" cy="259045"/>
    <xdr:sp macro="" textlink="">
      <xdr:nvSpPr>
        <xdr:cNvPr id="178" name="n_3aveValue【橋りょう・トンネル】&#10;有形固定資産減価償却率">
          <a:extLst>
            <a:ext uri="{FF2B5EF4-FFF2-40B4-BE49-F238E27FC236}">
              <a16:creationId xmlns:a16="http://schemas.microsoft.com/office/drawing/2014/main" xmlns="" id="{00000000-0008-0000-0E00-0000B2000000}"/>
            </a:ext>
          </a:extLst>
        </xdr:cNvPr>
        <xdr:cNvSpPr txBox="1"/>
      </xdr:nvSpPr>
      <xdr:spPr>
        <a:xfrm>
          <a:off x="1816744" y="1031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779</xdr:rowOff>
    </xdr:from>
    <xdr:ext cx="405111" cy="259045"/>
    <xdr:sp macro="" textlink="">
      <xdr:nvSpPr>
        <xdr:cNvPr id="179" name="n_1mainValue【橋りょう・トンネル】&#10;有形固定資産減価償却率">
          <a:extLst>
            <a:ext uri="{FF2B5EF4-FFF2-40B4-BE49-F238E27FC236}">
              <a16:creationId xmlns:a16="http://schemas.microsoft.com/office/drawing/2014/main" xmlns="" id="{00000000-0008-0000-0E00-0000B3000000}"/>
            </a:ext>
          </a:extLst>
        </xdr:cNvPr>
        <xdr:cNvSpPr txBox="1"/>
      </xdr:nvSpPr>
      <xdr:spPr>
        <a:xfrm>
          <a:off x="3582044" y="1063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32783</xdr:rowOff>
    </xdr:from>
    <xdr:ext cx="405111" cy="259045"/>
    <xdr:sp macro="" textlink="">
      <xdr:nvSpPr>
        <xdr:cNvPr id="180" name="n_2mainValue【橋りょう・トンネル】&#10;有形固定資産減価償却率">
          <a:extLst>
            <a:ext uri="{FF2B5EF4-FFF2-40B4-BE49-F238E27FC236}">
              <a16:creationId xmlns:a16="http://schemas.microsoft.com/office/drawing/2014/main" xmlns="" id="{00000000-0008-0000-0E00-0000B4000000}"/>
            </a:ext>
          </a:extLst>
        </xdr:cNvPr>
        <xdr:cNvSpPr txBox="1"/>
      </xdr:nvSpPr>
      <xdr:spPr>
        <a:xfrm>
          <a:off x="2705744" y="1066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a:extLst>
            <a:ext uri="{FF2B5EF4-FFF2-40B4-BE49-F238E27FC236}">
              <a16:creationId xmlns:a16="http://schemas.microsoft.com/office/drawing/2014/main" xmlns="" id="{00000000-0008-0000-0E00-0000B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a:extLst>
            <a:ext uri="{FF2B5EF4-FFF2-40B4-BE49-F238E27FC236}">
              <a16:creationId xmlns:a16="http://schemas.microsoft.com/office/drawing/2014/main" xmlns="" id="{00000000-0008-0000-0E00-0000B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a:extLst>
            <a:ext uri="{FF2B5EF4-FFF2-40B4-BE49-F238E27FC236}">
              <a16:creationId xmlns:a16="http://schemas.microsoft.com/office/drawing/2014/main" xmlns="" id="{00000000-0008-0000-0E00-0000B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a:extLst>
            <a:ext uri="{FF2B5EF4-FFF2-40B4-BE49-F238E27FC236}">
              <a16:creationId xmlns:a16="http://schemas.microsoft.com/office/drawing/2014/main" xmlns="" id="{00000000-0008-0000-0E00-0000B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a:extLst>
            <a:ext uri="{FF2B5EF4-FFF2-40B4-BE49-F238E27FC236}">
              <a16:creationId xmlns:a16="http://schemas.microsoft.com/office/drawing/2014/main" xmlns="" id="{00000000-0008-0000-0E00-0000B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a:extLst>
            <a:ext uri="{FF2B5EF4-FFF2-40B4-BE49-F238E27FC236}">
              <a16:creationId xmlns:a16="http://schemas.microsoft.com/office/drawing/2014/main" xmlns="" id="{00000000-0008-0000-0E00-0000B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a:extLst>
            <a:ext uri="{FF2B5EF4-FFF2-40B4-BE49-F238E27FC236}">
              <a16:creationId xmlns:a16="http://schemas.microsoft.com/office/drawing/2014/main" xmlns="" id="{00000000-0008-0000-0E00-0000B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a:extLst>
            <a:ext uri="{FF2B5EF4-FFF2-40B4-BE49-F238E27FC236}">
              <a16:creationId xmlns:a16="http://schemas.microsoft.com/office/drawing/2014/main" xmlns="" id="{00000000-0008-0000-0E00-0000B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a:extLst>
            <a:ext uri="{FF2B5EF4-FFF2-40B4-BE49-F238E27FC236}">
              <a16:creationId xmlns:a16="http://schemas.microsoft.com/office/drawing/2014/main" xmlns="" id="{00000000-0008-0000-0E00-0000B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a:extLst>
            <a:ext uri="{FF2B5EF4-FFF2-40B4-BE49-F238E27FC236}">
              <a16:creationId xmlns:a16="http://schemas.microsoft.com/office/drawing/2014/main" xmlns="" id="{00000000-0008-0000-0E00-0000B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1" name="直線コネクタ 190">
          <a:extLst>
            <a:ext uri="{FF2B5EF4-FFF2-40B4-BE49-F238E27FC236}">
              <a16:creationId xmlns:a16="http://schemas.microsoft.com/office/drawing/2014/main" xmlns="" id="{00000000-0008-0000-0E00-0000BF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2" name="テキスト ボックス 191">
          <a:extLst>
            <a:ext uri="{FF2B5EF4-FFF2-40B4-BE49-F238E27FC236}">
              <a16:creationId xmlns:a16="http://schemas.microsoft.com/office/drawing/2014/main" xmlns="" id="{00000000-0008-0000-0E00-0000C0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3" name="直線コネクタ 192">
          <a:extLst>
            <a:ext uri="{FF2B5EF4-FFF2-40B4-BE49-F238E27FC236}">
              <a16:creationId xmlns:a16="http://schemas.microsoft.com/office/drawing/2014/main" xmlns="" id="{00000000-0008-0000-0E00-0000C1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4" name="テキスト ボックス 193">
          <a:extLst>
            <a:ext uri="{FF2B5EF4-FFF2-40B4-BE49-F238E27FC236}">
              <a16:creationId xmlns:a16="http://schemas.microsoft.com/office/drawing/2014/main" xmlns="" id="{00000000-0008-0000-0E00-0000C2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5" name="直線コネクタ 194">
          <a:extLst>
            <a:ext uri="{FF2B5EF4-FFF2-40B4-BE49-F238E27FC236}">
              <a16:creationId xmlns:a16="http://schemas.microsoft.com/office/drawing/2014/main" xmlns="" id="{00000000-0008-0000-0E00-0000C3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6" name="テキスト ボックス 195">
          <a:extLst>
            <a:ext uri="{FF2B5EF4-FFF2-40B4-BE49-F238E27FC236}">
              <a16:creationId xmlns:a16="http://schemas.microsoft.com/office/drawing/2014/main" xmlns="" id="{00000000-0008-0000-0E00-0000C4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7" name="直線コネクタ 196">
          <a:extLst>
            <a:ext uri="{FF2B5EF4-FFF2-40B4-BE49-F238E27FC236}">
              <a16:creationId xmlns:a16="http://schemas.microsoft.com/office/drawing/2014/main" xmlns="" id="{00000000-0008-0000-0E00-0000C5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8" name="テキスト ボックス 197">
          <a:extLst>
            <a:ext uri="{FF2B5EF4-FFF2-40B4-BE49-F238E27FC236}">
              <a16:creationId xmlns:a16="http://schemas.microsoft.com/office/drawing/2014/main" xmlns="" id="{00000000-0008-0000-0E00-0000C6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9" name="直線コネクタ 198">
          <a:extLst>
            <a:ext uri="{FF2B5EF4-FFF2-40B4-BE49-F238E27FC236}">
              <a16:creationId xmlns:a16="http://schemas.microsoft.com/office/drawing/2014/main" xmlns="" id="{00000000-0008-0000-0E00-0000C7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0" name="テキスト ボックス 199">
          <a:extLst>
            <a:ext uri="{FF2B5EF4-FFF2-40B4-BE49-F238E27FC236}">
              <a16:creationId xmlns:a16="http://schemas.microsoft.com/office/drawing/2014/main" xmlns="" id="{00000000-0008-0000-0E00-0000C8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1" name="直線コネクタ 200">
          <a:extLst>
            <a:ext uri="{FF2B5EF4-FFF2-40B4-BE49-F238E27FC236}">
              <a16:creationId xmlns:a16="http://schemas.microsoft.com/office/drawing/2014/main" xmlns="" id="{00000000-0008-0000-0E00-0000C9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2" name="テキスト ボックス 201">
          <a:extLst>
            <a:ext uri="{FF2B5EF4-FFF2-40B4-BE49-F238E27FC236}">
              <a16:creationId xmlns:a16="http://schemas.microsoft.com/office/drawing/2014/main" xmlns="" id="{00000000-0008-0000-0E00-0000CA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a16="http://schemas.microsoft.com/office/drawing/2014/main" xmlns="" id="{00000000-0008-0000-0E00-0000C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a:extLst>
            <a:ext uri="{FF2B5EF4-FFF2-40B4-BE49-F238E27FC236}">
              <a16:creationId xmlns:a16="http://schemas.microsoft.com/office/drawing/2014/main" xmlns="" id="{00000000-0008-0000-0E00-0000CC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a:extLst>
            <a:ext uri="{FF2B5EF4-FFF2-40B4-BE49-F238E27FC236}">
              <a16:creationId xmlns:a16="http://schemas.microsoft.com/office/drawing/2014/main" xmlns="" id="{00000000-0008-0000-0E00-0000C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119542</xdr:rowOff>
    </xdr:from>
    <xdr:to>
      <xdr:col>54</xdr:col>
      <xdr:colOff>189865</xdr:colOff>
      <xdr:row>64</xdr:row>
      <xdr:rowOff>114167</xdr:rowOff>
    </xdr:to>
    <xdr:cxnSp macro="">
      <xdr:nvCxnSpPr>
        <xdr:cNvPr id="206" name="直線コネクタ 205">
          <a:extLst>
            <a:ext uri="{FF2B5EF4-FFF2-40B4-BE49-F238E27FC236}">
              <a16:creationId xmlns:a16="http://schemas.microsoft.com/office/drawing/2014/main" xmlns="" id="{00000000-0008-0000-0E00-0000CE000000}"/>
            </a:ext>
          </a:extLst>
        </xdr:cNvPr>
        <xdr:cNvCxnSpPr/>
      </xdr:nvCxnSpPr>
      <xdr:spPr>
        <a:xfrm flipV="1">
          <a:off x="10476865" y="9549292"/>
          <a:ext cx="0" cy="1537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117994</xdr:rowOff>
    </xdr:from>
    <xdr:ext cx="534377" cy="259045"/>
    <xdr:sp macro="" textlink="">
      <xdr:nvSpPr>
        <xdr:cNvPr id="207" name="【橋りょう・トンネル】&#10;一人当たり有形固定資産（償却資産）額最小値テキスト">
          <a:extLst>
            <a:ext uri="{FF2B5EF4-FFF2-40B4-BE49-F238E27FC236}">
              <a16:creationId xmlns:a16="http://schemas.microsoft.com/office/drawing/2014/main" xmlns="" id="{00000000-0008-0000-0E00-0000CF000000}"/>
            </a:ext>
          </a:extLst>
        </xdr:cNvPr>
        <xdr:cNvSpPr txBox="1"/>
      </xdr:nvSpPr>
      <xdr:spPr>
        <a:xfrm>
          <a:off x="10515600" y="110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114167</xdr:rowOff>
    </xdr:from>
    <xdr:to>
      <xdr:col>55</xdr:col>
      <xdr:colOff>88900</xdr:colOff>
      <xdr:row>64</xdr:row>
      <xdr:rowOff>114167</xdr:rowOff>
    </xdr:to>
    <xdr:cxnSp macro="">
      <xdr:nvCxnSpPr>
        <xdr:cNvPr id="208" name="直線コネクタ 207">
          <a:extLst>
            <a:ext uri="{FF2B5EF4-FFF2-40B4-BE49-F238E27FC236}">
              <a16:creationId xmlns:a16="http://schemas.microsoft.com/office/drawing/2014/main" xmlns="" id="{00000000-0008-0000-0E00-0000D0000000}"/>
            </a:ext>
          </a:extLst>
        </xdr:cNvPr>
        <xdr:cNvCxnSpPr/>
      </xdr:nvCxnSpPr>
      <xdr:spPr>
        <a:xfrm>
          <a:off x="10388600" y="110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66219</xdr:rowOff>
    </xdr:from>
    <xdr:ext cx="690189" cy="259045"/>
    <xdr:sp macro="" textlink="">
      <xdr:nvSpPr>
        <xdr:cNvPr id="209" name="【橋りょう・トンネル】&#10;一人当たり有形固定資産（償却資産）額最大値テキスト">
          <a:extLst>
            <a:ext uri="{FF2B5EF4-FFF2-40B4-BE49-F238E27FC236}">
              <a16:creationId xmlns:a16="http://schemas.microsoft.com/office/drawing/2014/main" xmlns="" id="{00000000-0008-0000-0E00-0000D1000000}"/>
            </a:ext>
          </a:extLst>
        </xdr:cNvPr>
        <xdr:cNvSpPr txBox="1"/>
      </xdr:nvSpPr>
      <xdr:spPr>
        <a:xfrm>
          <a:off x="10515600" y="93245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119542</xdr:rowOff>
    </xdr:from>
    <xdr:to>
      <xdr:col>55</xdr:col>
      <xdr:colOff>88900</xdr:colOff>
      <xdr:row>55</xdr:row>
      <xdr:rowOff>119542</xdr:rowOff>
    </xdr:to>
    <xdr:cxnSp macro="">
      <xdr:nvCxnSpPr>
        <xdr:cNvPr id="210" name="直線コネクタ 209">
          <a:extLst>
            <a:ext uri="{FF2B5EF4-FFF2-40B4-BE49-F238E27FC236}">
              <a16:creationId xmlns:a16="http://schemas.microsoft.com/office/drawing/2014/main" xmlns="" id="{00000000-0008-0000-0E00-0000D2000000}"/>
            </a:ext>
          </a:extLst>
        </xdr:cNvPr>
        <xdr:cNvCxnSpPr/>
      </xdr:nvCxnSpPr>
      <xdr:spPr>
        <a:xfrm>
          <a:off x="10388600" y="9549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37976</xdr:rowOff>
    </xdr:from>
    <xdr:ext cx="599010" cy="259045"/>
    <xdr:sp macro="" textlink="">
      <xdr:nvSpPr>
        <xdr:cNvPr id="211" name="【橋りょう・トンネル】&#10;一人当たり有形固定資産（償却資産）額平均値テキスト">
          <a:extLst>
            <a:ext uri="{FF2B5EF4-FFF2-40B4-BE49-F238E27FC236}">
              <a16:creationId xmlns:a16="http://schemas.microsoft.com/office/drawing/2014/main" xmlns="" id="{00000000-0008-0000-0E00-0000D3000000}"/>
            </a:ext>
          </a:extLst>
        </xdr:cNvPr>
        <xdr:cNvSpPr txBox="1"/>
      </xdr:nvSpPr>
      <xdr:spPr>
        <a:xfrm>
          <a:off x="10515600" y="104964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15099</xdr:rowOff>
    </xdr:from>
    <xdr:to>
      <xdr:col>55</xdr:col>
      <xdr:colOff>50800</xdr:colOff>
      <xdr:row>62</xdr:row>
      <xdr:rowOff>116699</xdr:rowOff>
    </xdr:to>
    <xdr:sp macro="" textlink="">
      <xdr:nvSpPr>
        <xdr:cNvPr id="212" name="フローチャート: 判断 211">
          <a:extLst>
            <a:ext uri="{FF2B5EF4-FFF2-40B4-BE49-F238E27FC236}">
              <a16:creationId xmlns:a16="http://schemas.microsoft.com/office/drawing/2014/main" xmlns="" id="{00000000-0008-0000-0E00-0000D4000000}"/>
            </a:ext>
          </a:extLst>
        </xdr:cNvPr>
        <xdr:cNvSpPr/>
      </xdr:nvSpPr>
      <xdr:spPr>
        <a:xfrm>
          <a:off x="10426700" y="106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38561</xdr:rowOff>
    </xdr:from>
    <xdr:to>
      <xdr:col>50</xdr:col>
      <xdr:colOff>165100</xdr:colOff>
      <xdr:row>62</xdr:row>
      <xdr:rowOff>140161</xdr:rowOff>
    </xdr:to>
    <xdr:sp macro="" textlink="">
      <xdr:nvSpPr>
        <xdr:cNvPr id="213" name="フローチャート: 判断 212">
          <a:extLst>
            <a:ext uri="{FF2B5EF4-FFF2-40B4-BE49-F238E27FC236}">
              <a16:creationId xmlns:a16="http://schemas.microsoft.com/office/drawing/2014/main" xmlns="" id="{00000000-0008-0000-0E00-0000D5000000}"/>
            </a:ext>
          </a:extLst>
        </xdr:cNvPr>
        <xdr:cNvSpPr/>
      </xdr:nvSpPr>
      <xdr:spPr>
        <a:xfrm>
          <a:off x="9588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300</xdr:rowOff>
    </xdr:from>
    <xdr:to>
      <xdr:col>46</xdr:col>
      <xdr:colOff>38100</xdr:colOff>
      <xdr:row>62</xdr:row>
      <xdr:rowOff>101900</xdr:rowOff>
    </xdr:to>
    <xdr:sp macro="" textlink="">
      <xdr:nvSpPr>
        <xdr:cNvPr id="214" name="フローチャート: 判断 213">
          <a:extLst>
            <a:ext uri="{FF2B5EF4-FFF2-40B4-BE49-F238E27FC236}">
              <a16:creationId xmlns:a16="http://schemas.microsoft.com/office/drawing/2014/main" xmlns="" id="{00000000-0008-0000-0E00-0000D6000000}"/>
            </a:ext>
          </a:extLst>
        </xdr:cNvPr>
        <xdr:cNvSpPr/>
      </xdr:nvSpPr>
      <xdr:spPr>
        <a:xfrm>
          <a:off x="8699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142680</xdr:rowOff>
    </xdr:from>
    <xdr:to>
      <xdr:col>41</xdr:col>
      <xdr:colOff>101600</xdr:colOff>
      <xdr:row>62</xdr:row>
      <xdr:rowOff>72830</xdr:rowOff>
    </xdr:to>
    <xdr:sp macro="" textlink="">
      <xdr:nvSpPr>
        <xdr:cNvPr id="215" name="フローチャート: 判断 214">
          <a:extLst>
            <a:ext uri="{FF2B5EF4-FFF2-40B4-BE49-F238E27FC236}">
              <a16:creationId xmlns:a16="http://schemas.microsoft.com/office/drawing/2014/main" xmlns="" id="{00000000-0008-0000-0E00-0000D7000000}"/>
            </a:ext>
          </a:extLst>
        </xdr:cNvPr>
        <xdr:cNvSpPr/>
      </xdr:nvSpPr>
      <xdr:spPr>
        <a:xfrm>
          <a:off x="7810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xmlns="" id="{00000000-0008-0000-0E00-0000D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xmlns="" id="{00000000-0008-0000-0E00-0000D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xmlns="" id="{00000000-0008-0000-0E00-0000D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xmlns="" id="{00000000-0008-0000-0E00-0000D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xmlns="" id="{00000000-0008-0000-0E00-0000D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126629</xdr:rowOff>
    </xdr:from>
    <xdr:to>
      <xdr:col>55</xdr:col>
      <xdr:colOff>50800</xdr:colOff>
      <xdr:row>63</xdr:row>
      <xdr:rowOff>56779</xdr:rowOff>
    </xdr:to>
    <xdr:sp macro="" textlink="">
      <xdr:nvSpPr>
        <xdr:cNvPr id="221" name="楕円 220">
          <a:extLst>
            <a:ext uri="{FF2B5EF4-FFF2-40B4-BE49-F238E27FC236}">
              <a16:creationId xmlns:a16="http://schemas.microsoft.com/office/drawing/2014/main" xmlns="" id="{00000000-0008-0000-0E00-0000DD000000}"/>
            </a:ext>
          </a:extLst>
        </xdr:cNvPr>
        <xdr:cNvSpPr/>
      </xdr:nvSpPr>
      <xdr:spPr>
        <a:xfrm>
          <a:off x="10426700" y="1075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105056</xdr:rowOff>
    </xdr:from>
    <xdr:ext cx="599010" cy="259045"/>
    <xdr:sp macro="" textlink="">
      <xdr:nvSpPr>
        <xdr:cNvPr id="222" name="【橋りょう・トンネル】&#10;一人当たり有形固定資産（償却資産）額該当値テキスト">
          <a:extLst>
            <a:ext uri="{FF2B5EF4-FFF2-40B4-BE49-F238E27FC236}">
              <a16:creationId xmlns:a16="http://schemas.microsoft.com/office/drawing/2014/main" xmlns="" id="{00000000-0008-0000-0E00-0000DE000000}"/>
            </a:ext>
          </a:extLst>
        </xdr:cNvPr>
        <xdr:cNvSpPr txBox="1"/>
      </xdr:nvSpPr>
      <xdr:spPr>
        <a:xfrm>
          <a:off x="10515600" y="10734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157891</xdr:rowOff>
    </xdr:from>
    <xdr:to>
      <xdr:col>50</xdr:col>
      <xdr:colOff>165100</xdr:colOff>
      <xdr:row>63</xdr:row>
      <xdr:rowOff>88041</xdr:rowOff>
    </xdr:to>
    <xdr:sp macro="" textlink="">
      <xdr:nvSpPr>
        <xdr:cNvPr id="223" name="楕円 222">
          <a:extLst>
            <a:ext uri="{FF2B5EF4-FFF2-40B4-BE49-F238E27FC236}">
              <a16:creationId xmlns:a16="http://schemas.microsoft.com/office/drawing/2014/main" xmlns="" id="{00000000-0008-0000-0E00-0000DF000000}"/>
            </a:ext>
          </a:extLst>
        </xdr:cNvPr>
        <xdr:cNvSpPr/>
      </xdr:nvSpPr>
      <xdr:spPr>
        <a:xfrm>
          <a:off x="9588500" y="1078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5979</xdr:rowOff>
    </xdr:from>
    <xdr:to>
      <xdr:col>55</xdr:col>
      <xdr:colOff>0</xdr:colOff>
      <xdr:row>63</xdr:row>
      <xdr:rowOff>37241</xdr:rowOff>
    </xdr:to>
    <xdr:cxnSp macro="">
      <xdr:nvCxnSpPr>
        <xdr:cNvPr id="224" name="直線コネクタ 223">
          <a:extLst>
            <a:ext uri="{FF2B5EF4-FFF2-40B4-BE49-F238E27FC236}">
              <a16:creationId xmlns:a16="http://schemas.microsoft.com/office/drawing/2014/main" xmlns="" id="{00000000-0008-0000-0E00-0000E0000000}"/>
            </a:ext>
          </a:extLst>
        </xdr:cNvPr>
        <xdr:cNvCxnSpPr/>
      </xdr:nvCxnSpPr>
      <xdr:spPr>
        <a:xfrm flipV="1">
          <a:off x="9639300" y="10807329"/>
          <a:ext cx="838200" cy="3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162780</xdr:rowOff>
    </xdr:from>
    <xdr:to>
      <xdr:col>46</xdr:col>
      <xdr:colOff>38100</xdr:colOff>
      <xdr:row>63</xdr:row>
      <xdr:rowOff>92930</xdr:rowOff>
    </xdr:to>
    <xdr:sp macro="" textlink="">
      <xdr:nvSpPr>
        <xdr:cNvPr id="225" name="楕円 224">
          <a:extLst>
            <a:ext uri="{FF2B5EF4-FFF2-40B4-BE49-F238E27FC236}">
              <a16:creationId xmlns:a16="http://schemas.microsoft.com/office/drawing/2014/main" xmlns="" id="{00000000-0008-0000-0E00-0000E1000000}"/>
            </a:ext>
          </a:extLst>
        </xdr:cNvPr>
        <xdr:cNvSpPr/>
      </xdr:nvSpPr>
      <xdr:spPr>
        <a:xfrm>
          <a:off x="8699500" y="107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37241</xdr:rowOff>
    </xdr:from>
    <xdr:to>
      <xdr:col>50</xdr:col>
      <xdr:colOff>114300</xdr:colOff>
      <xdr:row>63</xdr:row>
      <xdr:rowOff>42130</xdr:rowOff>
    </xdr:to>
    <xdr:cxnSp macro="">
      <xdr:nvCxnSpPr>
        <xdr:cNvPr id="226" name="直線コネクタ 225">
          <a:extLst>
            <a:ext uri="{FF2B5EF4-FFF2-40B4-BE49-F238E27FC236}">
              <a16:creationId xmlns:a16="http://schemas.microsoft.com/office/drawing/2014/main" xmlns="" id="{00000000-0008-0000-0E00-0000E2000000}"/>
            </a:ext>
          </a:extLst>
        </xdr:cNvPr>
        <xdr:cNvCxnSpPr/>
      </xdr:nvCxnSpPr>
      <xdr:spPr>
        <a:xfrm flipV="1">
          <a:off x="8750300" y="10838591"/>
          <a:ext cx="889000" cy="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156688</xdr:rowOff>
    </xdr:from>
    <xdr:ext cx="599010" cy="259045"/>
    <xdr:sp macro="" textlink="">
      <xdr:nvSpPr>
        <xdr:cNvPr id="227" name="n_1aveValue【橋りょう・トンネル】&#10;一人当たり有形固定資産（償却資産）額">
          <a:extLst>
            <a:ext uri="{FF2B5EF4-FFF2-40B4-BE49-F238E27FC236}">
              <a16:creationId xmlns:a16="http://schemas.microsoft.com/office/drawing/2014/main" xmlns="" id="{00000000-0008-0000-0E00-0000E3000000}"/>
            </a:ext>
          </a:extLst>
        </xdr:cNvPr>
        <xdr:cNvSpPr txBox="1"/>
      </xdr:nvSpPr>
      <xdr:spPr>
        <a:xfrm>
          <a:off x="9327095" y="1044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118427</xdr:rowOff>
    </xdr:from>
    <xdr:ext cx="599010" cy="259045"/>
    <xdr:sp macro="" textlink="">
      <xdr:nvSpPr>
        <xdr:cNvPr id="228" name="n_2aveValue【橋りょう・トンネル】&#10;一人当たり有形固定資産（償却資産）額">
          <a:extLst>
            <a:ext uri="{FF2B5EF4-FFF2-40B4-BE49-F238E27FC236}">
              <a16:creationId xmlns:a16="http://schemas.microsoft.com/office/drawing/2014/main" xmlns="" id="{00000000-0008-0000-0E00-0000E4000000}"/>
            </a:ext>
          </a:extLst>
        </xdr:cNvPr>
        <xdr:cNvSpPr txBox="1"/>
      </xdr:nvSpPr>
      <xdr:spPr>
        <a:xfrm>
          <a:off x="8450795" y="104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89357</xdr:rowOff>
    </xdr:from>
    <xdr:ext cx="599010" cy="259045"/>
    <xdr:sp macro="" textlink="">
      <xdr:nvSpPr>
        <xdr:cNvPr id="229" name="n_3aveValue【橋りょう・トンネル】&#10;一人当たり有形固定資産（償却資産）額">
          <a:extLst>
            <a:ext uri="{FF2B5EF4-FFF2-40B4-BE49-F238E27FC236}">
              <a16:creationId xmlns:a16="http://schemas.microsoft.com/office/drawing/2014/main" xmlns="" id="{00000000-0008-0000-0E00-0000E5000000}"/>
            </a:ext>
          </a:extLst>
        </xdr:cNvPr>
        <xdr:cNvSpPr txBox="1"/>
      </xdr:nvSpPr>
      <xdr:spPr>
        <a:xfrm>
          <a:off x="7561795" y="1037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79168</xdr:rowOff>
    </xdr:from>
    <xdr:ext cx="599010" cy="259045"/>
    <xdr:sp macro="" textlink="">
      <xdr:nvSpPr>
        <xdr:cNvPr id="230" name="n_1mainValue【橋りょう・トンネル】&#10;一人当たり有形固定資産（償却資産）額">
          <a:extLst>
            <a:ext uri="{FF2B5EF4-FFF2-40B4-BE49-F238E27FC236}">
              <a16:creationId xmlns:a16="http://schemas.microsoft.com/office/drawing/2014/main" xmlns="" id="{00000000-0008-0000-0E00-0000E6000000}"/>
            </a:ext>
          </a:extLst>
        </xdr:cNvPr>
        <xdr:cNvSpPr txBox="1"/>
      </xdr:nvSpPr>
      <xdr:spPr>
        <a:xfrm>
          <a:off x="9327095" y="10880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84057</xdr:rowOff>
    </xdr:from>
    <xdr:ext cx="599010" cy="259045"/>
    <xdr:sp macro="" textlink="">
      <xdr:nvSpPr>
        <xdr:cNvPr id="231" name="n_2mainValue【橋りょう・トンネル】&#10;一人当たり有形固定資産（償却資産）額">
          <a:extLst>
            <a:ext uri="{FF2B5EF4-FFF2-40B4-BE49-F238E27FC236}">
              <a16:creationId xmlns:a16="http://schemas.microsoft.com/office/drawing/2014/main" xmlns="" id="{00000000-0008-0000-0E00-0000E7000000}"/>
            </a:ext>
          </a:extLst>
        </xdr:cNvPr>
        <xdr:cNvSpPr txBox="1"/>
      </xdr:nvSpPr>
      <xdr:spPr>
        <a:xfrm>
          <a:off x="8450795" y="1088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a:extLst>
            <a:ext uri="{FF2B5EF4-FFF2-40B4-BE49-F238E27FC236}">
              <a16:creationId xmlns:a16="http://schemas.microsoft.com/office/drawing/2014/main" xmlns="" id="{00000000-0008-0000-0E00-0000E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a:extLst>
            <a:ext uri="{FF2B5EF4-FFF2-40B4-BE49-F238E27FC236}">
              <a16:creationId xmlns:a16="http://schemas.microsoft.com/office/drawing/2014/main" xmlns="" id="{00000000-0008-0000-0E00-0000E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a:extLst>
            <a:ext uri="{FF2B5EF4-FFF2-40B4-BE49-F238E27FC236}">
              <a16:creationId xmlns:a16="http://schemas.microsoft.com/office/drawing/2014/main" xmlns="" id="{00000000-0008-0000-0E00-0000E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a:extLst>
            <a:ext uri="{FF2B5EF4-FFF2-40B4-BE49-F238E27FC236}">
              <a16:creationId xmlns:a16="http://schemas.microsoft.com/office/drawing/2014/main" xmlns="" id="{00000000-0008-0000-0E00-0000E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a:extLst>
            <a:ext uri="{FF2B5EF4-FFF2-40B4-BE49-F238E27FC236}">
              <a16:creationId xmlns:a16="http://schemas.microsoft.com/office/drawing/2014/main" xmlns="" id="{00000000-0008-0000-0E00-0000E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a:extLst>
            <a:ext uri="{FF2B5EF4-FFF2-40B4-BE49-F238E27FC236}">
              <a16:creationId xmlns:a16="http://schemas.microsoft.com/office/drawing/2014/main" xmlns="" id="{00000000-0008-0000-0E00-0000E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a:extLst>
            <a:ext uri="{FF2B5EF4-FFF2-40B4-BE49-F238E27FC236}">
              <a16:creationId xmlns:a16="http://schemas.microsoft.com/office/drawing/2014/main" xmlns="" id="{00000000-0008-0000-0E00-0000E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a:extLst>
            <a:ext uri="{FF2B5EF4-FFF2-40B4-BE49-F238E27FC236}">
              <a16:creationId xmlns:a16="http://schemas.microsoft.com/office/drawing/2014/main" xmlns="" id="{00000000-0008-0000-0E00-0000EF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a:extLst>
            <a:ext uri="{FF2B5EF4-FFF2-40B4-BE49-F238E27FC236}">
              <a16:creationId xmlns:a16="http://schemas.microsoft.com/office/drawing/2014/main" xmlns="" id="{00000000-0008-0000-0E00-0000F0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a:extLst>
            <a:ext uri="{FF2B5EF4-FFF2-40B4-BE49-F238E27FC236}">
              <a16:creationId xmlns:a16="http://schemas.microsoft.com/office/drawing/2014/main" xmlns="" id="{00000000-0008-0000-0E00-0000F1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2" name="テキスト ボックス 241">
          <a:extLst>
            <a:ext uri="{FF2B5EF4-FFF2-40B4-BE49-F238E27FC236}">
              <a16:creationId xmlns:a16="http://schemas.microsoft.com/office/drawing/2014/main" xmlns="" id="{00000000-0008-0000-0E00-0000F2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3" name="直線コネクタ 242">
          <a:extLst>
            <a:ext uri="{FF2B5EF4-FFF2-40B4-BE49-F238E27FC236}">
              <a16:creationId xmlns:a16="http://schemas.microsoft.com/office/drawing/2014/main" xmlns="" id="{00000000-0008-0000-0E00-0000F3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4" name="テキスト ボックス 243">
          <a:extLst>
            <a:ext uri="{FF2B5EF4-FFF2-40B4-BE49-F238E27FC236}">
              <a16:creationId xmlns:a16="http://schemas.microsoft.com/office/drawing/2014/main" xmlns="" id="{00000000-0008-0000-0E00-0000F4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5" name="直線コネクタ 244">
          <a:extLst>
            <a:ext uri="{FF2B5EF4-FFF2-40B4-BE49-F238E27FC236}">
              <a16:creationId xmlns:a16="http://schemas.microsoft.com/office/drawing/2014/main" xmlns="" id="{00000000-0008-0000-0E00-0000F5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6" name="テキスト ボックス 245">
          <a:extLst>
            <a:ext uri="{FF2B5EF4-FFF2-40B4-BE49-F238E27FC236}">
              <a16:creationId xmlns:a16="http://schemas.microsoft.com/office/drawing/2014/main" xmlns="" id="{00000000-0008-0000-0E00-0000F6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7" name="直線コネクタ 246">
          <a:extLst>
            <a:ext uri="{FF2B5EF4-FFF2-40B4-BE49-F238E27FC236}">
              <a16:creationId xmlns:a16="http://schemas.microsoft.com/office/drawing/2014/main" xmlns="" id="{00000000-0008-0000-0E00-0000F7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8" name="テキスト ボックス 247">
          <a:extLst>
            <a:ext uri="{FF2B5EF4-FFF2-40B4-BE49-F238E27FC236}">
              <a16:creationId xmlns:a16="http://schemas.microsoft.com/office/drawing/2014/main" xmlns="" id="{00000000-0008-0000-0E00-0000F8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9" name="直線コネクタ 248">
          <a:extLst>
            <a:ext uri="{FF2B5EF4-FFF2-40B4-BE49-F238E27FC236}">
              <a16:creationId xmlns:a16="http://schemas.microsoft.com/office/drawing/2014/main" xmlns="" id="{00000000-0008-0000-0E00-0000F9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0" name="テキスト ボックス 249">
          <a:extLst>
            <a:ext uri="{FF2B5EF4-FFF2-40B4-BE49-F238E27FC236}">
              <a16:creationId xmlns:a16="http://schemas.microsoft.com/office/drawing/2014/main" xmlns="" id="{00000000-0008-0000-0E00-0000FA00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xmlns="" id="{00000000-0008-0000-0E00-0000F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xmlns="" id="{00000000-0008-0000-0E00-0000FC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xmlns="" id="{00000000-0008-0000-0E00-0000F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15239</xdr:rowOff>
    </xdr:to>
    <xdr:cxnSp macro="">
      <xdr:nvCxnSpPr>
        <xdr:cNvPr id="254" name="直線コネクタ 253">
          <a:extLst>
            <a:ext uri="{FF2B5EF4-FFF2-40B4-BE49-F238E27FC236}">
              <a16:creationId xmlns:a16="http://schemas.microsoft.com/office/drawing/2014/main" xmlns="" id="{00000000-0008-0000-0E00-0000FE000000}"/>
            </a:ext>
          </a:extLst>
        </xdr:cNvPr>
        <xdr:cNvCxnSpPr/>
      </xdr:nvCxnSpPr>
      <xdr:spPr>
        <a:xfrm flipV="1">
          <a:off x="4634865" y="13411200"/>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19066</xdr:rowOff>
    </xdr:from>
    <xdr:ext cx="405111" cy="259045"/>
    <xdr:sp macro="" textlink="">
      <xdr:nvSpPr>
        <xdr:cNvPr id="255" name="【公営住宅】&#10;有形固定資産減価償却率最小値テキスト">
          <a:extLst>
            <a:ext uri="{FF2B5EF4-FFF2-40B4-BE49-F238E27FC236}">
              <a16:creationId xmlns:a16="http://schemas.microsoft.com/office/drawing/2014/main" xmlns="" id="{00000000-0008-0000-0E00-0000FF000000}"/>
            </a:ext>
          </a:extLst>
        </xdr:cNvPr>
        <xdr:cNvSpPr txBox="1"/>
      </xdr:nvSpPr>
      <xdr:spPr>
        <a:xfrm>
          <a:off x="4673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56" name="直線コネクタ 255">
          <a:extLst>
            <a:ext uri="{FF2B5EF4-FFF2-40B4-BE49-F238E27FC236}">
              <a16:creationId xmlns:a16="http://schemas.microsoft.com/office/drawing/2014/main" xmlns="" id="{00000000-0008-0000-0E00-000000010000}"/>
            </a:ext>
          </a:extLst>
        </xdr:cNvPr>
        <xdr:cNvCxnSpPr/>
      </xdr:nvCxnSpPr>
      <xdr:spPr>
        <a:xfrm>
          <a:off x="4546600" y="1458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57" name="【公営住宅】&#10;有形固定資産減価償却率最大値テキスト">
          <a:extLst>
            <a:ext uri="{FF2B5EF4-FFF2-40B4-BE49-F238E27FC236}">
              <a16:creationId xmlns:a16="http://schemas.microsoft.com/office/drawing/2014/main" xmlns="" id="{00000000-0008-0000-0E00-000001010000}"/>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58" name="直線コネクタ 257">
          <a:extLst>
            <a:ext uri="{FF2B5EF4-FFF2-40B4-BE49-F238E27FC236}">
              <a16:creationId xmlns:a16="http://schemas.microsoft.com/office/drawing/2014/main" xmlns="" id="{00000000-0008-0000-0E00-00000201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141749</xdr:rowOff>
    </xdr:from>
    <xdr:ext cx="405111" cy="259045"/>
    <xdr:sp macro="" textlink="">
      <xdr:nvSpPr>
        <xdr:cNvPr id="259" name="【公営住宅】&#10;有形固定資産減価償却率平均値テキスト">
          <a:extLst>
            <a:ext uri="{FF2B5EF4-FFF2-40B4-BE49-F238E27FC236}">
              <a16:creationId xmlns:a16="http://schemas.microsoft.com/office/drawing/2014/main" xmlns="" id="{00000000-0008-0000-0E00-000003010000}"/>
            </a:ext>
          </a:extLst>
        </xdr:cNvPr>
        <xdr:cNvSpPr txBox="1"/>
      </xdr:nvSpPr>
      <xdr:spPr>
        <a:xfrm>
          <a:off x="4673600" y="1402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163322</xdr:rowOff>
    </xdr:from>
    <xdr:to>
      <xdr:col>24</xdr:col>
      <xdr:colOff>114300</xdr:colOff>
      <xdr:row>82</xdr:row>
      <xdr:rowOff>93472</xdr:rowOff>
    </xdr:to>
    <xdr:sp macro="" textlink="">
      <xdr:nvSpPr>
        <xdr:cNvPr id="260" name="フローチャート: 判断 259">
          <a:extLst>
            <a:ext uri="{FF2B5EF4-FFF2-40B4-BE49-F238E27FC236}">
              <a16:creationId xmlns:a16="http://schemas.microsoft.com/office/drawing/2014/main" xmlns="" id="{00000000-0008-0000-0E00-000004010000}"/>
            </a:ext>
          </a:extLst>
        </xdr:cNvPr>
        <xdr:cNvSpPr/>
      </xdr:nvSpPr>
      <xdr:spPr>
        <a:xfrm>
          <a:off x="4584700" y="1405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61" name="フローチャート: 判断 260">
          <a:extLst>
            <a:ext uri="{FF2B5EF4-FFF2-40B4-BE49-F238E27FC236}">
              <a16:creationId xmlns:a16="http://schemas.microsoft.com/office/drawing/2014/main" xmlns="" id="{00000000-0008-0000-0E00-000005010000}"/>
            </a:ext>
          </a:extLst>
        </xdr:cNvPr>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42163</xdr:rowOff>
    </xdr:from>
    <xdr:to>
      <xdr:col>15</xdr:col>
      <xdr:colOff>101600</xdr:colOff>
      <xdr:row>82</xdr:row>
      <xdr:rowOff>143763</xdr:rowOff>
    </xdr:to>
    <xdr:sp macro="" textlink="">
      <xdr:nvSpPr>
        <xdr:cNvPr id="262" name="フローチャート: 判断 261">
          <a:extLst>
            <a:ext uri="{FF2B5EF4-FFF2-40B4-BE49-F238E27FC236}">
              <a16:creationId xmlns:a16="http://schemas.microsoft.com/office/drawing/2014/main" xmlns="" id="{00000000-0008-0000-0E00-000006010000}"/>
            </a:ext>
          </a:extLst>
        </xdr:cNvPr>
        <xdr:cNvSpPr/>
      </xdr:nvSpPr>
      <xdr:spPr>
        <a:xfrm>
          <a:off x="2857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19304</xdr:rowOff>
    </xdr:from>
    <xdr:to>
      <xdr:col>10</xdr:col>
      <xdr:colOff>165100</xdr:colOff>
      <xdr:row>82</xdr:row>
      <xdr:rowOff>120904</xdr:rowOff>
    </xdr:to>
    <xdr:sp macro="" textlink="">
      <xdr:nvSpPr>
        <xdr:cNvPr id="263" name="フローチャート: 判断 262">
          <a:extLst>
            <a:ext uri="{FF2B5EF4-FFF2-40B4-BE49-F238E27FC236}">
              <a16:creationId xmlns:a16="http://schemas.microsoft.com/office/drawing/2014/main" xmlns="" id="{00000000-0008-0000-0E00-000007010000}"/>
            </a:ext>
          </a:extLst>
        </xdr:cNvPr>
        <xdr:cNvSpPr/>
      </xdr:nvSpPr>
      <xdr:spPr>
        <a:xfrm>
          <a:off x="1968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xmlns="" id="{00000000-0008-0000-0E00-000008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xmlns="" id="{00000000-0008-0000-0E00-000009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xmlns="" id="{00000000-0008-0000-0E00-00000A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xmlns="" id="{00000000-0008-0000-0E00-00000B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xmlns="" id="{00000000-0008-0000-0E00-00000C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65024</xdr:rowOff>
    </xdr:from>
    <xdr:to>
      <xdr:col>24</xdr:col>
      <xdr:colOff>114300</xdr:colOff>
      <xdr:row>81</xdr:row>
      <xdr:rowOff>166624</xdr:rowOff>
    </xdr:to>
    <xdr:sp macro="" textlink="">
      <xdr:nvSpPr>
        <xdr:cNvPr id="269" name="楕円 268">
          <a:extLst>
            <a:ext uri="{FF2B5EF4-FFF2-40B4-BE49-F238E27FC236}">
              <a16:creationId xmlns:a16="http://schemas.microsoft.com/office/drawing/2014/main" xmlns="" id="{00000000-0008-0000-0E00-00000D010000}"/>
            </a:ext>
          </a:extLst>
        </xdr:cNvPr>
        <xdr:cNvSpPr/>
      </xdr:nvSpPr>
      <xdr:spPr>
        <a:xfrm>
          <a:off x="4584700" y="1395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87901</xdr:rowOff>
    </xdr:from>
    <xdr:ext cx="405111" cy="259045"/>
    <xdr:sp macro="" textlink="">
      <xdr:nvSpPr>
        <xdr:cNvPr id="270" name="【公営住宅】&#10;有形固定資産減価償却率該当値テキスト">
          <a:extLst>
            <a:ext uri="{FF2B5EF4-FFF2-40B4-BE49-F238E27FC236}">
              <a16:creationId xmlns:a16="http://schemas.microsoft.com/office/drawing/2014/main" xmlns="" id="{00000000-0008-0000-0E00-00000E010000}"/>
            </a:ext>
          </a:extLst>
        </xdr:cNvPr>
        <xdr:cNvSpPr txBox="1"/>
      </xdr:nvSpPr>
      <xdr:spPr>
        <a:xfrm>
          <a:off x="4673600" y="138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108458</xdr:rowOff>
    </xdr:from>
    <xdr:to>
      <xdr:col>20</xdr:col>
      <xdr:colOff>38100</xdr:colOff>
      <xdr:row>82</xdr:row>
      <xdr:rowOff>38608</xdr:rowOff>
    </xdr:to>
    <xdr:sp macro="" textlink="">
      <xdr:nvSpPr>
        <xdr:cNvPr id="271" name="楕円 270">
          <a:extLst>
            <a:ext uri="{FF2B5EF4-FFF2-40B4-BE49-F238E27FC236}">
              <a16:creationId xmlns:a16="http://schemas.microsoft.com/office/drawing/2014/main" xmlns="" id="{00000000-0008-0000-0E00-00000F010000}"/>
            </a:ext>
          </a:extLst>
        </xdr:cNvPr>
        <xdr:cNvSpPr/>
      </xdr:nvSpPr>
      <xdr:spPr>
        <a:xfrm>
          <a:off x="37465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115824</xdr:rowOff>
    </xdr:from>
    <xdr:to>
      <xdr:col>24</xdr:col>
      <xdr:colOff>63500</xdr:colOff>
      <xdr:row>81</xdr:row>
      <xdr:rowOff>159258</xdr:rowOff>
    </xdr:to>
    <xdr:cxnSp macro="">
      <xdr:nvCxnSpPr>
        <xdr:cNvPr id="272" name="直線コネクタ 271">
          <a:extLst>
            <a:ext uri="{FF2B5EF4-FFF2-40B4-BE49-F238E27FC236}">
              <a16:creationId xmlns:a16="http://schemas.microsoft.com/office/drawing/2014/main" xmlns="" id="{00000000-0008-0000-0E00-000010010000}"/>
            </a:ext>
          </a:extLst>
        </xdr:cNvPr>
        <xdr:cNvCxnSpPr/>
      </xdr:nvCxnSpPr>
      <xdr:spPr>
        <a:xfrm flipV="1">
          <a:off x="3797300" y="1400327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165608</xdr:rowOff>
    </xdr:from>
    <xdr:to>
      <xdr:col>15</xdr:col>
      <xdr:colOff>101600</xdr:colOff>
      <xdr:row>82</xdr:row>
      <xdr:rowOff>95758</xdr:rowOff>
    </xdr:to>
    <xdr:sp macro="" textlink="">
      <xdr:nvSpPr>
        <xdr:cNvPr id="273" name="楕円 272">
          <a:extLst>
            <a:ext uri="{FF2B5EF4-FFF2-40B4-BE49-F238E27FC236}">
              <a16:creationId xmlns:a16="http://schemas.microsoft.com/office/drawing/2014/main" xmlns="" id="{00000000-0008-0000-0E00-000011010000}"/>
            </a:ext>
          </a:extLst>
        </xdr:cNvPr>
        <xdr:cNvSpPr/>
      </xdr:nvSpPr>
      <xdr:spPr>
        <a:xfrm>
          <a:off x="2857500" y="140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159258</xdr:rowOff>
    </xdr:from>
    <xdr:to>
      <xdr:col>19</xdr:col>
      <xdr:colOff>177800</xdr:colOff>
      <xdr:row>82</xdr:row>
      <xdr:rowOff>44958</xdr:rowOff>
    </xdr:to>
    <xdr:cxnSp macro="">
      <xdr:nvCxnSpPr>
        <xdr:cNvPr id="274" name="直線コネクタ 273">
          <a:extLst>
            <a:ext uri="{FF2B5EF4-FFF2-40B4-BE49-F238E27FC236}">
              <a16:creationId xmlns:a16="http://schemas.microsoft.com/office/drawing/2014/main" xmlns="" id="{00000000-0008-0000-0E00-000012010000}"/>
            </a:ext>
          </a:extLst>
        </xdr:cNvPr>
        <xdr:cNvCxnSpPr/>
      </xdr:nvCxnSpPr>
      <xdr:spPr>
        <a:xfrm flipV="1">
          <a:off x="2908300" y="1404670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114316</xdr:rowOff>
    </xdr:from>
    <xdr:ext cx="405111" cy="259045"/>
    <xdr:sp macro="" textlink="">
      <xdr:nvSpPr>
        <xdr:cNvPr id="275" name="n_1aveValue【公営住宅】&#10;有形固定資産減価償却率">
          <a:extLst>
            <a:ext uri="{FF2B5EF4-FFF2-40B4-BE49-F238E27FC236}">
              <a16:creationId xmlns:a16="http://schemas.microsoft.com/office/drawing/2014/main" xmlns="" id="{00000000-0008-0000-0E00-000013010000}"/>
            </a:ext>
          </a:extLst>
        </xdr:cNvPr>
        <xdr:cNvSpPr txBox="1"/>
      </xdr:nvSpPr>
      <xdr:spPr>
        <a:xfrm>
          <a:off x="3582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134890</xdr:rowOff>
    </xdr:from>
    <xdr:ext cx="405111" cy="259045"/>
    <xdr:sp macro="" textlink="">
      <xdr:nvSpPr>
        <xdr:cNvPr id="276" name="n_2aveValue【公営住宅】&#10;有形固定資産減価償却率">
          <a:extLst>
            <a:ext uri="{FF2B5EF4-FFF2-40B4-BE49-F238E27FC236}">
              <a16:creationId xmlns:a16="http://schemas.microsoft.com/office/drawing/2014/main" xmlns="" id="{00000000-0008-0000-0E00-000014010000}"/>
            </a:ext>
          </a:extLst>
        </xdr:cNvPr>
        <xdr:cNvSpPr txBox="1"/>
      </xdr:nvSpPr>
      <xdr:spPr>
        <a:xfrm>
          <a:off x="2705744" y="1419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137431</xdr:rowOff>
    </xdr:from>
    <xdr:ext cx="405111" cy="259045"/>
    <xdr:sp macro="" textlink="">
      <xdr:nvSpPr>
        <xdr:cNvPr id="277" name="n_3aveValue【公営住宅】&#10;有形固定資産減価償却率">
          <a:extLst>
            <a:ext uri="{FF2B5EF4-FFF2-40B4-BE49-F238E27FC236}">
              <a16:creationId xmlns:a16="http://schemas.microsoft.com/office/drawing/2014/main" xmlns="" id="{00000000-0008-0000-0E00-000015010000}"/>
            </a:ext>
          </a:extLst>
        </xdr:cNvPr>
        <xdr:cNvSpPr txBox="1"/>
      </xdr:nvSpPr>
      <xdr:spPr>
        <a:xfrm>
          <a:off x="18167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55135</xdr:rowOff>
    </xdr:from>
    <xdr:ext cx="405111" cy="259045"/>
    <xdr:sp macro="" textlink="">
      <xdr:nvSpPr>
        <xdr:cNvPr id="278" name="n_1mainValue【公営住宅】&#10;有形固定資産減価償却率">
          <a:extLst>
            <a:ext uri="{FF2B5EF4-FFF2-40B4-BE49-F238E27FC236}">
              <a16:creationId xmlns:a16="http://schemas.microsoft.com/office/drawing/2014/main" xmlns="" id="{00000000-0008-0000-0E00-000016010000}"/>
            </a:ext>
          </a:extLst>
        </xdr:cNvPr>
        <xdr:cNvSpPr txBox="1"/>
      </xdr:nvSpPr>
      <xdr:spPr>
        <a:xfrm>
          <a:off x="3582044" y="1377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112285</xdr:rowOff>
    </xdr:from>
    <xdr:ext cx="405111" cy="259045"/>
    <xdr:sp macro="" textlink="">
      <xdr:nvSpPr>
        <xdr:cNvPr id="279" name="n_2mainValue【公営住宅】&#10;有形固定資産減価償却率">
          <a:extLst>
            <a:ext uri="{FF2B5EF4-FFF2-40B4-BE49-F238E27FC236}">
              <a16:creationId xmlns:a16="http://schemas.microsoft.com/office/drawing/2014/main" xmlns="" id="{00000000-0008-0000-0E00-000017010000}"/>
            </a:ext>
          </a:extLst>
        </xdr:cNvPr>
        <xdr:cNvSpPr txBox="1"/>
      </xdr:nvSpPr>
      <xdr:spPr>
        <a:xfrm>
          <a:off x="2705744" y="1382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xmlns="" id="{00000000-0008-0000-0E00-000018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xmlns="" id="{00000000-0008-0000-0E00-000019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xmlns="" id="{00000000-0008-0000-0E00-00001A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xmlns="" id="{00000000-0008-0000-0E00-00001B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xmlns="" id="{00000000-0008-0000-0E00-00001C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xmlns="" id="{00000000-0008-0000-0E00-00001D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xmlns="" id="{00000000-0008-0000-0E00-00001E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xmlns="" id="{00000000-0008-0000-0E00-00001F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xmlns="" id="{00000000-0008-0000-0E00-000020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xmlns="" id="{00000000-0008-0000-0E00-000021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a:extLst>
            <a:ext uri="{FF2B5EF4-FFF2-40B4-BE49-F238E27FC236}">
              <a16:creationId xmlns:a16="http://schemas.microsoft.com/office/drawing/2014/main" xmlns="" id="{00000000-0008-0000-0E00-000022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a:extLst>
            <a:ext uri="{FF2B5EF4-FFF2-40B4-BE49-F238E27FC236}">
              <a16:creationId xmlns:a16="http://schemas.microsoft.com/office/drawing/2014/main" xmlns="" id="{00000000-0008-0000-0E00-000023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a:extLst>
            <a:ext uri="{FF2B5EF4-FFF2-40B4-BE49-F238E27FC236}">
              <a16:creationId xmlns:a16="http://schemas.microsoft.com/office/drawing/2014/main" xmlns="" id="{00000000-0008-0000-0E00-000024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3" name="テキスト ボックス 292">
          <a:extLst>
            <a:ext uri="{FF2B5EF4-FFF2-40B4-BE49-F238E27FC236}">
              <a16:creationId xmlns:a16="http://schemas.microsoft.com/office/drawing/2014/main" xmlns="" id="{00000000-0008-0000-0E00-000025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a:extLst>
            <a:ext uri="{FF2B5EF4-FFF2-40B4-BE49-F238E27FC236}">
              <a16:creationId xmlns:a16="http://schemas.microsoft.com/office/drawing/2014/main" xmlns="" id="{00000000-0008-0000-0E00-000026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95" name="テキスト ボックス 294">
          <a:extLst>
            <a:ext uri="{FF2B5EF4-FFF2-40B4-BE49-F238E27FC236}">
              <a16:creationId xmlns:a16="http://schemas.microsoft.com/office/drawing/2014/main" xmlns="" id="{00000000-0008-0000-0E00-000027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a:extLst>
            <a:ext uri="{FF2B5EF4-FFF2-40B4-BE49-F238E27FC236}">
              <a16:creationId xmlns:a16="http://schemas.microsoft.com/office/drawing/2014/main" xmlns="" id="{00000000-0008-0000-0E00-000028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97" name="テキスト ボックス 296">
          <a:extLst>
            <a:ext uri="{FF2B5EF4-FFF2-40B4-BE49-F238E27FC236}">
              <a16:creationId xmlns:a16="http://schemas.microsoft.com/office/drawing/2014/main" xmlns="" id="{00000000-0008-0000-0E00-000029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a:extLst>
            <a:ext uri="{FF2B5EF4-FFF2-40B4-BE49-F238E27FC236}">
              <a16:creationId xmlns:a16="http://schemas.microsoft.com/office/drawing/2014/main" xmlns="" id="{00000000-0008-0000-0E00-00002A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9" name="テキスト ボックス 298">
          <a:extLst>
            <a:ext uri="{FF2B5EF4-FFF2-40B4-BE49-F238E27FC236}">
              <a16:creationId xmlns:a16="http://schemas.microsoft.com/office/drawing/2014/main" xmlns="" id="{00000000-0008-0000-0E00-00002B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xmlns="" id="{00000000-0008-0000-0E00-00002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a:extLst>
            <a:ext uri="{FF2B5EF4-FFF2-40B4-BE49-F238E27FC236}">
              <a16:creationId xmlns:a16="http://schemas.microsoft.com/office/drawing/2014/main" xmlns="" id="{00000000-0008-0000-0E00-00002D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a:extLst>
            <a:ext uri="{FF2B5EF4-FFF2-40B4-BE49-F238E27FC236}">
              <a16:creationId xmlns:a16="http://schemas.microsoft.com/office/drawing/2014/main" xmlns="" id="{00000000-0008-0000-0E00-00002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24764</xdr:rowOff>
    </xdr:from>
    <xdr:to>
      <xdr:col>54</xdr:col>
      <xdr:colOff>189865</xdr:colOff>
      <xdr:row>86</xdr:row>
      <xdr:rowOff>112091</xdr:rowOff>
    </xdr:to>
    <xdr:cxnSp macro="">
      <xdr:nvCxnSpPr>
        <xdr:cNvPr id="303" name="直線コネクタ 302">
          <a:extLst>
            <a:ext uri="{FF2B5EF4-FFF2-40B4-BE49-F238E27FC236}">
              <a16:creationId xmlns:a16="http://schemas.microsoft.com/office/drawing/2014/main" xmlns="" id="{00000000-0008-0000-0E00-00002F010000}"/>
            </a:ext>
          </a:extLst>
        </xdr:cNvPr>
        <xdr:cNvCxnSpPr/>
      </xdr:nvCxnSpPr>
      <xdr:spPr>
        <a:xfrm flipV="1">
          <a:off x="10476865" y="13569314"/>
          <a:ext cx="0" cy="1287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115918</xdr:rowOff>
    </xdr:from>
    <xdr:ext cx="469744" cy="259045"/>
    <xdr:sp macro="" textlink="">
      <xdr:nvSpPr>
        <xdr:cNvPr id="304" name="【公営住宅】&#10;一人当たり面積最小値テキスト">
          <a:extLst>
            <a:ext uri="{FF2B5EF4-FFF2-40B4-BE49-F238E27FC236}">
              <a16:creationId xmlns:a16="http://schemas.microsoft.com/office/drawing/2014/main" xmlns="" id="{00000000-0008-0000-0E00-000030010000}"/>
            </a:ext>
          </a:extLst>
        </xdr:cNvPr>
        <xdr:cNvSpPr txBox="1"/>
      </xdr:nvSpPr>
      <xdr:spPr>
        <a:xfrm>
          <a:off x="10515600" y="1486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112091</xdr:rowOff>
    </xdr:from>
    <xdr:to>
      <xdr:col>55</xdr:col>
      <xdr:colOff>88900</xdr:colOff>
      <xdr:row>86</xdr:row>
      <xdr:rowOff>112091</xdr:rowOff>
    </xdr:to>
    <xdr:cxnSp macro="">
      <xdr:nvCxnSpPr>
        <xdr:cNvPr id="305" name="直線コネクタ 304">
          <a:extLst>
            <a:ext uri="{FF2B5EF4-FFF2-40B4-BE49-F238E27FC236}">
              <a16:creationId xmlns:a16="http://schemas.microsoft.com/office/drawing/2014/main" xmlns="" id="{00000000-0008-0000-0E00-000031010000}"/>
            </a:ext>
          </a:extLst>
        </xdr:cNvPr>
        <xdr:cNvCxnSpPr/>
      </xdr:nvCxnSpPr>
      <xdr:spPr>
        <a:xfrm>
          <a:off x="10388600" y="1485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142891</xdr:rowOff>
    </xdr:from>
    <xdr:ext cx="534377" cy="259045"/>
    <xdr:sp macro="" textlink="">
      <xdr:nvSpPr>
        <xdr:cNvPr id="306" name="【公営住宅】&#10;一人当たり面積最大値テキスト">
          <a:extLst>
            <a:ext uri="{FF2B5EF4-FFF2-40B4-BE49-F238E27FC236}">
              <a16:creationId xmlns:a16="http://schemas.microsoft.com/office/drawing/2014/main" xmlns="" id="{00000000-0008-0000-0E00-000032010000}"/>
            </a:ext>
          </a:extLst>
        </xdr:cNvPr>
        <xdr:cNvSpPr txBox="1"/>
      </xdr:nvSpPr>
      <xdr:spPr>
        <a:xfrm>
          <a:off x="10515600" y="1334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24764</xdr:rowOff>
    </xdr:from>
    <xdr:to>
      <xdr:col>55</xdr:col>
      <xdr:colOff>88900</xdr:colOff>
      <xdr:row>79</xdr:row>
      <xdr:rowOff>24764</xdr:rowOff>
    </xdr:to>
    <xdr:cxnSp macro="">
      <xdr:nvCxnSpPr>
        <xdr:cNvPr id="307" name="直線コネクタ 306">
          <a:extLst>
            <a:ext uri="{FF2B5EF4-FFF2-40B4-BE49-F238E27FC236}">
              <a16:creationId xmlns:a16="http://schemas.microsoft.com/office/drawing/2014/main" xmlns="" id="{00000000-0008-0000-0E00-000033010000}"/>
            </a:ext>
          </a:extLst>
        </xdr:cNvPr>
        <xdr:cNvCxnSpPr/>
      </xdr:nvCxnSpPr>
      <xdr:spPr>
        <a:xfrm>
          <a:off x="10388600" y="1356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94454</xdr:rowOff>
    </xdr:from>
    <xdr:ext cx="469744" cy="259045"/>
    <xdr:sp macro="" textlink="">
      <xdr:nvSpPr>
        <xdr:cNvPr id="308" name="【公営住宅】&#10;一人当たり面積平均値テキスト">
          <a:extLst>
            <a:ext uri="{FF2B5EF4-FFF2-40B4-BE49-F238E27FC236}">
              <a16:creationId xmlns:a16="http://schemas.microsoft.com/office/drawing/2014/main" xmlns="" id="{00000000-0008-0000-0E00-000034010000}"/>
            </a:ext>
          </a:extLst>
        </xdr:cNvPr>
        <xdr:cNvSpPr txBox="1"/>
      </xdr:nvSpPr>
      <xdr:spPr>
        <a:xfrm>
          <a:off x="10515600" y="14496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71577</xdr:rowOff>
    </xdr:from>
    <xdr:to>
      <xdr:col>55</xdr:col>
      <xdr:colOff>50800</xdr:colOff>
      <xdr:row>86</xdr:row>
      <xdr:rowOff>1727</xdr:rowOff>
    </xdr:to>
    <xdr:sp macro="" textlink="">
      <xdr:nvSpPr>
        <xdr:cNvPr id="309" name="フローチャート: 判断 308">
          <a:extLst>
            <a:ext uri="{FF2B5EF4-FFF2-40B4-BE49-F238E27FC236}">
              <a16:creationId xmlns:a16="http://schemas.microsoft.com/office/drawing/2014/main" xmlns="" id="{00000000-0008-0000-0E00-000035010000}"/>
            </a:ext>
          </a:extLst>
        </xdr:cNvPr>
        <xdr:cNvSpPr/>
      </xdr:nvSpPr>
      <xdr:spPr>
        <a:xfrm>
          <a:off x="10426700" y="1464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78817</xdr:rowOff>
    </xdr:from>
    <xdr:to>
      <xdr:col>50</xdr:col>
      <xdr:colOff>165100</xdr:colOff>
      <xdr:row>86</xdr:row>
      <xdr:rowOff>8967</xdr:rowOff>
    </xdr:to>
    <xdr:sp macro="" textlink="">
      <xdr:nvSpPr>
        <xdr:cNvPr id="310" name="フローチャート: 判断 309">
          <a:extLst>
            <a:ext uri="{FF2B5EF4-FFF2-40B4-BE49-F238E27FC236}">
              <a16:creationId xmlns:a16="http://schemas.microsoft.com/office/drawing/2014/main" xmlns="" id="{00000000-0008-0000-0E00-000036010000}"/>
            </a:ext>
          </a:extLst>
        </xdr:cNvPr>
        <xdr:cNvSpPr/>
      </xdr:nvSpPr>
      <xdr:spPr>
        <a:xfrm>
          <a:off x="9588500" y="1465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124461</xdr:rowOff>
    </xdr:from>
    <xdr:to>
      <xdr:col>46</xdr:col>
      <xdr:colOff>38100</xdr:colOff>
      <xdr:row>86</xdr:row>
      <xdr:rowOff>54611</xdr:rowOff>
    </xdr:to>
    <xdr:sp macro="" textlink="">
      <xdr:nvSpPr>
        <xdr:cNvPr id="311" name="フローチャート: 判断 310">
          <a:extLst>
            <a:ext uri="{FF2B5EF4-FFF2-40B4-BE49-F238E27FC236}">
              <a16:creationId xmlns:a16="http://schemas.microsoft.com/office/drawing/2014/main" xmlns="" id="{00000000-0008-0000-0E00-000037010000}"/>
            </a:ext>
          </a:extLst>
        </xdr:cNvPr>
        <xdr:cNvSpPr/>
      </xdr:nvSpPr>
      <xdr:spPr>
        <a:xfrm>
          <a:off x="8699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123089</xdr:rowOff>
    </xdr:from>
    <xdr:to>
      <xdr:col>41</xdr:col>
      <xdr:colOff>101600</xdr:colOff>
      <xdr:row>86</xdr:row>
      <xdr:rowOff>53239</xdr:rowOff>
    </xdr:to>
    <xdr:sp macro="" textlink="">
      <xdr:nvSpPr>
        <xdr:cNvPr id="312" name="フローチャート: 判断 311">
          <a:extLst>
            <a:ext uri="{FF2B5EF4-FFF2-40B4-BE49-F238E27FC236}">
              <a16:creationId xmlns:a16="http://schemas.microsoft.com/office/drawing/2014/main" xmlns="" id="{00000000-0008-0000-0E00-000038010000}"/>
            </a:ext>
          </a:extLst>
        </xdr:cNvPr>
        <xdr:cNvSpPr/>
      </xdr:nvSpPr>
      <xdr:spPr>
        <a:xfrm>
          <a:off x="7810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xmlns="" id="{00000000-0008-0000-0E00-00003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xmlns="" id="{00000000-0008-0000-0E00-00003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xmlns="" id="{00000000-0008-0000-0E00-00003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xmlns="" id="{00000000-0008-0000-0E00-00003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xmlns="" id="{00000000-0008-0000-0E00-00003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165608</xdr:rowOff>
    </xdr:from>
    <xdr:to>
      <xdr:col>55</xdr:col>
      <xdr:colOff>50800</xdr:colOff>
      <xdr:row>86</xdr:row>
      <xdr:rowOff>95758</xdr:rowOff>
    </xdr:to>
    <xdr:sp macro="" textlink="">
      <xdr:nvSpPr>
        <xdr:cNvPr id="318" name="楕円 317">
          <a:extLst>
            <a:ext uri="{FF2B5EF4-FFF2-40B4-BE49-F238E27FC236}">
              <a16:creationId xmlns:a16="http://schemas.microsoft.com/office/drawing/2014/main" xmlns="" id="{00000000-0008-0000-0E00-00003E010000}"/>
            </a:ext>
          </a:extLst>
        </xdr:cNvPr>
        <xdr:cNvSpPr/>
      </xdr:nvSpPr>
      <xdr:spPr>
        <a:xfrm>
          <a:off x="10426700" y="1473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80535</xdr:rowOff>
    </xdr:from>
    <xdr:ext cx="469744" cy="259045"/>
    <xdr:sp macro="" textlink="">
      <xdr:nvSpPr>
        <xdr:cNvPr id="319" name="【公営住宅】&#10;一人当たり面積該当値テキスト">
          <a:extLst>
            <a:ext uri="{FF2B5EF4-FFF2-40B4-BE49-F238E27FC236}">
              <a16:creationId xmlns:a16="http://schemas.microsoft.com/office/drawing/2014/main" xmlns="" id="{00000000-0008-0000-0E00-00003F010000}"/>
            </a:ext>
          </a:extLst>
        </xdr:cNvPr>
        <xdr:cNvSpPr txBox="1"/>
      </xdr:nvSpPr>
      <xdr:spPr>
        <a:xfrm>
          <a:off x="10515600" y="1465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166523</xdr:rowOff>
    </xdr:from>
    <xdr:to>
      <xdr:col>50</xdr:col>
      <xdr:colOff>165100</xdr:colOff>
      <xdr:row>86</xdr:row>
      <xdr:rowOff>96673</xdr:rowOff>
    </xdr:to>
    <xdr:sp macro="" textlink="">
      <xdr:nvSpPr>
        <xdr:cNvPr id="320" name="楕円 319">
          <a:extLst>
            <a:ext uri="{FF2B5EF4-FFF2-40B4-BE49-F238E27FC236}">
              <a16:creationId xmlns:a16="http://schemas.microsoft.com/office/drawing/2014/main" xmlns="" id="{00000000-0008-0000-0E00-000040010000}"/>
            </a:ext>
          </a:extLst>
        </xdr:cNvPr>
        <xdr:cNvSpPr/>
      </xdr:nvSpPr>
      <xdr:spPr>
        <a:xfrm>
          <a:off x="9588500" y="1473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44958</xdr:rowOff>
    </xdr:from>
    <xdr:to>
      <xdr:col>55</xdr:col>
      <xdr:colOff>0</xdr:colOff>
      <xdr:row>86</xdr:row>
      <xdr:rowOff>45873</xdr:rowOff>
    </xdr:to>
    <xdr:cxnSp macro="">
      <xdr:nvCxnSpPr>
        <xdr:cNvPr id="321" name="直線コネクタ 320">
          <a:extLst>
            <a:ext uri="{FF2B5EF4-FFF2-40B4-BE49-F238E27FC236}">
              <a16:creationId xmlns:a16="http://schemas.microsoft.com/office/drawing/2014/main" xmlns="" id="{00000000-0008-0000-0E00-000041010000}"/>
            </a:ext>
          </a:extLst>
        </xdr:cNvPr>
        <xdr:cNvCxnSpPr/>
      </xdr:nvCxnSpPr>
      <xdr:spPr>
        <a:xfrm flipV="1">
          <a:off x="9639300" y="14789658"/>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167436</xdr:rowOff>
    </xdr:from>
    <xdr:to>
      <xdr:col>46</xdr:col>
      <xdr:colOff>38100</xdr:colOff>
      <xdr:row>86</xdr:row>
      <xdr:rowOff>97586</xdr:rowOff>
    </xdr:to>
    <xdr:sp macro="" textlink="">
      <xdr:nvSpPr>
        <xdr:cNvPr id="322" name="楕円 321">
          <a:extLst>
            <a:ext uri="{FF2B5EF4-FFF2-40B4-BE49-F238E27FC236}">
              <a16:creationId xmlns:a16="http://schemas.microsoft.com/office/drawing/2014/main" xmlns="" id="{00000000-0008-0000-0E00-000042010000}"/>
            </a:ext>
          </a:extLst>
        </xdr:cNvPr>
        <xdr:cNvSpPr/>
      </xdr:nvSpPr>
      <xdr:spPr>
        <a:xfrm>
          <a:off x="8699500" y="1474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45873</xdr:rowOff>
    </xdr:from>
    <xdr:to>
      <xdr:col>50</xdr:col>
      <xdr:colOff>114300</xdr:colOff>
      <xdr:row>86</xdr:row>
      <xdr:rowOff>46786</xdr:rowOff>
    </xdr:to>
    <xdr:cxnSp macro="">
      <xdr:nvCxnSpPr>
        <xdr:cNvPr id="323" name="直線コネクタ 322">
          <a:extLst>
            <a:ext uri="{FF2B5EF4-FFF2-40B4-BE49-F238E27FC236}">
              <a16:creationId xmlns:a16="http://schemas.microsoft.com/office/drawing/2014/main" xmlns="" id="{00000000-0008-0000-0E00-000043010000}"/>
            </a:ext>
          </a:extLst>
        </xdr:cNvPr>
        <xdr:cNvCxnSpPr/>
      </xdr:nvCxnSpPr>
      <xdr:spPr>
        <a:xfrm flipV="1">
          <a:off x="8750300" y="14790573"/>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25494</xdr:rowOff>
    </xdr:from>
    <xdr:ext cx="469744" cy="259045"/>
    <xdr:sp macro="" textlink="">
      <xdr:nvSpPr>
        <xdr:cNvPr id="324" name="n_1aveValue【公営住宅】&#10;一人当たり面積">
          <a:extLst>
            <a:ext uri="{FF2B5EF4-FFF2-40B4-BE49-F238E27FC236}">
              <a16:creationId xmlns:a16="http://schemas.microsoft.com/office/drawing/2014/main" xmlns="" id="{00000000-0008-0000-0E00-000044010000}"/>
            </a:ext>
          </a:extLst>
        </xdr:cNvPr>
        <xdr:cNvSpPr txBox="1"/>
      </xdr:nvSpPr>
      <xdr:spPr>
        <a:xfrm>
          <a:off x="9391727" y="1442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71138</xdr:rowOff>
    </xdr:from>
    <xdr:ext cx="469744" cy="259045"/>
    <xdr:sp macro="" textlink="">
      <xdr:nvSpPr>
        <xdr:cNvPr id="325" name="n_2aveValue【公営住宅】&#10;一人当たり面積">
          <a:extLst>
            <a:ext uri="{FF2B5EF4-FFF2-40B4-BE49-F238E27FC236}">
              <a16:creationId xmlns:a16="http://schemas.microsoft.com/office/drawing/2014/main" xmlns="" id="{00000000-0008-0000-0E00-000045010000}"/>
            </a:ext>
          </a:extLst>
        </xdr:cNvPr>
        <xdr:cNvSpPr txBox="1"/>
      </xdr:nvSpPr>
      <xdr:spPr>
        <a:xfrm>
          <a:off x="8515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69766</xdr:rowOff>
    </xdr:from>
    <xdr:ext cx="469744" cy="259045"/>
    <xdr:sp macro="" textlink="">
      <xdr:nvSpPr>
        <xdr:cNvPr id="326" name="n_3aveValue【公営住宅】&#10;一人当たり面積">
          <a:extLst>
            <a:ext uri="{FF2B5EF4-FFF2-40B4-BE49-F238E27FC236}">
              <a16:creationId xmlns:a16="http://schemas.microsoft.com/office/drawing/2014/main" xmlns="" id="{00000000-0008-0000-0E00-000046010000}"/>
            </a:ext>
          </a:extLst>
        </xdr:cNvPr>
        <xdr:cNvSpPr txBox="1"/>
      </xdr:nvSpPr>
      <xdr:spPr>
        <a:xfrm>
          <a:off x="7626427" y="1447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87800</xdr:rowOff>
    </xdr:from>
    <xdr:ext cx="469744" cy="259045"/>
    <xdr:sp macro="" textlink="">
      <xdr:nvSpPr>
        <xdr:cNvPr id="327" name="n_1mainValue【公営住宅】&#10;一人当たり面積">
          <a:extLst>
            <a:ext uri="{FF2B5EF4-FFF2-40B4-BE49-F238E27FC236}">
              <a16:creationId xmlns:a16="http://schemas.microsoft.com/office/drawing/2014/main" xmlns="" id="{00000000-0008-0000-0E00-000047010000}"/>
            </a:ext>
          </a:extLst>
        </xdr:cNvPr>
        <xdr:cNvSpPr txBox="1"/>
      </xdr:nvSpPr>
      <xdr:spPr>
        <a:xfrm>
          <a:off x="9391727" y="1483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88713</xdr:rowOff>
    </xdr:from>
    <xdr:ext cx="469744" cy="259045"/>
    <xdr:sp macro="" textlink="">
      <xdr:nvSpPr>
        <xdr:cNvPr id="328" name="n_2mainValue【公営住宅】&#10;一人当たり面積">
          <a:extLst>
            <a:ext uri="{FF2B5EF4-FFF2-40B4-BE49-F238E27FC236}">
              <a16:creationId xmlns:a16="http://schemas.microsoft.com/office/drawing/2014/main" xmlns="" id="{00000000-0008-0000-0E00-000048010000}"/>
            </a:ext>
          </a:extLst>
        </xdr:cNvPr>
        <xdr:cNvSpPr txBox="1"/>
      </xdr:nvSpPr>
      <xdr:spPr>
        <a:xfrm>
          <a:off x="8515427" y="1483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xmlns="" id="{00000000-0008-0000-0E00-00004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xmlns="" id="{00000000-0008-0000-0E00-00004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xmlns="" id="{00000000-0008-0000-0E00-00004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xmlns="" id="{00000000-0008-0000-0E00-00004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xmlns="" id="{00000000-0008-0000-0E00-00004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xmlns="" id="{00000000-0008-0000-0E00-00004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xmlns="" id="{00000000-0008-0000-0E00-00004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xmlns="" id="{00000000-0008-0000-0E00-00005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7" name="テキスト ボックス 336">
          <a:extLst>
            <a:ext uri="{FF2B5EF4-FFF2-40B4-BE49-F238E27FC236}">
              <a16:creationId xmlns:a16="http://schemas.microsoft.com/office/drawing/2014/main" xmlns="" id="{00000000-0008-0000-0E00-00005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8" name="直線コネクタ 337">
          <a:extLst>
            <a:ext uri="{FF2B5EF4-FFF2-40B4-BE49-F238E27FC236}">
              <a16:creationId xmlns:a16="http://schemas.microsoft.com/office/drawing/2014/main" xmlns="" id="{00000000-0008-0000-0E00-00005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39" name="テキスト ボックス 338">
          <a:extLst>
            <a:ext uri="{FF2B5EF4-FFF2-40B4-BE49-F238E27FC236}">
              <a16:creationId xmlns:a16="http://schemas.microsoft.com/office/drawing/2014/main" xmlns="" id="{00000000-0008-0000-0E00-00005301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40" name="直線コネクタ 339">
          <a:extLst>
            <a:ext uri="{FF2B5EF4-FFF2-40B4-BE49-F238E27FC236}">
              <a16:creationId xmlns:a16="http://schemas.microsoft.com/office/drawing/2014/main" xmlns="" id="{00000000-0008-0000-0E00-00005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41" name="テキスト ボックス 340">
          <a:extLst>
            <a:ext uri="{FF2B5EF4-FFF2-40B4-BE49-F238E27FC236}">
              <a16:creationId xmlns:a16="http://schemas.microsoft.com/office/drawing/2014/main" xmlns="" id="{00000000-0008-0000-0E00-000055010000}"/>
            </a:ext>
          </a:extLst>
        </xdr:cNvPr>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2" name="直線コネクタ 341">
          <a:extLst>
            <a:ext uri="{FF2B5EF4-FFF2-40B4-BE49-F238E27FC236}">
              <a16:creationId xmlns:a16="http://schemas.microsoft.com/office/drawing/2014/main" xmlns="" id="{00000000-0008-0000-0E00-00005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3" name="テキスト ボックス 342">
          <a:extLst>
            <a:ext uri="{FF2B5EF4-FFF2-40B4-BE49-F238E27FC236}">
              <a16:creationId xmlns:a16="http://schemas.microsoft.com/office/drawing/2014/main" xmlns="" id="{00000000-0008-0000-0E00-00005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4" name="直線コネクタ 343">
          <a:extLst>
            <a:ext uri="{FF2B5EF4-FFF2-40B4-BE49-F238E27FC236}">
              <a16:creationId xmlns:a16="http://schemas.microsoft.com/office/drawing/2014/main" xmlns="" id="{00000000-0008-0000-0E00-00005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5" name="テキスト ボックス 344">
          <a:extLst>
            <a:ext uri="{FF2B5EF4-FFF2-40B4-BE49-F238E27FC236}">
              <a16:creationId xmlns:a16="http://schemas.microsoft.com/office/drawing/2014/main" xmlns="" id="{00000000-0008-0000-0E00-00005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6" name="直線コネクタ 345">
          <a:extLst>
            <a:ext uri="{FF2B5EF4-FFF2-40B4-BE49-F238E27FC236}">
              <a16:creationId xmlns:a16="http://schemas.microsoft.com/office/drawing/2014/main" xmlns="" id="{00000000-0008-0000-0E00-00005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7" name="テキスト ボックス 346">
          <a:extLst>
            <a:ext uri="{FF2B5EF4-FFF2-40B4-BE49-F238E27FC236}">
              <a16:creationId xmlns:a16="http://schemas.microsoft.com/office/drawing/2014/main" xmlns="" id="{00000000-0008-0000-0E00-00005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8" name="直線コネクタ 347">
          <a:extLst>
            <a:ext uri="{FF2B5EF4-FFF2-40B4-BE49-F238E27FC236}">
              <a16:creationId xmlns:a16="http://schemas.microsoft.com/office/drawing/2014/main" xmlns="" id="{00000000-0008-0000-0E00-00005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9" name="テキスト ボックス 348">
          <a:extLst>
            <a:ext uri="{FF2B5EF4-FFF2-40B4-BE49-F238E27FC236}">
              <a16:creationId xmlns:a16="http://schemas.microsoft.com/office/drawing/2014/main" xmlns="" id="{00000000-0008-0000-0E00-00005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0" name="直線コネクタ 349">
          <a:extLst>
            <a:ext uri="{FF2B5EF4-FFF2-40B4-BE49-F238E27FC236}">
              <a16:creationId xmlns:a16="http://schemas.microsoft.com/office/drawing/2014/main" xmlns="" id="{00000000-0008-0000-0E00-00005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51" name="テキスト ボックス 350">
          <a:extLst>
            <a:ext uri="{FF2B5EF4-FFF2-40B4-BE49-F238E27FC236}">
              <a16:creationId xmlns:a16="http://schemas.microsoft.com/office/drawing/2014/main" xmlns="" id="{00000000-0008-0000-0E00-00005F010000}"/>
            </a:ext>
          </a:extLst>
        </xdr:cNvPr>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2" name="直線コネクタ 351">
          <a:extLst>
            <a:ext uri="{FF2B5EF4-FFF2-40B4-BE49-F238E27FC236}">
              <a16:creationId xmlns:a16="http://schemas.microsoft.com/office/drawing/2014/main" xmlns="" id="{00000000-0008-0000-0E00-00006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3" name="テキスト ボックス 352">
          <a:extLst>
            <a:ext uri="{FF2B5EF4-FFF2-40B4-BE49-F238E27FC236}">
              <a16:creationId xmlns:a16="http://schemas.microsoft.com/office/drawing/2014/main" xmlns="" id="{00000000-0008-0000-0E00-000061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4" name="【港湾・漁港】&#10;有形固定資産減価償却率グラフ枠">
          <a:extLst>
            <a:ext uri="{FF2B5EF4-FFF2-40B4-BE49-F238E27FC236}">
              <a16:creationId xmlns:a16="http://schemas.microsoft.com/office/drawing/2014/main" xmlns="" id="{00000000-0008-0000-0E00-00006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164374</xdr:rowOff>
    </xdr:from>
    <xdr:to>
      <xdr:col>24</xdr:col>
      <xdr:colOff>62865</xdr:colOff>
      <xdr:row>107</xdr:row>
      <xdr:rowOff>143148</xdr:rowOff>
    </xdr:to>
    <xdr:cxnSp macro="">
      <xdr:nvCxnSpPr>
        <xdr:cNvPr id="355" name="直線コネクタ 354">
          <a:extLst>
            <a:ext uri="{FF2B5EF4-FFF2-40B4-BE49-F238E27FC236}">
              <a16:creationId xmlns:a16="http://schemas.microsoft.com/office/drawing/2014/main" xmlns="" id="{00000000-0008-0000-0E00-000063010000}"/>
            </a:ext>
          </a:extLst>
        </xdr:cNvPr>
        <xdr:cNvCxnSpPr/>
      </xdr:nvCxnSpPr>
      <xdr:spPr>
        <a:xfrm flipV="1">
          <a:off x="4634865" y="17309374"/>
          <a:ext cx="0" cy="1178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146975</xdr:rowOff>
    </xdr:from>
    <xdr:ext cx="405111" cy="259045"/>
    <xdr:sp macro="" textlink="">
      <xdr:nvSpPr>
        <xdr:cNvPr id="356" name="【港湾・漁港】&#10;有形固定資産減価償却率最小値テキスト">
          <a:extLst>
            <a:ext uri="{FF2B5EF4-FFF2-40B4-BE49-F238E27FC236}">
              <a16:creationId xmlns:a16="http://schemas.microsoft.com/office/drawing/2014/main" xmlns="" id="{00000000-0008-0000-0E00-000064010000}"/>
            </a:ext>
          </a:extLst>
        </xdr:cNvPr>
        <xdr:cNvSpPr txBox="1"/>
      </xdr:nvSpPr>
      <xdr:spPr>
        <a:xfrm>
          <a:off x="4673600" y="1849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143148</xdr:rowOff>
    </xdr:from>
    <xdr:to>
      <xdr:col>24</xdr:col>
      <xdr:colOff>152400</xdr:colOff>
      <xdr:row>107</xdr:row>
      <xdr:rowOff>143148</xdr:rowOff>
    </xdr:to>
    <xdr:cxnSp macro="">
      <xdr:nvCxnSpPr>
        <xdr:cNvPr id="357" name="直線コネクタ 356">
          <a:extLst>
            <a:ext uri="{FF2B5EF4-FFF2-40B4-BE49-F238E27FC236}">
              <a16:creationId xmlns:a16="http://schemas.microsoft.com/office/drawing/2014/main" xmlns="" id="{00000000-0008-0000-0E00-000065010000}"/>
            </a:ext>
          </a:extLst>
        </xdr:cNvPr>
        <xdr:cNvCxnSpPr/>
      </xdr:nvCxnSpPr>
      <xdr:spPr>
        <a:xfrm>
          <a:off x="4546600" y="1848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111051</xdr:rowOff>
    </xdr:from>
    <xdr:ext cx="405111" cy="259045"/>
    <xdr:sp macro="" textlink="">
      <xdr:nvSpPr>
        <xdr:cNvPr id="358" name="【港湾・漁港】&#10;有形固定資産減価償却率最大値テキスト">
          <a:extLst>
            <a:ext uri="{FF2B5EF4-FFF2-40B4-BE49-F238E27FC236}">
              <a16:creationId xmlns:a16="http://schemas.microsoft.com/office/drawing/2014/main" xmlns="" id="{00000000-0008-0000-0E00-000066010000}"/>
            </a:ext>
          </a:extLst>
        </xdr:cNvPr>
        <xdr:cNvSpPr txBox="1"/>
      </xdr:nvSpPr>
      <xdr:spPr>
        <a:xfrm>
          <a:off x="4673600" y="1708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164374</xdr:rowOff>
    </xdr:from>
    <xdr:to>
      <xdr:col>24</xdr:col>
      <xdr:colOff>152400</xdr:colOff>
      <xdr:row>100</xdr:row>
      <xdr:rowOff>164374</xdr:rowOff>
    </xdr:to>
    <xdr:cxnSp macro="">
      <xdr:nvCxnSpPr>
        <xdr:cNvPr id="359" name="直線コネクタ 358">
          <a:extLst>
            <a:ext uri="{FF2B5EF4-FFF2-40B4-BE49-F238E27FC236}">
              <a16:creationId xmlns:a16="http://schemas.microsoft.com/office/drawing/2014/main" xmlns="" id="{00000000-0008-0000-0E00-000067010000}"/>
            </a:ext>
          </a:extLst>
        </xdr:cNvPr>
        <xdr:cNvCxnSpPr/>
      </xdr:nvCxnSpPr>
      <xdr:spPr>
        <a:xfrm>
          <a:off x="4546600" y="1730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40113</xdr:rowOff>
    </xdr:from>
    <xdr:ext cx="405111" cy="259045"/>
    <xdr:sp macro="" textlink="">
      <xdr:nvSpPr>
        <xdr:cNvPr id="360" name="【港湾・漁港】&#10;有形固定資産減価償却率平均値テキスト">
          <a:extLst>
            <a:ext uri="{FF2B5EF4-FFF2-40B4-BE49-F238E27FC236}">
              <a16:creationId xmlns:a16="http://schemas.microsoft.com/office/drawing/2014/main" xmlns="" id="{00000000-0008-0000-0E00-000068010000}"/>
            </a:ext>
          </a:extLst>
        </xdr:cNvPr>
        <xdr:cNvSpPr txBox="1"/>
      </xdr:nvSpPr>
      <xdr:spPr>
        <a:xfrm>
          <a:off x="4673600" y="17870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17236</xdr:rowOff>
    </xdr:from>
    <xdr:to>
      <xdr:col>24</xdr:col>
      <xdr:colOff>114300</xdr:colOff>
      <xdr:row>105</xdr:row>
      <xdr:rowOff>118836</xdr:rowOff>
    </xdr:to>
    <xdr:sp macro="" textlink="">
      <xdr:nvSpPr>
        <xdr:cNvPr id="361" name="フローチャート: 判断 360">
          <a:extLst>
            <a:ext uri="{FF2B5EF4-FFF2-40B4-BE49-F238E27FC236}">
              <a16:creationId xmlns:a16="http://schemas.microsoft.com/office/drawing/2014/main" xmlns="" id="{00000000-0008-0000-0E00-000069010000}"/>
            </a:ext>
          </a:extLst>
        </xdr:cNvPr>
        <xdr:cNvSpPr/>
      </xdr:nvSpPr>
      <xdr:spPr>
        <a:xfrm>
          <a:off x="45847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7438</xdr:rowOff>
    </xdr:from>
    <xdr:to>
      <xdr:col>20</xdr:col>
      <xdr:colOff>38100</xdr:colOff>
      <xdr:row>105</xdr:row>
      <xdr:rowOff>109038</xdr:rowOff>
    </xdr:to>
    <xdr:sp macro="" textlink="">
      <xdr:nvSpPr>
        <xdr:cNvPr id="362" name="フローチャート: 判断 361">
          <a:extLst>
            <a:ext uri="{FF2B5EF4-FFF2-40B4-BE49-F238E27FC236}">
              <a16:creationId xmlns:a16="http://schemas.microsoft.com/office/drawing/2014/main" xmlns="" id="{00000000-0008-0000-0E00-00006A010000}"/>
            </a:ext>
          </a:extLst>
        </xdr:cNvPr>
        <xdr:cNvSpPr/>
      </xdr:nvSpPr>
      <xdr:spPr>
        <a:xfrm>
          <a:off x="3746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49893</xdr:rowOff>
    </xdr:from>
    <xdr:to>
      <xdr:col>15</xdr:col>
      <xdr:colOff>101600</xdr:colOff>
      <xdr:row>105</xdr:row>
      <xdr:rowOff>151493</xdr:rowOff>
    </xdr:to>
    <xdr:sp macro="" textlink="">
      <xdr:nvSpPr>
        <xdr:cNvPr id="363" name="フローチャート: 判断 362">
          <a:extLst>
            <a:ext uri="{FF2B5EF4-FFF2-40B4-BE49-F238E27FC236}">
              <a16:creationId xmlns:a16="http://schemas.microsoft.com/office/drawing/2014/main" xmlns="" id="{00000000-0008-0000-0E00-00006B010000}"/>
            </a:ext>
          </a:extLst>
        </xdr:cNvPr>
        <xdr:cNvSpPr/>
      </xdr:nvSpPr>
      <xdr:spPr>
        <a:xfrm>
          <a:off x="2857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131536</xdr:rowOff>
    </xdr:from>
    <xdr:to>
      <xdr:col>10</xdr:col>
      <xdr:colOff>165100</xdr:colOff>
      <xdr:row>108</xdr:row>
      <xdr:rowOff>61686</xdr:rowOff>
    </xdr:to>
    <xdr:sp macro="" textlink="">
      <xdr:nvSpPr>
        <xdr:cNvPr id="364" name="フローチャート: 判断 363">
          <a:extLst>
            <a:ext uri="{FF2B5EF4-FFF2-40B4-BE49-F238E27FC236}">
              <a16:creationId xmlns:a16="http://schemas.microsoft.com/office/drawing/2014/main" xmlns="" id="{00000000-0008-0000-0E00-00006C010000}"/>
            </a:ext>
          </a:extLst>
        </xdr:cNvPr>
        <xdr:cNvSpPr/>
      </xdr:nvSpPr>
      <xdr:spPr>
        <a:xfrm>
          <a:off x="19685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xmlns="" id="{00000000-0008-0000-0E00-00006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xmlns="" id="{00000000-0008-0000-0E00-00006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xmlns="" id="{00000000-0008-0000-0E00-00006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xmlns="" id="{00000000-0008-0000-0E00-00007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xmlns="" id="{00000000-0008-0000-0E00-00007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35198</xdr:rowOff>
    </xdr:from>
    <xdr:to>
      <xdr:col>24</xdr:col>
      <xdr:colOff>114300</xdr:colOff>
      <xdr:row>106</xdr:row>
      <xdr:rowOff>136798</xdr:rowOff>
    </xdr:to>
    <xdr:sp macro="" textlink="">
      <xdr:nvSpPr>
        <xdr:cNvPr id="370" name="楕円 369">
          <a:extLst>
            <a:ext uri="{FF2B5EF4-FFF2-40B4-BE49-F238E27FC236}">
              <a16:creationId xmlns:a16="http://schemas.microsoft.com/office/drawing/2014/main" xmlns="" id="{00000000-0008-0000-0E00-000072010000}"/>
            </a:ext>
          </a:extLst>
        </xdr:cNvPr>
        <xdr:cNvSpPr/>
      </xdr:nvSpPr>
      <xdr:spPr>
        <a:xfrm>
          <a:off x="45847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13625</xdr:rowOff>
    </xdr:from>
    <xdr:ext cx="405111" cy="259045"/>
    <xdr:sp macro="" textlink="">
      <xdr:nvSpPr>
        <xdr:cNvPr id="371" name="【港湾・漁港】&#10;有形固定資産減価償却率該当値テキスト">
          <a:extLst>
            <a:ext uri="{FF2B5EF4-FFF2-40B4-BE49-F238E27FC236}">
              <a16:creationId xmlns:a16="http://schemas.microsoft.com/office/drawing/2014/main" xmlns="" id="{00000000-0008-0000-0E00-000073010000}"/>
            </a:ext>
          </a:extLst>
        </xdr:cNvPr>
        <xdr:cNvSpPr txBox="1"/>
      </xdr:nvSpPr>
      <xdr:spPr>
        <a:xfrm>
          <a:off x="4673600"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97245</xdr:rowOff>
    </xdr:from>
    <xdr:to>
      <xdr:col>20</xdr:col>
      <xdr:colOff>38100</xdr:colOff>
      <xdr:row>107</xdr:row>
      <xdr:rowOff>27395</xdr:rowOff>
    </xdr:to>
    <xdr:sp macro="" textlink="">
      <xdr:nvSpPr>
        <xdr:cNvPr id="372" name="楕円 371">
          <a:extLst>
            <a:ext uri="{FF2B5EF4-FFF2-40B4-BE49-F238E27FC236}">
              <a16:creationId xmlns:a16="http://schemas.microsoft.com/office/drawing/2014/main" xmlns="" id="{00000000-0008-0000-0E00-000074010000}"/>
            </a:ext>
          </a:extLst>
        </xdr:cNvPr>
        <xdr:cNvSpPr/>
      </xdr:nvSpPr>
      <xdr:spPr>
        <a:xfrm>
          <a:off x="3746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85998</xdr:rowOff>
    </xdr:from>
    <xdr:to>
      <xdr:col>24</xdr:col>
      <xdr:colOff>63500</xdr:colOff>
      <xdr:row>106</xdr:row>
      <xdr:rowOff>148045</xdr:rowOff>
    </xdr:to>
    <xdr:cxnSp macro="">
      <xdr:nvCxnSpPr>
        <xdr:cNvPr id="373" name="直線コネクタ 372">
          <a:extLst>
            <a:ext uri="{FF2B5EF4-FFF2-40B4-BE49-F238E27FC236}">
              <a16:creationId xmlns:a16="http://schemas.microsoft.com/office/drawing/2014/main" xmlns="" id="{00000000-0008-0000-0E00-000075010000}"/>
            </a:ext>
          </a:extLst>
        </xdr:cNvPr>
        <xdr:cNvCxnSpPr/>
      </xdr:nvCxnSpPr>
      <xdr:spPr>
        <a:xfrm flipV="1">
          <a:off x="3797300" y="18259698"/>
          <a:ext cx="8382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159294</xdr:rowOff>
    </xdr:from>
    <xdr:to>
      <xdr:col>15</xdr:col>
      <xdr:colOff>101600</xdr:colOff>
      <xdr:row>107</xdr:row>
      <xdr:rowOff>89444</xdr:rowOff>
    </xdr:to>
    <xdr:sp macro="" textlink="">
      <xdr:nvSpPr>
        <xdr:cNvPr id="374" name="楕円 373">
          <a:extLst>
            <a:ext uri="{FF2B5EF4-FFF2-40B4-BE49-F238E27FC236}">
              <a16:creationId xmlns:a16="http://schemas.microsoft.com/office/drawing/2014/main" xmlns="" id="{00000000-0008-0000-0E00-000076010000}"/>
            </a:ext>
          </a:extLst>
        </xdr:cNvPr>
        <xdr:cNvSpPr/>
      </xdr:nvSpPr>
      <xdr:spPr>
        <a:xfrm>
          <a:off x="2857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148045</xdr:rowOff>
    </xdr:from>
    <xdr:to>
      <xdr:col>19</xdr:col>
      <xdr:colOff>177800</xdr:colOff>
      <xdr:row>107</xdr:row>
      <xdr:rowOff>38644</xdr:rowOff>
    </xdr:to>
    <xdr:cxnSp macro="">
      <xdr:nvCxnSpPr>
        <xdr:cNvPr id="375" name="直線コネクタ 374">
          <a:extLst>
            <a:ext uri="{FF2B5EF4-FFF2-40B4-BE49-F238E27FC236}">
              <a16:creationId xmlns:a16="http://schemas.microsoft.com/office/drawing/2014/main" xmlns="" id="{00000000-0008-0000-0E00-000077010000}"/>
            </a:ext>
          </a:extLst>
        </xdr:cNvPr>
        <xdr:cNvCxnSpPr/>
      </xdr:nvCxnSpPr>
      <xdr:spPr>
        <a:xfrm flipV="1">
          <a:off x="2908300" y="18321745"/>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125565</xdr:rowOff>
    </xdr:from>
    <xdr:ext cx="405111" cy="259045"/>
    <xdr:sp macro="" textlink="">
      <xdr:nvSpPr>
        <xdr:cNvPr id="376" name="n_1aveValue【港湾・漁港】&#10;有形固定資産減価償却率">
          <a:extLst>
            <a:ext uri="{FF2B5EF4-FFF2-40B4-BE49-F238E27FC236}">
              <a16:creationId xmlns:a16="http://schemas.microsoft.com/office/drawing/2014/main" xmlns="" id="{00000000-0008-0000-0E00-000078010000}"/>
            </a:ext>
          </a:extLst>
        </xdr:cNvPr>
        <xdr:cNvSpPr txBox="1"/>
      </xdr:nvSpPr>
      <xdr:spPr>
        <a:xfrm>
          <a:off x="35820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168020</xdr:rowOff>
    </xdr:from>
    <xdr:ext cx="405111" cy="259045"/>
    <xdr:sp macro="" textlink="">
      <xdr:nvSpPr>
        <xdr:cNvPr id="377" name="n_2aveValue【港湾・漁港】&#10;有形固定資産減価償却率">
          <a:extLst>
            <a:ext uri="{FF2B5EF4-FFF2-40B4-BE49-F238E27FC236}">
              <a16:creationId xmlns:a16="http://schemas.microsoft.com/office/drawing/2014/main" xmlns="" id="{00000000-0008-0000-0E00-000079010000}"/>
            </a:ext>
          </a:extLst>
        </xdr:cNvPr>
        <xdr:cNvSpPr txBox="1"/>
      </xdr:nvSpPr>
      <xdr:spPr>
        <a:xfrm>
          <a:off x="2705744" y="1782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78213</xdr:rowOff>
    </xdr:from>
    <xdr:ext cx="405111" cy="259045"/>
    <xdr:sp macro="" textlink="">
      <xdr:nvSpPr>
        <xdr:cNvPr id="378" name="n_3aveValue【港湾・漁港】&#10;有形固定資産減価償却率">
          <a:extLst>
            <a:ext uri="{FF2B5EF4-FFF2-40B4-BE49-F238E27FC236}">
              <a16:creationId xmlns:a16="http://schemas.microsoft.com/office/drawing/2014/main" xmlns="" id="{00000000-0008-0000-0E00-00007A010000}"/>
            </a:ext>
          </a:extLst>
        </xdr:cNvPr>
        <xdr:cNvSpPr txBox="1"/>
      </xdr:nvSpPr>
      <xdr:spPr>
        <a:xfrm>
          <a:off x="1816744" y="1825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18522</xdr:rowOff>
    </xdr:from>
    <xdr:ext cx="405111" cy="259045"/>
    <xdr:sp macro="" textlink="">
      <xdr:nvSpPr>
        <xdr:cNvPr id="379" name="n_1mainValue【港湾・漁港】&#10;有形固定資産減価償却率">
          <a:extLst>
            <a:ext uri="{FF2B5EF4-FFF2-40B4-BE49-F238E27FC236}">
              <a16:creationId xmlns:a16="http://schemas.microsoft.com/office/drawing/2014/main" xmlns="" id="{00000000-0008-0000-0E00-00007B010000}"/>
            </a:ext>
          </a:extLst>
        </xdr:cNvPr>
        <xdr:cNvSpPr txBox="1"/>
      </xdr:nvSpPr>
      <xdr:spPr>
        <a:xfrm>
          <a:off x="3582044" y="1836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80571</xdr:rowOff>
    </xdr:from>
    <xdr:ext cx="405111" cy="259045"/>
    <xdr:sp macro="" textlink="">
      <xdr:nvSpPr>
        <xdr:cNvPr id="380" name="n_2mainValue【港湾・漁港】&#10;有形固定資産減価償却率">
          <a:extLst>
            <a:ext uri="{FF2B5EF4-FFF2-40B4-BE49-F238E27FC236}">
              <a16:creationId xmlns:a16="http://schemas.microsoft.com/office/drawing/2014/main" xmlns="" id="{00000000-0008-0000-0E00-00007C010000}"/>
            </a:ext>
          </a:extLst>
        </xdr:cNvPr>
        <xdr:cNvSpPr txBox="1"/>
      </xdr:nvSpPr>
      <xdr:spPr>
        <a:xfrm>
          <a:off x="2705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xmlns="" id="{00000000-0008-0000-0E00-00007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xmlns="" id="{00000000-0008-0000-0E00-00007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xmlns="" id="{00000000-0008-0000-0E00-00007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xmlns="" id="{00000000-0008-0000-0E00-00008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xmlns="" id="{00000000-0008-0000-0E00-00008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xmlns="" id="{00000000-0008-0000-0E00-00008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xmlns="" id="{00000000-0008-0000-0E00-00008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xmlns="" id="{00000000-0008-0000-0E00-000084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9" name="テキスト ボックス 388">
          <a:extLst>
            <a:ext uri="{FF2B5EF4-FFF2-40B4-BE49-F238E27FC236}">
              <a16:creationId xmlns:a16="http://schemas.microsoft.com/office/drawing/2014/main" xmlns="" id="{00000000-0008-0000-0E00-000085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0" name="直線コネクタ 389">
          <a:extLst>
            <a:ext uri="{FF2B5EF4-FFF2-40B4-BE49-F238E27FC236}">
              <a16:creationId xmlns:a16="http://schemas.microsoft.com/office/drawing/2014/main" xmlns="" id="{00000000-0008-0000-0E00-000086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1" name="直線コネクタ 390">
          <a:extLst>
            <a:ext uri="{FF2B5EF4-FFF2-40B4-BE49-F238E27FC236}">
              <a16:creationId xmlns:a16="http://schemas.microsoft.com/office/drawing/2014/main" xmlns="" id="{00000000-0008-0000-0E00-000087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92" name="テキスト ボックス 391">
          <a:extLst>
            <a:ext uri="{FF2B5EF4-FFF2-40B4-BE49-F238E27FC236}">
              <a16:creationId xmlns:a16="http://schemas.microsoft.com/office/drawing/2014/main" xmlns="" id="{00000000-0008-0000-0E00-000088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3" name="直線コネクタ 392">
          <a:extLst>
            <a:ext uri="{FF2B5EF4-FFF2-40B4-BE49-F238E27FC236}">
              <a16:creationId xmlns:a16="http://schemas.microsoft.com/office/drawing/2014/main" xmlns="" id="{00000000-0008-0000-0E00-000089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94" name="テキスト ボックス 393">
          <a:extLst>
            <a:ext uri="{FF2B5EF4-FFF2-40B4-BE49-F238E27FC236}">
              <a16:creationId xmlns:a16="http://schemas.microsoft.com/office/drawing/2014/main" xmlns="" id="{00000000-0008-0000-0E00-00008A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5" name="直線コネクタ 394">
          <a:extLst>
            <a:ext uri="{FF2B5EF4-FFF2-40B4-BE49-F238E27FC236}">
              <a16:creationId xmlns:a16="http://schemas.microsoft.com/office/drawing/2014/main" xmlns="" id="{00000000-0008-0000-0E00-00008B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96" name="テキスト ボックス 395">
          <a:extLst>
            <a:ext uri="{FF2B5EF4-FFF2-40B4-BE49-F238E27FC236}">
              <a16:creationId xmlns:a16="http://schemas.microsoft.com/office/drawing/2014/main" xmlns="" id="{00000000-0008-0000-0E00-00008C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7" name="直線コネクタ 396">
          <a:extLst>
            <a:ext uri="{FF2B5EF4-FFF2-40B4-BE49-F238E27FC236}">
              <a16:creationId xmlns:a16="http://schemas.microsoft.com/office/drawing/2014/main" xmlns="" id="{00000000-0008-0000-0E00-00008D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398" name="テキスト ボックス 397">
          <a:extLst>
            <a:ext uri="{FF2B5EF4-FFF2-40B4-BE49-F238E27FC236}">
              <a16:creationId xmlns:a16="http://schemas.microsoft.com/office/drawing/2014/main" xmlns="" id="{00000000-0008-0000-0E00-00008E010000}"/>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9" name="直線コネクタ 398">
          <a:extLst>
            <a:ext uri="{FF2B5EF4-FFF2-40B4-BE49-F238E27FC236}">
              <a16:creationId xmlns:a16="http://schemas.microsoft.com/office/drawing/2014/main" xmlns="" id="{00000000-0008-0000-0E00-00008F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00" name="テキスト ボックス 399">
          <a:extLst>
            <a:ext uri="{FF2B5EF4-FFF2-40B4-BE49-F238E27FC236}">
              <a16:creationId xmlns:a16="http://schemas.microsoft.com/office/drawing/2014/main" xmlns="" id="{00000000-0008-0000-0E00-000090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1" name="直線コネクタ 400">
          <a:extLst>
            <a:ext uri="{FF2B5EF4-FFF2-40B4-BE49-F238E27FC236}">
              <a16:creationId xmlns:a16="http://schemas.microsoft.com/office/drawing/2014/main" xmlns="" id="{00000000-0008-0000-0E00-00009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02" name="テキスト ボックス 401">
          <a:extLst>
            <a:ext uri="{FF2B5EF4-FFF2-40B4-BE49-F238E27FC236}">
              <a16:creationId xmlns:a16="http://schemas.microsoft.com/office/drawing/2014/main" xmlns="" id="{00000000-0008-0000-0E00-000092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3" name="【港湾・漁港】&#10;一人当たり有形固定資産（償却資産）額グラフ枠">
          <a:extLst>
            <a:ext uri="{FF2B5EF4-FFF2-40B4-BE49-F238E27FC236}">
              <a16:creationId xmlns:a16="http://schemas.microsoft.com/office/drawing/2014/main" xmlns="" id="{00000000-0008-0000-0E00-00009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89773</xdr:rowOff>
    </xdr:from>
    <xdr:to>
      <xdr:col>54</xdr:col>
      <xdr:colOff>189865</xdr:colOff>
      <xdr:row>108</xdr:row>
      <xdr:rowOff>150582</xdr:rowOff>
    </xdr:to>
    <xdr:cxnSp macro="">
      <xdr:nvCxnSpPr>
        <xdr:cNvPr id="404" name="直線コネクタ 403">
          <a:extLst>
            <a:ext uri="{FF2B5EF4-FFF2-40B4-BE49-F238E27FC236}">
              <a16:creationId xmlns:a16="http://schemas.microsoft.com/office/drawing/2014/main" xmlns="" id="{00000000-0008-0000-0E00-000094010000}"/>
            </a:ext>
          </a:extLst>
        </xdr:cNvPr>
        <xdr:cNvCxnSpPr/>
      </xdr:nvCxnSpPr>
      <xdr:spPr>
        <a:xfrm flipV="1">
          <a:off x="10476865" y="17234773"/>
          <a:ext cx="0" cy="1432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154409</xdr:rowOff>
    </xdr:from>
    <xdr:ext cx="469744" cy="259045"/>
    <xdr:sp macro="" textlink="">
      <xdr:nvSpPr>
        <xdr:cNvPr id="405" name="【港湾・漁港】&#10;一人当たり有形固定資産（償却資産）額最小値テキスト">
          <a:extLst>
            <a:ext uri="{FF2B5EF4-FFF2-40B4-BE49-F238E27FC236}">
              <a16:creationId xmlns:a16="http://schemas.microsoft.com/office/drawing/2014/main" xmlns="" id="{00000000-0008-0000-0E00-000095010000}"/>
            </a:ext>
          </a:extLst>
        </xdr:cNvPr>
        <xdr:cNvSpPr txBox="1"/>
      </xdr:nvSpPr>
      <xdr:spPr>
        <a:xfrm>
          <a:off x="10515600" y="1867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150582</xdr:rowOff>
    </xdr:from>
    <xdr:to>
      <xdr:col>55</xdr:col>
      <xdr:colOff>88900</xdr:colOff>
      <xdr:row>108</xdr:row>
      <xdr:rowOff>150582</xdr:rowOff>
    </xdr:to>
    <xdr:cxnSp macro="">
      <xdr:nvCxnSpPr>
        <xdr:cNvPr id="406" name="直線コネクタ 405">
          <a:extLst>
            <a:ext uri="{FF2B5EF4-FFF2-40B4-BE49-F238E27FC236}">
              <a16:creationId xmlns:a16="http://schemas.microsoft.com/office/drawing/2014/main" xmlns="" id="{00000000-0008-0000-0E00-000096010000}"/>
            </a:ext>
          </a:extLst>
        </xdr:cNvPr>
        <xdr:cNvCxnSpPr/>
      </xdr:nvCxnSpPr>
      <xdr:spPr>
        <a:xfrm>
          <a:off x="10388600" y="1866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36450</xdr:rowOff>
    </xdr:from>
    <xdr:ext cx="690189" cy="259045"/>
    <xdr:sp macro="" textlink="">
      <xdr:nvSpPr>
        <xdr:cNvPr id="407" name="【港湾・漁港】&#10;一人当たり有形固定資産（償却資産）額最大値テキスト">
          <a:extLst>
            <a:ext uri="{FF2B5EF4-FFF2-40B4-BE49-F238E27FC236}">
              <a16:creationId xmlns:a16="http://schemas.microsoft.com/office/drawing/2014/main" xmlns="" id="{00000000-0008-0000-0E00-000097010000}"/>
            </a:ext>
          </a:extLst>
        </xdr:cNvPr>
        <xdr:cNvSpPr txBox="1"/>
      </xdr:nvSpPr>
      <xdr:spPr>
        <a:xfrm>
          <a:off x="10515600" y="17010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89773</xdr:rowOff>
    </xdr:from>
    <xdr:to>
      <xdr:col>55</xdr:col>
      <xdr:colOff>88900</xdr:colOff>
      <xdr:row>100</xdr:row>
      <xdr:rowOff>89773</xdr:rowOff>
    </xdr:to>
    <xdr:cxnSp macro="">
      <xdr:nvCxnSpPr>
        <xdr:cNvPr id="408" name="直線コネクタ 407">
          <a:extLst>
            <a:ext uri="{FF2B5EF4-FFF2-40B4-BE49-F238E27FC236}">
              <a16:creationId xmlns:a16="http://schemas.microsoft.com/office/drawing/2014/main" xmlns="" id="{00000000-0008-0000-0E00-000098010000}"/>
            </a:ext>
          </a:extLst>
        </xdr:cNvPr>
        <xdr:cNvCxnSpPr/>
      </xdr:nvCxnSpPr>
      <xdr:spPr>
        <a:xfrm>
          <a:off x="10388600" y="1723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101551</xdr:rowOff>
    </xdr:from>
    <xdr:ext cx="599010" cy="259045"/>
    <xdr:sp macro="" textlink="">
      <xdr:nvSpPr>
        <xdr:cNvPr id="409" name="【港湾・漁港】&#10;一人当たり有形固定資産（償却資産）額平均値テキスト">
          <a:extLst>
            <a:ext uri="{FF2B5EF4-FFF2-40B4-BE49-F238E27FC236}">
              <a16:creationId xmlns:a16="http://schemas.microsoft.com/office/drawing/2014/main" xmlns="" id="{00000000-0008-0000-0E00-000099010000}"/>
            </a:ext>
          </a:extLst>
        </xdr:cNvPr>
        <xdr:cNvSpPr txBox="1"/>
      </xdr:nvSpPr>
      <xdr:spPr>
        <a:xfrm>
          <a:off x="10515600" y="17932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78674</xdr:rowOff>
    </xdr:from>
    <xdr:to>
      <xdr:col>55</xdr:col>
      <xdr:colOff>50800</xdr:colOff>
      <xdr:row>106</xdr:row>
      <xdr:rowOff>8824</xdr:rowOff>
    </xdr:to>
    <xdr:sp macro="" textlink="">
      <xdr:nvSpPr>
        <xdr:cNvPr id="410" name="フローチャート: 判断 409">
          <a:extLst>
            <a:ext uri="{FF2B5EF4-FFF2-40B4-BE49-F238E27FC236}">
              <a16:creationId xmlns:a16="http://schemas.microsoft.com/office/drawing/2014/main" xmlns="" id="{00000000-0008-0000-0E00-00009A010000}"/>
            </a:ext>
          </a:extLst>
        </xdr:cNvPr>
        <xdr:cNvSpPr/>
      </xdr:nvSpPr>
      <xdr:spPr>
        <a:xfrm>
          <a:off x="10426700" y="1808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106274</xdr:rowOff>
    </xdr:from>
    <xdr:to>
      <xdr:col>50</xdr:col>
      <xdr:colOff>165100</xdr:colOff>
      <xdr:row>106</xdr:row>
      <xdr:rowOff>36424</xdr:rowOff>
    </xdr:to>
    <xdr:sp macro="" textlink="">
      <xdr:nvSpPr>
        <xdr:cNvPr id="411" name="フローチャート: 判断 410">
          <a:extLst>
            <a:ext uri="{FF2B5EF4-FFF2-40B4-BE49-F238E27FC236}">
              <a16:creationId xmlns:a16="http://schemas.microsoft.com/office/drawing/2014/main" xmlns="" id="{00000000-0008-0000-0E00-00009B010000}"/>
            </a:ext>
          </a:extLst>
        </xdr:cNvPr>
        <xdr:cNvSpPr/>
      </xdr:nvSpPr>
      <xdr:spPr>
        <a:xfrm>
          <a:off x="9588500" y="181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120593</xdr:rowOff>
    </xdr:from>
    <xdr:to>
      <xdr:col>46</xdr:col>
      <xdr:colOff>38100</xdr:colOff>
      <xdr:row>106</xdr:row>
      <xdr:rowOff>50743</xdr:rowOff>
    </xdr:to>
    <xdr:sp macro="" textlink="">
      <xdr:nvSpPr>
        <xdr:cNvPr id="412" name="フローチャート: 判断 411">
          <a:extLst>
            <a:ext uri="{FF2B5EF4-FFF2-40B4-BE49-F238E27FC236}">
              <a16:creationId xmlns:a16="http://schemas.microsoft.com/office/drawing/2014/main" xmlns="" id="{00000000-0008-0000-0E00-00009C010000}"/>
            </a:ext>
          </a:extLst>
        </xdr:cNvPr>
        <xdr:cNvSpPr/>
      </xdr:nvSpPr>
      <xdr:spPr>
        <a:xfrm>
          <a:off x="8699500" y="1812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11235</xdr:rowOff>
    </xdr:from>
    <xdr:to>
      <xdr:col>41</xdr:col>
      <xdr:colOff>101600</xdr:colOff>
      <xdr:row>106</xdr:row>
      <xdr:rowOff>112835</xdr:rowOff>
    </xdr:to>
    <xdr:sp macro="" textlink="">
      <xdr:nvSpPr>
        <xdr:cNvPr id="413" name="フローチャート: 判断 412">
          <a:extLst>
            <a:ext uri="{FF2B5EF4-FFF2-40B4-BE49-F238E27FC236}">
              <a16:creationId xmlns:a16="http://schemas.microsoft.com/office/drawing/2014/main" xmlns="" id="{00000000-0008-0000-0E00-00009D010000}"/>
            </a:ext>
          </a:extLst>
        </xdr:cNvPr>
        <xdr:cNvSpPr/>
      </xdr:nvSpPr>
      <xdr:spPr>
        <a:xfrm>
          <a:off x="7810500" y="1818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xmlns="" id="{00000000-0008-0000-0E00-00009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xmlns="" id="{00000000-0008-0000-0E00-00009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xmlns="" id="{00000000-0008-0000-0E00-0000A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00000000-0008-0000-0E00-0000A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xmlns="" id="{00000000-0008-0000-0E00-0000A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79160</xdr:rowOff>
    </xdr:from>
    <xdr:to>
      <xdr:col>55</xdr:col>
      <xdr:colOff>50800</xdr:colOff>
      <xdr:row>108</xdr:row>
      <xdr:rowOff>9310</xdr:rowOff>
    </xdr:to>
    <xdr:sp macro="" textlink="">
      <xdr:nvSpPr>
        <xdr:cNvPr id="419" name="楕円 418">
          <a:extLst>
            <a:ext uri="{FF2B5EF4-FFF2-40B4-BE49-F238E27FC236}">
              <a16:creationId xmlns:a16="http://schemas.microsoft.com/office/drawing/2014/main" xmlns="" id="{00000000-0008-0000-0E00-0000A3010000}"/>
            </a:ext>
          </a:extLst>
        </xdr:cNvPr>
        <xdr:cNvSpPr/>
      </xdr:nvSpPr>
      <xdr:spPr>
        <a:xfrm>
          <a:off x="10426700" y="1842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57587</xdr:rowOff>
    </xdr:from>
    <xdr:ext cx="599010" cy="259045"/>
    <xdr:sp macro="" textlink="">
      <xdr:nvSpPr>
        <xdr:cNvPr id="420" name="【港湾・漁港】&#10;一人当たり有形固定資産（償却資産）額該当値テキスト">
          <a:extLst>
            <a:ext uri="{FF2B5EF4-FFF2-40B4-BE49-F238E27FC236}">
              <a16:creationId xmlns:a16="http://schemas.microsoft.com/office/drawing/2014/main" xmlns="" id="{00000000-0008-0000-0E00-0000A4010000}"/>
            </a:ext>
          </a:extLst>
        </xdr:cNvPr>
        <xdr:cNvSpPr txBox="1"/>
      </xdr:nvSpPr>
      <xdr:spPr>
        <a:xfrm>
          <a:off x="10515600" y="1840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81769</xdr:rowOff>
    </xdr:from>
    <xdr:to>
      <xdr:col>50</xdr:col>
      <xdr:colOff>165100</xdr:colOff>
      <xdr:row>108</xdr:row>
      <xdr:rowOff>11919</xdr:rowOff>
    </xdr:to>
    <xdr:sp macro="" textlink="">
      <xdr:nvSpPr>
        <xdr:cNvPr id="421" name="楕円 420">
          <a:extLst>
            <a:ext uri="{FF2B5EF4-FFF2-40B4-BE49-F238E27FC236}">
              <a16:creationId xmlns:a16="http://schemas.microsoft.com/office/drawing/2014/main" xmlns="" id="{00000000-0008-0000-0E00-0000A5010000}"/>
            </a:ext>
          </a:extLst>
        </xdr:cNvPr>
        <xdr:cNvSpPr/>
      </xdr:nvSpPr>
      <xdr:spPr>
        <a:xfrm>
          <a:off x="9588500" y="1842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129960</xdr:rowOff>
    </xdr:from>
    <xdr:to>
      <xdr:col>55</xdr:col>
      <xdr:colOff>0</xdr:colOff>
      <xdr:row>107</xdr:row>
      <xdr:rowOff>132569</xdr:rowOff>
    </xdr:to>
    <xdr:cxnSp macro="">
      <xdr:nvCxnSpPr>
        <xdr:cNvPr id="422" name="直線コネクタ 421">
          <a:extLst>
            <a:ext uri="{FF2B5EF4-FFF2-40B4-BE49-F238E27FC236}">
              <a16:creationId xmlns:a16="http://schemas.microsoft.com/office/drawing/2014/main" xmlns="" id="{00000000-0008-0000-0E00-0000A6010000}"/>
            </a:ext>
          </a:extLst>
        </xdr:cNvPr>
        <xdr:cNvCxnSpPr/>
      </xdr:nvCxnSpPr>
      <xdr:spPr>
        <a:xfrm flipV="1">
          <a:off x="9639300" y="18475110"/>
          <a:ext cx="838200" cy="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84353</xdr:rowOff>
    </xdr:from>
    <xdr:to>
      <xdr:col>46</xdr:col>
      <xdr:colOff>38100</xdr:colOff>
      <xdr:row>108</xdr:row>
      <xdr:rowOff>14503</xdr:rowOff>
    </xdr:to>
    <xdr:sp macro="" textlink="">
      <xdr:nvSpPr>
        <xdr:cNvPr id="423" name="楕円 422">
          <a:extLst>
            <a:ext uri="{FF2B5EF4-FFF2-40B4-BE49-F238E27FC236}">
              <a16:creationId xmlns:a16="http://schemas.microsoft.com/office/drawing/2014/main" xmlns="" id="{00000000-0008-0000-0E00-0000A7010000}"/>
            </a:ext>
          </a:extLst>
        </xdr:cNvPr>
        <xdr:cNvSpPr/>
      </xdr:nvSpPr>
      <xdr:spPr>
        <a:xfrm>
          <a:off x="8699500" y="1842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132569</xdr:rowOff>
    </xdr:from>
    <xdr:to>
      <xdr:col>50</xdr:col>
      <xdr:colOff>114300</xdr:colOff>
      <xdr:row>107</xdr:row>
      <xdr:rowOff>135153</xdr:rowOff>
    </xdr:to>
    <xdr:cxnSp macro="">
      <xdr:nvCxnSpPr>
        <xdr:cNvPr id="424" name="直線コネクタ 423">
          <a:extLst>
            <a:ext uri="{FF2B5EF4-FFF2-40B4-BE49-F238E27FC236}">
              <a16:creationId xmlns:a16="http://schemas.microsoft.com/office/drawing/2014/main" xmlns="" id="{00000000-0008-0000-0E00-0000A8010000}"/>
            </a:ext>
          </a:extLst>
        </xdr:cNvPr>
        <xdr:cNvCxnSpPr/>
      </xdr:nvCxnSpPr>
      <xdr:spPr>
        <a:xfrm flipV="1">
          <a:off x="8750300" y="18477719"/>
          <a:ext cx="889000" cy="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52951</xdr:rowOff>
    </xdr:from>
    <xdr:ext cx="599010" cy="259045"/>
    <xdr:sp macro="" textlink="">
      <xdr:nvSpPr>
        <xdr:cNvPr id="425" name="n_1aveValue【港湾・漁港】&#10;一人当たり有形固定資産（償却資産）額">
          <a:extLst>
            <a:ext uri="{FF2B5EF4-FFF2-40B4-BE49-F238E27FC236}">
              <a16:creationId xmlns:a16="http://schemas.microsoft.com/office/drawing/2014/main" xmlns="" id="{00000000-0008-0000-0E00-0000A9010000}"/>
            </a:ext>
          </a:extLst>
        </xdr:cNvPr>
        <xdr:cNvSpPr txBox="1"/>
      </xdr:nvSpPr>
      <xdr:spPr>
        <a:xfrm>
          <a:off x="9327095" y="1788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67270</xdr:rowOff>
    </xdr:from>
    <xdr:ext cx="599010" cy="259045"/>
    <xdr:sp macro="" textlink="">
      <xdr:nvSpPr>
        <xdr:cNvPr id="426" name="n_2aveValue【港湾・漁港】&#10;一人当たり有形固定資産（償却資産）額">
          <a:extLst>
            <a:ext uri="{FF2B5EF4-FFF2-40B4-BE49-F238E27FC236}">
              <a16:creationId xmlns:a16="http://schemas.microsoft.com/office/drawing/2014/main" xmlns="" id="{00000000-0008-0000-0E00-0000AA010000}"/>
            </a:ext>
          </a:extLst>
        </xdr:cNvPr>
        <xdr:cNvSpPr txBox="1"/>
      </xdr:nvSpPr>
      <xdr:spPr>
        <a:xfrm>
          <a:off x="8450795" y="1789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129362</xdr:rowOff>
    </xdr:from>
    <xdr:ext cx="599010" cy="259045"/>
    <xdr:sp macro="" textlink="">
      <xdr:nvSpPr>
        <xdr:cNvPr id="427" name="n_3aveValue【港湾・漁港】&#10;一人当たり有形固定資産（償却資産）額">
          <a:extLst>
            <a:ext uri="{FF2B5EF4-FFF2-40B4-BE49-F238E27FC236}">
              <a16:creationId xmlns:a16="http://schemas.microsoft.com/office/drawing/2014/main" xmlns="" id="{00000000-0008-0000-0E00-0000AB010000}"/>
            </a:ext>
          </a:extLst>
        </xdr:cNvPr>
        <xdr:cNvSpPr txBox="1"/>
      </xdr:nvSpPr>
      <xdr:spPr>
        <a:xfrm>
          <a:off x="7561795" y="1796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3046</xdr:rowOff>
    </xdr:from>
    <xdr:ext cx="599010" cy="259045"/>
    <xdr:sp macro="" textlink="">
      <xdr:nvSpPr>
        <xdr:cNvPr id="428" name="n_1mainValue【港湾・漁港】&#10;一人当たり有形固定資産（償却資産）額">
          <a:extLst>
            <a:ext uri="{FF2B5EF4-FFF2-40B4-BE49-F238E27FC236}">
              <a16:creationId xmlns:a16="http://schemas.microsoft.com/office/drawing/2014/main" xmlns="" id="{00000000-0008-0000-0E00-0000AC010000}"/>
            </a:ext>
          </a:extLst>
        </xdr:cNvPr>
        <xdr:cNvSpPr txBox="1"/>
      </xdr:nvSpPr>
      <xdr:spPr>
        <a:xfrm>
          <a:off x="9327095" y="1851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5630</xdr:rowOff>
    </xdr:from>
    <xdr:ext cx="599010" cy="259045"/>
    <xdr:sp macro="" textlink="">
      <xdr:nvSpPr>
        <xdr:cNvPr id="429" name="n_2mainValue【港湾・漁港】&#10;一人当たり有形固定資産（償却資産）額">
          <a:extLst>
            <a:ext uri="{FF2B5EF4-FFF2-40B4-BE49-F238E27FC236}">
              <a16:creationId xmlns:a16="http://schemas.microsoft.com/office/drawing/2014/main" xmlns="" id="{00000000-0008-0000-0E00-0000AD010000}"/>
            </a:ext>
          </a:extLst>
        </xdr:cNvPr>
        <xdr:cNvSpPr txBox="1"/>
      </xdr:nvSpPr>
      <xdr:spPr>
        <a:xfrm>
          <a:off x="8450795" y="1852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0" name="正方形/長方形 429">
          <a:extLst>
            <a:ext uri="{FF2B5EF4-FFF2-40B4-BE49-F238E27FC236}">
              <a16:creationId xmlns:a16="http://schemas.microsoft.com/office/drawing/2014/main" xmlns="" id="{00000000-0008-0000-0E00-0000A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1" name="正方形/長方形 430">
          <a:extLst>
            <a:ext uri="{FF2B5EF4-FFF2-40B4-BE49-F238E27FC236}">
              <a16:creationId xmlns:a16="http://schemas.microsoft.com/office/drawing/2014/main" xmlns="" id="{00000000-0008-0000-0E00-0000A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2" name="正方形/長方形 431">
          <a:extLst>
            <a:ext uri="{FF2B5EF4-FFF2-40B4-BE49-F238E27FC236}">
              <a16:creationId xmlns:a16="http://schemas.microsoft.com/office/drawing/2014/main" xmlns="" id="{00000000-0008-0000-0E00-0000B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3" name="正方形/長方形 432">
          <a:extLst>
            <a:ext uri="{FF2B5EF4-FFF2-40B4-BE49-F238E27FC236}">
              <a16:creationId xmlns:a16="http://schemas.microsoft.com/office/drawing/2014/main" xmlns="" id="{00000000-0008-0000-0E00-0000B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4" name="正方形/長方形 433">
          <a:extLst>
            <a:ext uri="{FF2B5EF4-FFF2-40B4-BE49-F238E27FC236}">
              <a16:creationId xmlns:a16="http://schemas.microsoft.com/office/drawing/2014/main" xmlns="" id="{00000000-0008-0000-0E00-0000B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5" name="正方形/長方形 434">
          <a:extLst>
            <a:ext uri="{FF2B5EF4-FFF2-40B4-BE49-F238E27FC236}">
              <a16:creationId xmlns:a16="http://schemas.microsoft.com/office/drawing/2014/main" xmlns="" id="{00000000-0008-0000-0E00-0000B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6" name="正方形/長方形 435">
          <a:extLst>
            <a:ext uri="{FF2B5EF4-FFF2-40B4-BE49-F238E27FC236}">
              <a16:creationId xmlns:a16="http://schemas.microsoft.com/office/drawing/2014/main" xmlns="" id="{00000000-0008-0000-0E00-0000B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7" name="正方形/長方形 436">
          <a:extLst>
            <a:ext uri="{FF2B5EF4-FFF2-40B4-BE49-F238E27FC236}">
              <a16:creationId xmlns:a16="http://schemas.microsoft.com/office/drawing/2014/main" xmlns="" id="{00000000-0008-0000-0E00-0000B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8" name="テキスト ボックス 437">
          <a:extLst>
            <a:ext uri="{FF2B5EF4-FFF2-40B4-BE49-F238E27FC236}">
              <a16:creationId xmlns:a16="http://schemas.microsoft.com/office/drawing/2014/main" xmlns="" id="{00000000-0008-0000-0E00-0000B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9" name="直線コネクタ 438">
          <a:extLst>
            <a:ext uri="{FF2B5EF4-FFF2-40B4-BE49-F238E27FC236}">
              <a16:creationId xmlns:a16="http://schemas.microsoft.com/office/drawing/2014/main" xmlns="" id="{00000000-0008-0000-0E00-0000B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40" name="テキスト ボックス 439">
          <a:extLst>
            <a:ext uri="{FF2B5EF4-FFF2-40B4-BE49-F238E27FC236}">
              <a16:creationId xmlns:a16="http://schemas.microsoft.com/office/drawing/2014/main" xmlns="" id="{00000000-0008-0000-0E00-0000B8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1" name="直線コネクタ 440">
          <a:extLst>
            <a:ext uri="{FF2B5EF4-FFF2-40B4-BE49-F238E27FC236}">
              <a16:creationId xmlns:a16="http://schemas.microsoft.com/office/drawing/2014/main" xmlns="" id="{00000000-0008-0000-0E00-0000B9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2" name="テキスト ボックス 441">
          <a:extLst>
            <a:ext uri="{FF2B5EF4-FFF2-40B4-BE49-F238E27FC236}">
              <a16:creationId xmlns:a16="http://schemas.microsoft.com/office/drawing/2014/main" xmlns="" id="{00000000-0008-0000-0E00-0000BA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3" name="直線コネクタ 442">
          <a:extLst>
            <a:ext uri="{FF2B5EF4-FFF2-40B4-BE49-F238E27FC236}">
              <a16:creationId xmlns:a16="http://schemas.microsoft.com/office/drawing/2014/main" xmlns="" id="{00000000-0008-0000-0E00-0000BB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4" name="テキスト ボックス 443">
          <a:extLst>
            <a:ext uri="{FF2B5EF4-FFF2-40B4-BE49-F238E27FC236}">
              <a16:creationId xmlns:a16="http://schemas.microsoft.com/office/drawing/2014/main" xmlns="" id="{00000000-0008-0000-0E00-0000BC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5" name="直線コネクタ 444">
          <a:extLst>
            <a:ext uri="{FF2B5EF4-FFF2-40B4-BE49-F238E27FC236}">
              <a16:creationId xmlns:a16="http://schemas.microsoft.com/office/drawing/2014/main" xmlns="" id="{00000000-0008-0000-0E00-0000BD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6" name="テキスト ボックス 445">
          <a:extLst>
            <a:ext uri="{FF2B5EF4-FFF2-40B4-BE49-F238E27FC236}">
              <a16:creationId xmlns:a16="http://schemas.microsoft.com/office/drawing/2014/main" xmlns="" id="{00000000-0008-0000-0E00-0000BE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7" name="直線コネクタ 446">
          <a:extLst>
            <a:ext uri="{FF2B5EF4-FFF2-40B4-BE49-F238E27FC236}">
              <a16:creationId xmlns:a16="http://schemas.microsoft.com/office/drawing/2014/main" xmlns="" id="{00000000-0008-0000-0E00-0000BF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8" name="テキスト ボックス 447">
          <a:extLst>
            <a:ext uri="{FF2B5EF4-FFF2-40B4-BE49-F238E27FC236}">
              <a16:creationId xmlns:a16="http://schemas.microsoft.com/office/drawing/2014/main" xmlns="" id="{00000000-0008-0000-0E00-0000C0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9" name="直線コネクタ 448">
          <a:extLst>
            <a:ext uri="{FF2B5EF4-FFF2-40B4-BE49-F238E27FC236}">
              <a16:creationId xmlns:a16="http://schemas.microsoft.com/office/drawing/2014/main" xmlns="" id="{00000000-0008-0000-0E00-0000C1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50" name="テキスト ボックス 449">
          <a:extLst>
            <a:ext uri="{FF2B5EF4-FFF2-40B4-BE49-F238E27FC236}">
              <a16:creationId xmlns:a16="http://schemas.microsoft.com/office/drawing/2014/main" xmlns="" id="{00000000-0008-0000-0E00-0000C2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a:extLst>
            <a:ext uri="{FF2B5EF4-FFF2-40B4-BE49-F238E27FC236}">
              <a16:creationId xmlns:a16="http://schemas.microsoft.com/office/drawing/2014/main" xmlns="" id="{00000000-0008-0000-0E00-0000C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2" name="テキスト ボックス 451">
          <a:extLst>
            <a:ext uri="{FF2B5EF4-FFF2-40B4-BE49-F238E27FC236}">
              <a16:creationId xmlns:a16="http://schemas.microsoft.com/office/drawing/2014/main" xmlns="" id="{00000000-0008-0000-0E00-0000C4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3" name="【認定こども園・幼稚園・保育所】&#10;有形固定資産減価償却率グラフ枠">
          <a:extLst>
            <a:ext uri="{FF2B5EF4-FFF2-40B4-BE49-F238E27FC236}">
              <a16:creationId xmlns:a16="http://schemas.microsoft.com/office/drawing/2014/main" xmlns="" id="{00000000-0008-0000-0E00-0000C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81915</xdr:rowOff>
    </xdr:to>
    <xdr:cxnSp macro="">
      <xdr:nvCxnSpPr>
        <xdr:cNvPr id="454" name="直線コネクタ 453">
          <a:extLst>
            <a:ext uri="{FF2B5EF4-FFF2-40B4-BE49-F238E27FC236}">
              <a16:creationId xmlns:a16="http://schemas.microsoft.com/office/drawing/2014/main" xmlns="" id="{00000000-0008-0000-0E00-0000C6010000}"/>
            </a:ext>
          </a:extLst>
        </xdr:cNvPr>
        <xdr:cNvCxnSpPr/>
      </xdr:nvCxnSpPr>
      <xdr:spPr>
        <a:xfrm flipV="1">
          <a:off x="16318864" y="573595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85742</xdr:rowOff>
    </xdr:from>
    <xdr:ext cx="405111" cy="259045"/>
    <xdr:sp macro="" textlink="">
      <xdr:nvSpPr>
        <xdr:cNvPr id="455" name="【認定こども園・幼稚園・保育所】&#10;有形固定資産減価償却率最小値テキスト">
          <a:extLst>
            <a:ext uri="{FF2B5EF4-FFF2-40B4-BE49-F238E27FC236}">
              <a16:creationId xmlns:a16="http://schemas.microsoft.com/office/drawing/2014/main" xmlns="" id="{00000000-0008-0000-0E00-0000C7010000}"/>
            </a:ext>
          </a:extLst>
        </xdr:cNvPr>
        <xdr:cNvSpPr txBox="1"/>
      </xdr:nvSpPr>
      <xdr:spPr>
        <a:xfrm>
          <a:off x="16357600" y="728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81915</xdr:rowOff>
    </xdr:from>
    <xdr:to>
      <xdr:col>86</xdr:col>
      <xdr:colOff>25400</xdr:colOff>
      <xdr:row>42</xdr:row>
      <xdr:rowOff>81915</xdr:rowOff>
    </xdr:to>
    <xdr:cxnSp macro="">
      <xdr:nvCxnSpPr>
        <xdr:cNvPr id="456" name="直線コネクタ 455">
          <a:extLst>
            <a:ext uri="{FF2B5EF4-FFF2-40B4-BE49-F238E27FC236}">
              <a16:creationId xmlns:a16="http://schemas.microsoft.com/office/drawing/2014/main" xmlns="" id="{00000000-0008-0000-0E00-0000C8010000}"/>
            </a:ext>
          </a:extLst>
        </xdr:cNvPr>
        <xdr:cNvCxnSpPr/>
      </xdr:nvCxnSpPr>
      <xdr:spPr>
        <a:xfrm>
          <a:off x="16230600" y="728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457" name="【認定こども園・幼稚園・保育所】&#10;有形固定資産減価償却率最大値テキスト">
          <a:extLst>
            <a:ext uri="{FF2B5EF4-FFF2-40B4-BE49-F238E27FC236}">
              <a16:creationId xmlns:a16="http://schemas.microsoft.com/office/drawing/2014/main" xmlns="" id="{00000000-0008-0000-0E00-0000C9010000}"/>
            </a:ext>
          </a:extLst>
        </xdr:cNvPr>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458" name="直線コネクタ 457">
          <a:extLst>
            <a:ext uri="{FF2B5EF4-FFF2-40B4-BE49-F238E27FC236}">
              <a16:creationId xmlns:a16="http://schemas.microsoft.com/office/drawing/2014/main" xmlns="" id="{00000000-0008-0000-0E00-0000CA010000}"/>
            </a:ext>
          </a:extLst>
        </xdr:cNvPr>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8272</xdr:rowOff>
    </xdr:from>
    <xdr:ext cx="405111" cy="259045"/>
    <xdr:sp macro="" textlink="">
      <xdr:nvSpPr>
        <xdr:cNvPr id="459" name="【認定こども園・幼稚園・保育所】&#10;有形固定資産減価償却率平均値テキスト">
          <a:extLst>
            <a:ext uri="{FF2B5EF4-FFF2-40B4-BE49-F238E27FC236}">
              <a16:creationId xmlns:a16="http://schemas.microsoft.com/office/drawing/2014/main" xmlns="" id="{00000000-0008-0000-0E00-0000CB010000}"/>
            </a:ext>
          </a:extLst>
        </xdr:cNvPr>
        <xdr:cNvSpPr txBox="1"/>
      </xdr:nvSpPr>
      <xdr:spPr>
        <a:xfrm>
          <a:off x="16357600" y="635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156845</xdr:rowOff>
    </xdr:from>
    <xdr:to>
      <xdr:col>85</xdr:col>
      <xdr:colOff>177800</xdr:colOff>
      <xdr:row>38</xdr:row>
      <xdr:rowOff>86995</xdr:rowOff>
    </xdr:to>
    <xdr:sp macro="" textlink="">
      <xdr:nvSpPr>
        <xdr:cNvPr id="460" name="フローチャート: 判断 459">
          <a:extLst>
            <a:ext uri="{FF2B5EF4-FFF2-40B4-BE49-F238E27FC236}">
              <a16:creationId xmlns:a16="http://schemas.microsoft.com/office/drawing/2014/main" xmlns="" id="{00000000-0008-0000-0E00-0000CC010000}"/>
            </a:ext>
          </a:extLst>
        </xdr:cNvPr>
        <xdr:cNvSpPr/>
      </xdr:nvSpPr>
      <xdr:spPr>
        <a:xfrm>
          <a:off x="162687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8255</xdr:rowOff>
    </xdr:from>
    <xdr:to>
      <xdr:col>81</xdr:col>
      <xdr:colOff>101600</xdr:colOff>
      <xdr:row>38</xdr:row>
      <xdr:rowOff>109855</xdr:rowOff>
    </xdr:to>
    <xdr:sp macro="" textlink="">
      <xdr:nvSpPr>
        <xdr:cNvPr id="461" name="フローチャート: 判断 460">
          <a:extLst>
            <a:ext uri="{FF2B5EF4-FFF2-40B4-BE49-F238E27FC236}">
              <a16:creationId xmlns:a16="http://schemas.microsoft.com/office/drawing/2014/main" xmlns="" id="{00000000-0008-0000-0E00-0000CD010000}"/>
            </a:ext>
          </a:extLst>
        </xdr:cNvPr>
        <xdr:cNvSpPr/>
      </xdr:nvSpPr>
      <xdr:spPr>
        <a:xfrm>
          <a:off x="15430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xdr:rowOff>
    </xdr:from>
    <xdr:to>
      <xdr:col>76</xdr:col>
      <xdr:colOff>165100</xdr:colOff>
      <xdr:row>38</xdr:row>
      <xdr:rowOff>106045</xdr:rowOff>
    </xdr:to>
    <xdr:sp macro="" textlink="">
      <xdr:nvSpPr>
        <xdr:cNvPr id="462" name="フローチャート: 判断 461">
          <a:extLst>
            <a:ext uri="{FF2B5EF4-FFF2-40B4-BE49-F238E27FC236}">
              <a16:creationId xmlns:a16="http://schemas.microsoft.com/office/drawing/2014/main" xmlns="" id="{00000000-0008-0000-0E00-0000CE010000}"/>
            </a:ext>
          </a:extLst>
        </xdr:cNvPr>
        <xdr:cNvSpPr/>
      </xdr:nvSpPr>
      <xdr:spPr>
        <a:xfrm>
          <a:off x="14541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166370</xdr:rowOff>
    </xdr:from>
    <xdr:to>
      <xdr:col>72</xdr:col>
      <xdr:colOff>38100</xdr:colOff>
      <xdr:row>37</xdr:row>
      <xdr:rowOff>96520</xdr:rowOff>
    </xdr:to>
    <xdr:sp macro="" textlink="">
      <xdr:nvSpPr>
        <xdr:cNvPr id="463" name="フローチャート: 判断 462">
          <a:extLst>
            <a:ext uri="{FF2B5EF4-FFF2-40B4-BE49-F238E27FC236}">
              <a16:creationId xmlns:a16="http://schemas.microsoft.com/office/drawing/2014/main" xmlns="" id="{00000000-0008-0000-0E00-0000CF010000}"/>
            </a:ext>
          </a:extLst>
        </xdr:cNvPr>
        <xdr:cNvSpPr/>
      </xdr:nvSpPr>
      <xdr:spPr>
        <a:xfrm>
          <a:off x="13652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xmlns="" id="{00000000-0008-0000-0E00-0000D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xmlns="" id="{00000000-0008-0000-0E00-0000D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xmlns="" id="{00000000-0008-0000-0E00-0000D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xmlns="" id="{00000000-0008-0000-0E00-0000D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xmlns="" id="{00000000-0008-0000-0E00-0000D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124460</xdr:rowOff>
    </xdr:from>
    <xdr:to>
      <xdr:col>85</xdr:col>
      <xdr:colOff>177800</xdr:colOff>
      <xdr:row>41</xdr:row>
      <xdr:rowOff>54610</xdr:rowOff>
    </xdr:to>
    <xdr:sp macro="" textlink="">
      <xdr:nvSpPr>
        <xdr:cNvPr id="469" name="楕円 468">
          <a:extLst>
            <a:ext uri="{FF2B5EF4-FFF2-40B4-BE49-F238E27FC236}">
              <a16:creationId xmlns:a16="http://schemas.microsoft.com/office/drawing/2014/main" xmlns="" id="{00000000-0008-0000-0E00-0000D5010000}"/>
            </a:ext>
          </a:extLst>
        </xdr:cNvPr>
        <xdr:cNvSpPr/>
      </xdr:nvSpPr>
      <xdr:spPr>
        <a:xfrm>
          <a:off x="162687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102887</xdr:rowOff>
    </xdr:from>
    <xdr:ext cx="405111" cy="259045"/>
    <xdr:sp macro="" textlink="">
      <xdr:nvSpPr>
        <xdr:cNvPr id="470" name="【認定こども園・幼稚園・保育所】&#10;有形固定資産減価償却率該当値テキスト">
          <a:extLst>
            <a:ext uri="{FF2B5EF4-FFF2-40B4-BE49-F238E27FC236}">
              <a16:creationId xmlns:a16="http://schemas.microsoft.com/office/drawing/2014/main" xmlns="" id="{00000000-0008-0000-0E00-0000D6010000}"/>
            </a:ext>
          </a:extLst>
        </xdr:cNvPr>
        <xdr:cNvSpPr txBox="1"/>
      </xdr:nvSpPr>
      <xdr:spPr>
        <a:xfrm>
          <a:off x="16357600"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31115</xdr:rowOff>
    </xdr:from>
    <xdr:to>
      <xdr:col>81</xdr:col>
      <xdr:colOff>101600</xdr:colOff>
      <xdr:row>41</xdr:row>
      <xdr:rowOff>132715</xdr:rowOff>
    </xdr:to>
    <xdr:sp macro="" textlink="">
      <xdr:nvSpPr>
        <xdr:cNvPr id="471" name="楕円 470">
          <a:extLst>
            <a:ext uri="{FF2B5EF4-FFF2-40B4-BE49-F238E27FC236}">
              <a16:creationId xmlns:a16="http://schemas.microsoft.com/office/drawing/2014/main" xmlns="" id="{00000000-0008-0000-0E00-0000D7010000}"/>
            </a:ext>
          </a:extLst>
        </xdr:cNvPr>
        <xdr:cNvSpPr/>
      </xdr:nvSpPr>
      <xdr:spPr>
        <a:xfrm>
          <a:off x="15430500" y="7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3810</xdr:rowOff>
    </xdr:from>
    <xdr:to>
      <xdr:col>85</xdr:col>
      <xdr:colOff>127000</xdr:colOff>
      <xdr:row>41</xdr:row>
      <xdr:rowOff>81915</xdr:rowOff>
    </xdr:to>
    <xdr:cxnSp macro="">
      <xdr:nvCxnSpPr>
        <xdr:cNvPr id="472" name="直線コネクタ 471">
          <a:extLst>
            <a:ext uri="{FF2B5EF4-FFF2-40B4-BE49-F238E27FC236}">
              <a16:creationId xmlns:a16="http://schemas.microsoft.com/office/drawing/2014/main" xmlns="" id="{00000000-0008-0000-0E00-0000D8010000}"/>
            </a:ext>
          </a:extLst>
        </xdr:cNvPr>
        <xdr:cNvCxnSpPr/>
      </xdr:nvCxnSpPr>
      <xdr:spPr>
        <a:xfrm flipV="1">
          <a:off x="15481300" y="7033260"/>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109220</xdr:rowOff>
    </xdr:from>
    <xdr:to>
      <xdr:col>76</xdr:col>
      <xdr:colOff>165100</xdr:colOff>
      <xdr:row>42</xdr:row>
      <xdr:rowOff>39370</xdr:rowOff>
    </xdr:to>
    <xdr:sp macro="" textlink="">
      <xdr:nvSpPr>
        <xdr:cNvPr id="473" name="楕円 472">
          <a:extLst>
            <a:ext uri="{FF2B5EF4-FFF2-40B4-BE49-F238E27FC236}">
              <a16:creationId xmlns:a16="http://schemas.microsoft.com/office/drawing/2014/main" xmlns="" id="{00000000-0008-0000-0E00-0000D9010000}"/>
            </a:ext>
          </a:extLst>
        </xdr:cNvPr>
        <xdr:cNvSpPr/>
      </xdr:nvSpPr>
      <xdr:spPr>
        <a:xfrm>
          <a:off x="14541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81915</xdr:rowOff>
    </xdr:from>
    <xdr:to>
      <xdr:col>81</xdr:col>
      <xdr:colOff>50800</xdr:colOff>
      <xdr:row>41</xdr:row>
      <xdr:rowOff>160020</xdr:rowOff>
    </xdr:to>
    <xdr:cxnSp macro="">
      <xdr:nvCxnSpPr>
        <xdr:cNvPr id="474" name="直線コネクタ 473">
          <a:extLst>
            <a:ext uri="{FF2B5EF4-FFF2-40B4-BE49-F238E27FC236}">
              <a16:creationId xmlns:a16="http://schemas.microsoft.com/office/drawing/2014/main" xmlns="" id="{00000000-0008-0000-0E00-0000DA010000}"/>
            </a:ext>
          </a:extLst>
        </xdr:cNvPr>
        <xdr:cNvCxnSpPr/>
      </xdr:nvCxnSpPr>
      <xdr:spPr>
        <a:xfrm flipV="1">
          <a:off x="14592300" y="711136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126382</xdr:rowOff>
    </xdr:from>
    <xdr:ext cx="405111" cy="259045"/>
    <xdr:sp macro="" textlink="">
      <xdr:nvSpPr>
        <xdr:cNvPr id="475" name="n_1aveValue【認定こども園・幼稚園・保育所】&#10;有形固定資産減価償却率">
          <a:extLst>
            <a:ext uri="{FF2B5EF4-FFF2-40B4-BE49-F238E27FC236}">
              <a16:creationId xmlns:a16="http://schemas.microsoft.com/office/drawing/2014/main" xmlns="" id="{00000000-0008-0000-0E00-0000DB010000}"/>
            </a:ext>
          </a:extLst>
        </xdr:cNvPr>
        <xdr:cNvSpPr txBox="1"/>
      </xdr:nvSpPr>
      <xdr:spPr>
        <a:xfrm>
          <a:off x="15266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122572</xdr:rowOff>
    </xdr:from>
    <xdr:ext cx="405111" cy="259045"/>
    <xdr:sp macro="" textlink="">
      <xdr:nvSpPr>
        <xdr:cNvPr id="476" name="n_2aveValue【認定こども園・幼稚園・保育所】&#10;有形固定資産減価償却率">
          <a:extLst>
            <a:ext uri="{FF2B5EF4-FFF2-40B4-BE49-F238E27FC236}">
              <a16:creationId xmlns:a16="http://schemas.microsoft.com/office/drawing/2014/main" xmlns="" id="{00000000-0008-0000-0E00-0000DC010000}"/>
            </a:ext>
          </a:extLst>
        </xdr:cNvPr>
        <xdr:cNvSpPr txBox="1"/>
      </xdr:nvSpPr>
      <xdr:spPr>
        <a:xfrm>
          <a:off x="14389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113047</xdr:rowOff>
    </xdr:from>
    <xdr:ext cx="405111" cy="259045"/>
    <xdr:sp macro="" textlink="">
      <xdr:nvSpPr>
        <xdr:cNvPr id="477" name="n_3aveValue【認定こども園・幼稚園・保育所】&#10;有形固定資産減価償却率">
          <a:extLst>
            <a:ext uri="{FF2B5EF4-FFF2-40B4-BE49-F238E27FC236}">
              <a16:creationId xmlns:a16="http://schemas.microsoft.com/office/drawing/2014/main" xmlns="" id="{00000000-0008-0000-0E00-0000DD010000}"/>
            </a:ext>
          </a:extLst>
        </xdr:cNvPr>
        <xdr:cNvSpPr txBox="1"/>
      </xdr:nvSpPr>
      <xdr:spPr>
        <a:xfrm>
          <a:off x="13500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123842</xdr:rowOff>
    </xdr:from>
    <xdr:ext cx="405111" cy="259045"/>
    <xdr:sp macro="" textlink="">
      <xdr:nvSpPr>
        <xdr:cNvPr id="478" name="n_1mainValue【認定こども園・幼稚園・保育所】&#10;有形固定資産減価償却率">
          <a:extLst>
            <a:ext uri="{FF2B5EF4-FFF2-40B4-BE49-F238E27FC236}">
              <a16:creationId xmlns:a16="http://schemas.microsoft.com/office/drawing/2014/main" xmlns="" id="{00000000-0008-0000-0E00-0000DE010000}"/>
            </a:ext>
          </a:extLst>
        </xdr:cNvPr>
        <xdr:cNvSpPr txBox="1"/>
      </xdr:nvSpPr>
      <xdr:spPr>
        <a:xfrm>
          <a:off x="15266044"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30497</xdr:rowOff>
    </xdr:from>
    <xdr:ext cx="405111" cy="259045"/>
    <xdr:sp macro="" textlink="">
      <xdr:nvSpPr>
        <xdr:cNvPr id="479" name="n_2mainValue【認定こども園・幼稚園・保育所】&#10;有形固定資産減価償却率">
          <a:extLst>
            <a:ext uri="{FF2B5EF4-FFF2-40B4-BE49-F238E27FC236}">
              <a16:creationId xmlns:a16="http://schemas.microsoft.com/office/drawing/2014/main" xmlns="" id="{00000000-0008-0000-0E00-0000DF010000}"/>
            </a:ext>
          </a:extLst>
        </xdr:cNvPr>
        <xdr:cNvSpPr txBox="1"/>
      </xdr:nvSpPr>
      <xdr:spPr>
        <a:xfrm>
          <a:off x="14389744"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a:extLst>
            <a:ext uri="{FF2B5EF4-FFF2-40B4-BE49-F238E27FC236}">
              <a16:creationId xmlns:a16="http://schemas.microsoft.com/office/drawing/2014/main" xmlns="" id="{00000000-0008-0000-0E00-0000E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a:extLst>
            <a:ext uri="{FF2B5EF4-FFF2-40B4-BE49-F238E27FC236}">
              <a16:creationId xmlns:a16="http://schemas.microsoft.com/office/drawing/2014/main" xmlns="" id="{00000000-0008-0000-0E00-0000E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a:extLst>
            <a:ext uri="{FF2B5EF4-FFF2-40B4-BE49-F238E27FC236}">
              <a16:creationId xmlns:a16="http://schemas.microsoft.com/office/drawing/2014/main" xmlns="" id="{00000000-0008-0000-0E00-0000E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a:extLst>
            <a:ext uri="{FF2B5EF4-FFF2-40B4-BE49-F238E27FC236}">
              <a16:creationId xmlns:a16="http://schemas.microsoft.com/office/drawing/2014/main" xmlns="" id="{00000000-0008-0000-0E00-0000E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a:extLst>
            <a:ext uri="{FF2B5EF4-FFF2-40B4-BE49-F238E27FC236}">
              <a16:creationId xmlns:a16="http://schemas.microsoft.com/office/drawing/2014/main" xmlns="" id="{00000000-0008-0000-0E00-0000E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a:extLst>
            <a:ext uri="{FF2B5EF4-FFF2-40B4-BE49-F238E27FC236}">
              <a16:creationId xmlns:a16="http://schemas.microsoft.com/office/drawing/2014/main" xmlns="" id="{00000000-0008-0000-0E00-0000E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a:extLst>
            <a:ext uri="{FF2B5EF4-FFF2-40B4-BE49-F238E27FC236}">
              <a16:creationId xmlns:a16="http://schemas.microsoft.com/office/drawing/2014/main" xmlns="" id="{00000000-0008-0000-0E00-0000E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a:extLst>
            <a:ext uri="{FF2B5EF4-FFF2-40B4-BE49-F238E27FC236}">
              <a16:creationId xmlns:a16="http://schemas.microsoft.com/office/drawing/2014/main" xmlns="" id="{00000000-0008-0000-0E00-0000E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8" name="テキスト ボックス 487">
          <a:extLst>
            <a:ext uri="{FF2B5EF4-FFF2-40B4-BE49-F238E27FC236}">
              <a16:creationId xmlns:a16="http://schemas.microsoft.com/office/drawing/2014/main" xmlns="" id="{00000000-0008-0000-0E00-0000E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9" name="直線コネクタ 488">
          <a:extLst>
            <a:ext uri="{FF2B5EF4-FFF2-40B4-BE49-F238E27FC236}">
              <a16:creationId xmlns:a16="http://schemas.microsoft.com/office/drawing/2014/main" xmlns="" id="{00000000-0008-0000-0E00-0000E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0" name="直線コネクタ 489">
          <a:extLst>
            <a:ext uri="{FF2B5EF4-FFF2-40B4-BE49-F238E27FC236}">
              <a16:creationId xmlns:a16="http://schemas.microsoft.com/office/drawing/2014/main" xmlns="" id="{00000000-0008-0000-0E00-0000EA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91" name="テキスト ボックス 490">
          <a:extLst>
            <a:ext uri="{FF2B5EF4-FFF2-40B4-BE49-F238E27FC236}">
              <a16:creationId xmlns:a16="http://schemas.microsoft.com/office/drawing/2014/main" xmlns="" id="{00000000-0008-0000-0E00-0000EB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2" name="直線コネクタ 491">
          <a:extLst>
            <a:ext uri="{FF2B5EF4-FFF2-40B4-BE49-F238E27FC236}">
              <a16:creationId xmlns:a16="http://schemas.microsoft.com/office/drawing/2014/main" xmlns="" id="{00000000-0008-0000-0E00-0000EC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93" name="テキスト ボックス 492">
          <a:extLst>
            <a:ext uri="{FF2B5EF4-FFF2-40B4-BE49-F238E27FC236}">
              <a16:creationId xmlns:a16="http://schemas.microsoft.com/office/drawing/2014/main" xmlns="" id="{00000000-0008-0000-0E00-0000ED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4" name="直線コネクタ 493">
          <a:extLst>
            <a:ext uri="{FF2B5EF4-FFF2-40B4-BE49-F238E27FC236}">
              <a16:creationId xmlns:a16="http://schemas.microsoft.com/office/drawing/2014/main" xmlns="" id="{00000000-0008-0000-0E00-0000EE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95" name="テキスト ボックス 494">
          <a:extLst>
            <a:ext uri="{FF2B5EF4-FFF2-40B4-BE49-F238E27FC236}">
              <a16:creationId xmlns:a16="http://schemas.microsoft.com/office/drawing/2014/main" xmlns="" id="{00000000-0008-0000-0E00-0000EF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6" name="直線コネクタ 495">
          <a:extLst>
            <a:ext uri="{FF2B5EF4-FFF2-40B4-BE49-F238E27FC236}">
              <a16:creationId xmlns:a16="http://schemas.microsoft.com/office/drawing/2014/main" xmlns="" id="{00000000-0008-0000-0E00-0000F0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97" name="テキスト ボックス 496">
          <a:extLst>
            <a:ext uri="{FF2B5EF4-FFF2-40B4-BE49-F238E27FC236}">
              <a16:creationId xmlns:a16="http://schemas.microsoft.com/office/drawing/2014/main" xmlns="" id="{00000000-0008-0000-0E00-0000F1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8" name="直線コネクタ 497">
          <a:extLst>
            <a:ext uri="{FF2B5EF4-FFF2-40B4-BE49-F238E27FC236}">
              <a16:creationId xmlns:a16="http://schemas.microsoft.com/office/drawing/2014/main" xmlns="" id="{00000000-0008-0000-0E00-0000F2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99" name="テキスト ボックス 498">
          <a:extLst>
            <a:ext uri="{FF2B5EF4-FFF2-40B4-BE49-F238E27FC236}">
              <a16:creationId xmlns:a16="http://schemas.microsoft.com/office/drawing/2014/main" xmlns="" id="{00000000-0008-0000-0E00-0000F3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0" name="直線コネクタ 499">
          <a:extLst>
            <a:ext uri="{FF2B5EF4-FFF2-40B4-BE49-F238E27FC236}">
              <a16:creationId xmlns:a16="http://schemas.microsoft.com/office/drawing/2014/main" xmlns="" id="{00000000-0008-0000-0E00-0000F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1" name="テキスト ボックス 500">
          <a:extLst>
            <a:ext uri="{FF2B5EF4-FFF2-40B4-BE49-F238E27FC236}">
              <a16:creationId xmlns:a16="http://schemas.microsoft.com/office/drawing/2014/main" xmlns="" id="{00000000-0008-0000-0E00-0000F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2" name="【認定こども園・幼稚園・保育所】&#10;一人当たり面積グラフ枠">
          <a:extLst>
            <a:ext uri="{FF2B5EF4-FFF2-40B4-BE49-F238E27FC236}">
              <a16:creationId xmlns:a16="http://schemas.microsoft.com/office/drawing/2014/main" xmlns="" id="{00000000-0008-0000-0E00-0000F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87630</xdr:rowOff>
    </xdr:from>
    <xdr:to>
      <xdr:col>116</xdr:col>
      <xdr:colOff>62864</xdr:colOff>
      <xdr:row>41</xdr:row>
      <xdr:rowOff>165100</xdr:rowOff>
    </xdr:to>
    <xdr:cxnSp macro="">
      <xdr:nvCxnSpPr>
        <xdr:cNvPr id="503" name="直線コネクタ 502">
          <a:extLst>
            <a:ext uri="{FF2B5EF4-FFF2-40B4-BE49-F238E27FC236}">
              <a16:creationId xmlns:a16="http://schemas.microsoft.com/office/drawing/2014/main" xmlns="" id="{00000000-0008-0000-0E00-0000F7010000}"/>
            </a:ext>
          </a:extLst>
        </xdr:cNvPr>
        <xdr:cNvCxnSpPr/>
      </xdr:nvCxnSpPr>
      <xdr:spPr>
        <a:xfrm flipV="1">
          <a:off x="22160864" y="5745480"/>
          <a:ext cx="0" cy="144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168927</xdr:rowOff>
    </xdr:from>
    <xdr:ext cx="469744" cy="259045"/>
    <xdr:sp macro="" textlink="">
      <xdr:nvSpPr>
        <xdr:cNvPr id="504" name="【認定こども園・幼稚園・保育所】&#10;一人当たり面積最小値テキスト">
          <a:extLst>
            <a:ext uri="{FF2B5EF4-FFF2-40B4-BE49-F238E27FC236}">
              <a16:creationId xmlns:a16="http://schemas.microsoft.com/office/drawing/2014/main" xmlns="" id="{00000000-0008-0000-0E00-0000F8010000}"/>
            </a:ext>
          </a:extLst>
        </xdr:cNvPr>
        <xdr:cNvSpPr txBox="1"/>
      </xdr:nvSpPr>
      <xdr:spPr>
        <a:xfrm>
          <a:off x="22199600" y="719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165100</xdr:rowOff>
    </xdr:from>
    <xdr:to>
      <xdr:col>116</xdr:col>
      <xdr:colOff>152400</xdr:colOff>
      <xdr:row>41</xdr:row>
      <xdr:rowOff>165100</xdr:rowOff>
    </xdr:to>
    <xdr:cxnSp macro="">
      <xdr:nvCxnSpPr>
        <xdr:cNvPr id="505" name="直線コネクタ 504">
          <a:extLst>
            <a:ext uri="{FF2B5EF4-FFF2-40B4-BE49-F238E27FC236}">
              <a16:creationId xmlns:a16="http://schemas.microsoft.com/office/drawing/2014/main" xmlns="" id="{00000000-0008-0000-0E00-0000F9010000}"/>
            </a:ext>
          </a:extLst>
        </xdr:cNvPr>
        <xdr:cNvCxnSpPr/>
      </xdr:nvCxnSpPr>
      <xdr:spPr>
        <a:xfrm>
          <a:off x="220726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34307</xdr:rowOff>
    </xdr:from>
    <xdr:ext cx="469744" cy="259045"/>
    <xdr:sp macro="" textlink="">
      <xdr:nvSpPr>
        <xdr:cNvPr id="506" name="【認定こども園・幼稚園・保育所】&#10;一人当たり面積最大値テキスト">
          <a:extLst>
            <a:ext uri="{FF2B5EF4-FFF2-40B4-BE49-F238E27FC236}">
              <a16:creationId xmlns:a16="http://schemas.microsoft.com/office/drawing/2014/main" xmlns="" id="{00000000-0008-0000-0E00-0000FA010000}"/>
            </a:ext>
          </a:extLst>
        </xdr:cNvPr>
        <xdr:cNvSpPr txBox="1"/>
      </xdr:nvSpPr>
      <xdr:spPr>
        <a:xfrm>
          <a:off x="22199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87630</xdr:rowOff>
    </xdr:from>
    <xdr:to>
      <xdr:col>116</xdr:col>
      <xdr:colOff>152400</xdr:colOff>
      <xdr:row>33</xdr:row>
      <xdr:rowOff>87630</xdr:rowOff>
    </xdr:to>
    <xdr:cxnSp macro="">
      <xdr:nvCxnSpPr>
        <xdr:cNvPr id="507" name="直線コネクタ 506">
          <a:extLst>
            <a:ext uri="{FF2B5EF4-FFF2-40B4-BE49-F238E27FC236}">
              <a16:creationId xmlns:a16="http://schemas.microsoft.com/office/drawing/2014/main" xmlns="" id="{00000000-0008-0000-0E00-0000FB010000}"/>
            </a:ext>
          </a:extLst>
        </xdr:cNvPr>
        <xdr:cNvCxnSpPr/>
      </xdr:nvCxnSpPr>
      <xdr:spPr>
        <a:xfrm>
          <a:off x="22072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119397</xdr:rowOff>
    </xdr:from>
    <xdr:ext cx="469744" cy="259045"/>
    <xdr:sp macro="" textlink="">
      <xdr:nvSpPr>
        <xdr:cNvPr id="508" name="【認定こども園・幼稚園・保育所】&#10;一人当たり面積平均値テキスト">
          <a:extLst>
            <a:ext uri="{FF2B5EF4-FFF2-40B4-BE49-F238E27FC236}">
              <a16:creationId xmlns:a16="http://schemas.microsoft.com/office/drawing/2014/main" xmlns="" id="{00000000-0008-0000-0E00-0000FC010000}"/>
            </a:ext>
          </a:extLst>
        </xdr:cNvPr>
        <xdr:cNvSpPr txBox="1"/>
      </xdr:nvSpPr>
      <xdr:spPr>
        <a:xfrm>
          <a:off x="22199600" y="6805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140970</xdr:rowOff>
    </xdr:from>
    <xdr:to>
      <xdr:col>116</xdr:col>
      <xdr:colOff>114300</xdr:colOff>
      <xdr:row>40</xdr:row>
      <xdr:rowOff>71120</xdr:rowOff>
    </xdr:to>
    <xdr:sp macro="" textlink="">
      <xdr:nvSpPr>
        <xdr:cNvPr id="509" name="フローチャート: 判断 508">
          <a:extLst>
            <a:ext uri="{FF2B5EF4-FFF2-40B4-BE49-F238E27FC236}">
              <a16:creationId xmlns:a16="http://schemas.microsoft.com/office/drawing/2014/main" xmlns="" id="{00000000-0008-0000-0E00-0000FD010000}"/>
            </a:ext>
          </a:extLst>
        </xdr:cNvPr>
        <xdr:cNvSpPr/>
      </xdr:nvSpPr>
      <xdr:spPr>
        <a:xfrm>
          <a:off x="221107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140970</xdr:rowOff>
    </xdr:from>
    <xdr:to>
      <xdr:col>112</xdr:col>
      <xdr:colOff>38100</xdr:colOff>
      <xdr:row>40</xdr:row>
      <xdr:rowOff>71120</xdr:rowOff>
    </xdr:to>
    <xdr:sp macro="" textlink="">
      <xdr:nvSpPr>
        <xdr:cNvPr id="510" name="フローチャート: 判断 509">
          <a:extLst>
            <a:ext uri="{FF2B5EF4-FFF2-40B4-BE49-F238E27FC236}">
              <a16:creationId xmlns:a16="http://schemas.microsoft.com/office/drawing/2014/main" xmlns="" id="{00000000-0008-0000-0E00-0000FE010000}"/>
            </a:ext>
          </a:extLst>
        </xdr:cNvPr>
        <xdr:cNvSpPr/>
      </xdr:nvSpPr>
      <xdr:spPr>
        <a:xfrm>
          <a:off x="212725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43180</xdr:rowOff>
    </xdr:from>
    <xdr:to>
      <xdr:col>107</xdr:col>
      <xdr:colOff>101600</xdr:colOff>
      <xdr:row>40</xdr:row>
      <xdr:rowOff>144780</xdr:rowOff>
    </xdr:to>
    <xdr:sp macro="" textlink="">
      <xdr:nvSpPr>
        <xdr:cNvPr id="511" name="フローチャート: 判断 510">
          <a:extLst>
            <a:ext uri="{FF2B5EF4-FFF2-40B4-BE49-F238E27FC236}">
              <a16:creationId xmlns:a16="http://schemas.microsoft.com/office/drawing/2014/main" xmlns="" id="{00000000-0008-0000-0E00-0000FF010000}"/>
            </a:ext>
          </a:extLst>
        </xdr:cNvPr>
        <xdr:cNvSpPr/>
      </xdr:nvSpPr>
      <xdr:spPr>
        <a:xfrm>
          <a:off x="20383500" y="690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60960</xdr:rowOff>
    </xdr:from>
    <xdr:to>
      <xdr:col>102</xdr:col>
      <xdr:colOff>165100</xdr:colOff>
      <xdr:row>40</xdr:row>
      <xdr:rowOff>162560</xdr:rowOff>
    </xdr:to>
    <xdr:sp macro="" textlink="">
      <xdr:nvSpPr>
        <xdr:cNvPr id="512" name="フローチャート: 判断 511">
          <a:extLst>
            <a:ext uri="{FF2B5EF4-FFF2-40B4-BE49-F238E27FC236}">
              <a16:creationId xmlns:a16="http://schemas.microsoft.com/office/drawing/2014/main" xmlns="" id="{00000000-0008-0000-0E00-000000020000}"/>
            </a:ext>
          </a:extLst>
        </xdr:cNvPr>
        <xdr:cNvSpPr/>
      </xdr:nvSpPr>
      <xdr:spPr>
        <a:xfrm>
          <a:off x="19494500" y="691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xmlns="" id="{00000000-0008-0000-0E00-00000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xmlns="" id="{00000000-0008-0000-0E00-00000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xmlns="" id="{00000000-0008-0000-0E00-00000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xmlns="" id="{00000000-0008-0000-0E00-00000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xmlns="" id="{00000000-0008-0000-0E00-00000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121920</xdr:rowOff>
    </xdr:from>
    <xdr:to>
      <xdr:col>116</xdr:col>
      <xdr:colOff>114300</xdr:colOff>
      <xdr:row>39</xdr:row>
      <xdr:rowOff>52070</xdr:rowOff>
    </xdr:to>
    <xdr:sp macro="" textlink="">
      <xdr:nvSpPr>
        <xdr:cNvPr id="518" name="楕円 517">
          <a:extLst>
            <a:ext uri="{FF2B5EF4-FFF2-40B4-BE49-F238E27FC236}">
              <a16:creationId xmlns:a16="http://schemas.microsoft.com/office/drawing/2014/main" xmlns="" id="{00000000-0008-0000-0E00-000006020000}"/>
            </a:ext>
          </a:extLst>
        </xdr:cNvPr>
        <xdr:cNvSpPr/>
      </xdr:nvSpPr>
      <xdr:spPr>
        <a:xfrm>
          <a:off x="221107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144797</xdr:rowOff>
    </xdr:from>
    <xdr:ext cx="469744" cy="259045"/>
    <xdr:sp macro="" textlink="">
      <xdr:nvSpPr>
        <xdr:cNvPr id="519" name="【認定こども園・幼稚園・保育所】&#10;一人当たり面積該当値テキスト">
          <a:extLst>
            <a:ext uri="{FF2B5EF4-FFF2-40B4-BE49-F238E27FC236}">
              <a16:creationId xmlns:a16="http://schemas.microsoft.com/office/drawing/2014/main" xmlns="" id="{00000000-0008-0000-0E00-000007020000}"/>
            </a:ext>
          </a:extLst>
        </xdr:cNvPr>
        <xdr:cNvSpPr txBox="1"/>
      </xdr:nvSpPr>
      <xdr:spPr>
        <a:xfrm>
          <a:off x="22199600"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129540</xdr:rowOff>
    </xdr:from>
    <xdr:to>
      <xdr:col>112</xdr:col>
      <xdr:colOff>38100</xdr:colOff>
      <xdr:row>39</xdr:row>
      <xdr:rowOff>59690</xdr:rowOff>
    </xdr:to>
    <xdr:sp macro="" textlink="">
      <xdr:nvSpPr>
        <xdr:cNvPr id="520" name="楕円 519">
          <a:extLst>
            <a:ext uri="{FF2B5EF4-FFF2-40B4-BE49-F238E27FC236}">
              <a16:creationId xmlns:a16="http://schemas.microsoft.com/office/drawing/2014/main" xmlns="" id="{00000000-0008-0000-0E00-000008020000}"/>
            </a:ext>
          </a:extLst>
        </xdr:cNvPr>
        <xdr:cNvSpPr/>
      </xdr:nvSpPr>
      <xdr:spPr>
        <a:xfrm>
          <a:off x="212725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1270</xdr:rowOff>
    </xdr:from>
    <xdr:to>
      <xdr:col>116</xdr:col>
      <xdr:colOff>63500</xdr:colOff>
      <xdr:row>39</xdr:row>
      <xdr:rowOff>8890</xdr:rowOff>
    </xdr:to>
    <xdr:cxnSp macro="">
      <xdr:nvCxnSpPr>
        <xdr:cNvPr id="521" name="直線コネクタ 520">
          <a:extLst>
            <a:ext uri="{FF2B5EF4-FFF2-40B4-BE49-F238E27FC236}">
              <a16:creationId xmlns:a16="http://schemas.microsoft.com/office/drawing/2014/main" xmlns="" id="{00000000-0008-0000-0E00-000009020000}"/>
            </a:ext>
          </a:extLst>
        </xdr:cNvPr>
        <xdr:cNvCxnSpPr/>
      </xdr:nvCxnSpPr>
      <xdr:spPr>
        <a:xfrm flipV="1">
          <a:off x="21323300" y="66878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137160</xdr:rowOff>
    </xdr:from>
    <xdr:to>
      <xdr:col>107</xdr:col>
      <xdr:colOff>101600</xdr:colOff>
      <xdr:row>39</xdr:row>
      <xdr:rowOff>67310</xdr:rowOff>
    </xdr:to>
    <xdr:sp macro="" textlink="">
      <xdr:nvSpPr>
        <xdr:cNvPr id="522" name="楕円 521">
          <a:extLst>
            <a:ext uri="{FF2B5EF4-FFF2-40B4-BE49-F238E27FC236}">
              <a16:creationId xmlns:a16="http://schemas.microsoft.com/office/drawing/2014/main" xmlns="" id="{00000000-0008-0000-0E00-00000A020000}"/>
            </a:ext>
          </a:extLst>
        </xdr:cNvPr>
        <xdr:cNvSpPr/>
      </xdr:nvSpPr>
      <xdr:spPr>
        <a:xfrm>
          <a:off x="203835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8890</xdr:rowOff>
    </xdr:from>
    <xdr:to>
      <xdr:col>111</xdr:col>
      <xdr:colOff>177800</xdr:colOff>
      <xdr:row>39</xdr:row>
      <xdr:rowOff>16510</xdr:rowOff>
    </xdr:to>
    <xdr:cxnSp macro="">
      <xdr:nvCxnSpPr>
        <xdr:cNvPr id="523" name="直線コネクタ 522">
          <a:extLst>
            <a:ext uri="{FF2B5EF4-FFF2-40B4-BE49-F238E27FC236}">
              <a16:creationId xmlns:a16="http://schemas.microsoft.com/office/drawing/2014/main" xmlns="" id="{00000000-0008-0000-0E00-00000B020000}"/>
            </a:ext>
          </a:extLst>
        </xdr:cNvPr>
        <xdr:cNvCxnSpPr/>
      </xdr:nvCxnSpPr>
      <xdr:spPr>
        <a:xfrm flipV="1">
          <a:off x="20434300" y="6695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62247</xdr:rowOff>
    </xdr:from>
    <xdr:ext cx="469744" cy="259045"/>
    <xdr:sp macro="" textlink="">
      <xdr:nvSpPr>
        <xdr:cNvPr id="524" name="n_1aveValue【認定こども園・幼稚園・保育所】&#10;一人当たり面積">
          <a:extLst>
            <a:ext uri="{FF2B5EF4-FFF2-40B4-BE49-F238E27FC236}">
              <a16:creationId xmlns:a16="http://schemas.microsoft.com/office/drawing/2014/main" xmlns="" id="{00000000-0008-0000-0E00-00000C020000}"/>
            </a:ext>
          </a:extLst>
        </xdr:cNvPr>
        <xdr:cNvSpPr txBox="1"/>
      </xdr:nvSpPr>
      <xdr:spPr>
        <a:xfrm>
          <a:off x="21075727" y="692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135907</xdr:rowOff>
    </xdr:from>
    <xdr:ext cx="469744" cy="259045"/>
    <xdr:sp macro="" textlink="">
      <xdr:nvSpPr>
        <xdr:cNvPr id="525" name="n_2aveValue【認定こども園・幼稚園・保育所】&#10;一人当たり面積">
          <a:extLst>
            <a:ext uri="{FF2B5EF4-FFF2-40B4-BE49-F238E27FC236}">
              <a16:creationId xmlns:a16="http://schemas.microsoft.com/office/drawing/2014/main" xmlns="" id="{00000000-0008-0000-0E00-00000D020000}"/>
            </a:ext>
          </a:extLst>
        </xdr:cNvPr>
        <xdr:cNvSpPr txBox="1"/>
      </xdr:nvSpPr>
      <xdr:spPr>
        <a:xfrm>
          <a:off x="20199427" y="699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7637</xdr:rowOff>
    </xdr:from>
    <xdr:ext cx="469744" cy="259045"/>
    <xdr:sp macro="" textlink="">
      <xdr:nvSpPr>
        <xdr:cNvPr id="526" name="n_3aveValue【認定こども園・幼稚園・保育所】&#10;一人当たり面積">
          <a:extLst>
            <a:ext uri="{FF2B5EF4-FFF2-40B4-BE49-F238E27FC236}">
              <a16:creationId xmlns:a16="http://schemas.microsoft.com/office/drawing/2014/main" xmlns="" id="{00000000-0008-0000-0E00-00000E020000}"/>
            </a:ext>
          </a:extLst>
        </xdr:cNvPr>
        <xdr:cNvSpPr txBox="1"/>
      </xdr:nvSpPr>
      <xdr:spPr>
        <a:xfrm>
          <a:off x="193104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76217</xdr:rowOff>
    </xdr:from>
    <xdr:ext cx="469744" cy="259045"/>
    <xdr:sp macro="" textlink="">
      <xdr:nvSpPr>
        <xdr:cNvPr id="527" name="n_1mainValue【認定こども園・幼稚園・保育所】&#10;一人当たり面積">
          <a:extLst>
            <a:ext uri="{FF2B5EF4-FFF2-40B4-BE49-F238E27FC236}">
              <a16:creationId xmlns:a16="http://schemas.microsoft.com/office/drawing/2014/main" xmlns="" id="{00000000-0008-0000-0E00-00000F020000}"/>
            </a:ext>
          </a:extLst>
        </xdr:cNvPr>
        <xdr:cNvSpPr txBox="1"/>
      </xdr:nvSpPr>
      <xdr:spPr>
        <a:xfrm>
          <a:off x="210757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83837</xdr:rowOff>
    </xdr:from>
    <xdr:ext cx="469744" cy="259045"/>
    <xdr:sp macro="" textlink="">
      <xdr:nvSpPr>
        <xdr:cNvPr id="528" name="n_2mainValue【認定こども園・幼稚園・保育所】&#10;一人当たり面積">
          <a:extLst>
            <a:ext uri="{FF2B5EF4-FFF2-40B4-BE49-F238E27FC236}">
              <a16:creationId xmlns:a16="http://schemas.microsoft.com/office/drawing/2014/main" xmlns="" id="{00000000-0008-0000-0E00-000010020000}"/>
            </a:ext>
          </a:extLst>
        </xdr:cNvPr>
        <xdr:cNvSpPr txBox="1"/>
      </xdr:nvSpPr>
      <xdr:spPr>
        <a:xfrm>
          <a:off x="201994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9" name="正方形/長方形 528">
          <a:extLst>
            <a:ext uri="{FF2B5EF4-FFF2-40B4-BE49-F238E27FC236}">
              <a16:creationId xmlns:a16="http://schemas.microsoft.com/office/drawing/2014/main" xmlns="" id="{00000000-0008-0000-0E00-00001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0" name="正方形/長方形 529">
          <a:extLst>
            <a:ext uri="{FF2B5EF4-FFF2-40B4-BE49-F238E27FC236}">
              <a16:creationId xmlns:a16="http://schemas.microsoft.com/office/drawing/2014/main" xmlns="" id="{00000000-0008-0000-0E00-00001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1" name="正方形/長方形 530">
          <a:extLst>
            <a:ext uri="{FF2B5EF4-FFF2-40B4-BE49-F238E27FC236}">
              <a16:creationId xmlns:a16="http://schemas.microsoft.com/office/drawing/2014/main" xmlns="" id="{00000000-0008-0000-0E00-00001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2" name="正方形/長方形 531">
          <a:extLst>
            <a:ext uri="{FF2B5EF4-FFF2-40B4-BE49-F238E27FC236}">
              <a16:creationId xmlns:a16="http://schemas.microsoft.com/office/drawing/2014/main" xmlns="" id="{00000000-0008-0000-0E00-00001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3" name="正方形/長方形 532">
          <a:extLst>
            <a:ext uri="{FF2B5EF4-FFF2-40B4-BE49-F238E27FC236}">
              <a16:creationId xmlns:a16="http://schemas.microsoft.com/office/drawing/2014/main" xmlns="" id="{00000000-0008-0000-0E00-00001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4" name="正方形/長方形 533">
          <a:extLst>
            <a:ext uri="{FF2B5EF4-FFF2-40B4-BE49-F238E27FC236}">
              <a16:creationId xmlns:a16="http://schemas.microsoft.com/office/drawing/2014/main" xmlns="" id="{00000000-0008-0000-0E00-00001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5" name="正方形/長方形 534">
          <a:extLst>
            <a:ext uri="{FF2B5EF4-FFF2-40B4-BE49-F238E27FC236}">
              <a16:creationId xmlns:a16="http://schemas.microsoft.com/office/drawing/2014/main" xmlns="" id="{00000000-0008-0000-0E00-00001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正方形/長方形 535">
          <a:extLst>
            <a:ext uri="{FF2B5EF4-FFF2-40B4-BE49-F238E27FC236}">
              <a16:creationId xmlns:a16="http://schemas.microsoft.com/office/drawing/2014/main" xmlns="" id="{00000000-0008-0000-0E00-00001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7" name="テキスト ボックス 536">
          <a:extLst>
            <a:ext uri="{FF2B5EF4-FFF2-40B4-BE49-F238E27FC236}">
              <a16:creationId xmlns:a16="http://schemas.microsoft.com/office/drawing/2014/main" xmlns="" id="{00000000-0008-0000-0E00-00001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8" name="直線コネクタ 537">
          <a:extLst>
            <a:ext uri="{FF2B5EF4-FFF2-40B4-BE49-F238E27FC236}">
              <a16:creationId xmlns:a16="http://schemas.microsoft.com/office/drawing/2014/main" xmlns="" id="{00000000-0008-0000-0E00-00001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9" name="テキスト ボックス 538">
          <a:extLst>
            <a:ext uri="{FF2B5EF4-FFF2-40B4-BE49-F238E27FC236}">
              <a16:creationId xmlns:a16="http://schemas.microsoft.com/office/drawing/2014/main" xmlns="" id="{00000000-0008-0000-0E00-00001B02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40" name="直線コネクタ 539">
          <a:extLst>
            <a:ext uri="{FF2B5EF4-FFF2-40B4-BE49-F238E27FC236}">
              <a16:creationId xmlns:a16="http://schemas.microsoft.com/office/drawing/2014/main" xmlns="" id="{00000000-0008-0000-0E00-00001C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1" name="テキスト ボックス 540">
          <a:extLst>
            <a:ext uri="{FF2B5EF4-FFF2-40B4-BE49-F238E27FC236}">
              <a16:creationId xmlns:a16="http://schemas.microsoft.com/office/drawing/2014/main" xmlns="" id="{00000000-0008-0000-0E00-00001D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2" name="直線コネクタ 541">
          <a:extLst>
            <a:ext uri="{FF2B5EF4-FFF2-40B4-BE49-F238E27FC236}">
              <a16:creationId xmlns:a16="http://schemas.microsoft.com/office/drawing/2014/main" xmlns="" id="{00000000-0008-0000-0E00-00001E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3" name="テキスト ボックス 542">
          <a:extLst>
            <a:ext uri="{FF2B5EF4-FFF2-40B4-BE49-F238E27FC236}">
              <a16:creationId xmlns:a16="http://schemas.microsoft.com/office/drawing/2014/main" xmlns="" id="{00000000-0008-0000-0E00-00001F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4" name="直線コネクタ 543">
          <a:extLst>
            <a:ext uri="{FF2B5EF4-FFF2-40B4-BE49-F238E27FC236}">
              <a16:creationId xmlns:a16="http://schemas.microsoft.com/office/drawing/2014/main" xmlns="" id="{00000000-0008-0000-0E00-000020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5" name="テキスト ボックス 544">
          <a:extLst>
            <a:ext uri="{FF2B5EF4-FFF2-40B4-BE49-F238E27FC236}">
              <a16:creationId xmlns:a16="http://schemas.microsoft.com/office/drawing/2014/main" xmlns="" id="{00000000-0008-0000-0E00-000021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6" name="直線コネクタ 545">
          <a:extLst>
            <a:ext uri="{FF2B5EF4-FFF2-40B4-BE49-F238E27FC236}">
              <a16:creationId xmlns:a16="http://schemas.microsoft.com/office/drawing/2014/main" xmlns="" id="{00000000-0008-0000-0E00-000022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7" name="テキスト ボックス 546">
          <a:extLst>
            <a:ext uri="{FF2B5EF4-FFF2-40B4-BE49-F238E27FC236}">
              <a16:creationId xmlns:a16="http://schemas.microsoft.com/office/drawing/2014/main" xmlns="" id="{00000000-0008-0000-0E00-000023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8" name="直線コネクタ 547">
          <a:extLst>
            <a:ext uri="{FF2B5EF4-FFF2-40B4-BE49-F238E27FC236}">
              <a16:creationId xmlns:a16="http://schemas.microsoft.com/office/drawing/2014/main" xmlns="" id="{00000000-0008-0000-0E00-000024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49" name="テキスト ボックス 548">
          <a:extLst>
            <a:ext uri="{FF2B5EF4-FFF2-40B4-BE49-F238E27FC236}">
              <a16:creationId xmlns:a16="http://schemas.microsoft.com/office/drawing/2014/main" xmlns="" id="{00000000-0008-0000-0E00-00002502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0" name="直線コネクタ 549">
          <a:extLst>
            <a:ext uri="{FF2B5EF4-FFF2-40B4-BE49-F238E27FC236}">
              <a16:creationId xmlns:a16="http://schemas.microsoft.com/office/drawing/2014/main" xmlns="" id="{00000000-0008-0000-0E00-00002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1" name="テキスト ボックス 550">
          <a:extLst>
            <a:ext uri="{FF2B5EF4-FFF2-40B4-BE49-F238E27FC236}">
              <a16:creationId xmlns:a16="http://schemas.microsoft.com/office/drawing/2014/main" xmlns="" id="{00000000-0008-0000-0E00-000027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2" name="【学校施設】&#10;有形固定資産減価償却率グラフ枠">
          <a:extLst>
            <a:ext uri="{FF2B5EF4-FFF2-40B4-BE49-F238E27FC236}">
              <a16:creationId xmlns:a16="http://schemas.microsoft.com/office/drawing/2014/main" xmlns="" id="{00000000-0008-0000-0E00-00002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161925</xdr:rowOff>
    </xdr:from>
    <xdr:to>
      <xdr:col>85</xdr:col>
      <xdr:colOff>126364</xdr:colOff>
      <xdr:row>63</xdr:row>
      <xdr:rowOff>22860</xdr:rowOff>
    </xdr:to>
    <xdr:cxnSp macro="">
      <xdr:nvCxnSpPr>
        <xdr:cNvPr id="553" name="直線コネクタ 552">
          <a:extLst>
            <a:ext uri="{FF2B5EF4-FFF2-40B4-BE49-F238E27FC236}">
              <a16:creationId xmlns:a16="http://schemas.microsoft.com/office/drawing/2014/main" xmlns="" id="{00000000-0008-0000-0E00-000029020000}"/>
            </a:ext>
          </a:extLst>
        </xdr:cNvPr>
        <xdr:cNvCxnSpPr/>
      </xdr:nvCxnSpPr>
      <xdr:spPr>
        <a:xfrm flipV="1">
          <a:off x="16318864" y="9763125"/>
          <a:ext cx="0" cy="106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26687</xdr:rowOff>
    </xdr:from>
    <xdr:ext cx="405111" cy="259045"/>
    <xdr:sp macro="" textlink="">
      <xdr:nvSpPr>
        <xdr:cNvPr id="554" name="【学校施設】&#10;有形固定資産減価償却率最小値テキスト">
          <a:extLst>
            <a:ext uri="{FF2B5EF4-FFF2-40B4-BE49-F238E27FC236}">
              <a16:creationId xmlns:a16="http://schemas.microsoft.com/office/drawing/2014/main" xmlns="" id="{00000000-0008-0000-0E00-00002A020000}"/>
            </a:ext>
          </a:extLst>
        </xdr:cNvPr>
        <xdr:cNvSpPr txBox="1"/>
      </xdr:nvSpPr>
      <xdr:spPr>
        <a:xfrm>
          <a:off x="16357600"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22860</xdr:rowOff>
    </xdr:from>
    <xdr:to>
      <xdr:col>86</xdr:col>
      <xdr:colOff>25400</xdr:colOff>
      <xdr:row>63</xdr:row>
      <xdr:rowOff>22860</xdr:rowOff>
    </xdr:to>
    <xdr:cxnSp macro="">
      <xdr:nvCxnSpPr>
        <xdr:cNvPr id="555" name="直線コネクタ 554">
          <a:extLst>
            <a:ext uri="{FF2B5EF4-FFF2-40B4-BE49-F238E27FC236}">
              <a16:creationId xmlns:a16="http://schemas.microsoft.com/office/drawing/2014/main" xmlns="" id="{00000000-0008-0000-0E00-00002B020000}"/>
            </a:ext>
          </a:extLst>
        </xdr:cNvPr>
        <xdr:cNvCxnSpPr/>
      </xdr:nvCxnSpPr>
      <xdr:spPr>
        <a:xfrm>
          <a:off x="16230600" y="108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108602</xdr:rowOff>
    </xdr:from>
    <xdr:ext cx="405111" cy="259045"/>
    <xdr:sp macro="" textlink="">
      <xdr:nvSpPr>
        <xdr:cNvPr id="556" name="【学校施設】&#10;有形固定資産減価償却率最大値テキスト">
          <a:extLst>
            <a:ext uri="{FF2B5EF4-FFF2-40B4-BE49-F238E27FC236}">
              <a16:creationId xmlns:a16="http://schemas.microsoft.com/office/drawing/2014/main" xmlns="" id="{00000000-0008-0000-0E00-00002C020000}"/>
            </a:ext>
          </a:extLst>
        </xdr:cNvPr>
        <xdr:cNvSpPr txBox="1"/>
      </xdr:nvSpPr>
      <xdr:spPr>
        <a:xfrm>
          <a:off x="16357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161925</xdr:rowOff>
    </xdr:from>
    <xdr:to>
      <xdr:col>86</xdr:col>
      <xdr:colOff>25400</xdr:colOff>
      <xdr:row>56</xdr:row>
      <xdr:rowOff>161925</xdr:rowOff>
    </xdr:to>
    <xdr:cxnSp macro="">
      <xdr:nvCxnSpPr>
        <xdr:cNvPr id="557" name="直線コネクタ 556">
          <a:extLst>
            <a:ext uri="{FF2B5EF4-FFF2-40B4-BE49-F238E27FC236}">
              <a16:creationId xmlns:a16="http://schemas.microsoft.com/office/drawing/2014/main" xmlns="" id="{00000000-0008-0000-0E00-00002D020000}"/>
            </a:ext>
          </a:extLst>
        </xdr:cNvPr>
        <xdr:cNvCxnSpPr/>
      </xdr:nvCxnSpPr>
      <xdr:spPr>
        <a:xfrm>
          <a:off x="16230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135272</xdr:rowOff>
    </xdr:from>
    <xdr:ext cx="405111" cy="259045"/>
    <xdr:sp macro="" textlink="">
      <xdr:nvSpPr>
        <xdr:cNvPr id="558" name="【学校施設】&#10;有形固定資産減価償却率平均値テキスト">
          <a:extLst>
            <a:ext uri="{FF2B5EF4-FFF2-40B4-BE49-F238E27FC236}">
              <a16:creationId xmlns:a16="http://schemas.microsoft.com/office/drawing/2014/main" xmlns="" id="{00000000-0008-0000-0E00-00002E020000}"/>
            </a:ext>
          </a:extLst>
        </xdr:cNvPr>
        <xdr:cNvSpPr txBox="1"/>
      </xdr:nvSpPr>
      <xdr:spPr>
        <a:xfrm>
          <a:off x="16357600" y="10079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156845</xdr:rowOff>
    </xdr:from>
    <xdr:to>
      <xdr:col>85</xdr:col>
      <xdr:colOff>177800</xdr:colOff>
      <xdr:row>59</xdr:row>
      <xdr:rowOff>86995</xdr:rowOff>
    </xdr:to>
    <xdr:sp macro="" textlink="">
      <xdr:nvSpPr>
        <xdr:cNvPr id="559" name="フローチャート: 判断 558">
          <a:extLst>
            <a:ext uri="{FF2B5EF4-FFF2-40B4-BE49-F238E27FC236}">
              <a16:creationId xmlns:a16="http://schemas.microsoft.com/office/drawing/2014/main" xmlns="" id="{00000000-0008-0000-0E00-00002F020000}"/>
            </a:ext>
          </a:extLst>
        </xdr:cNvPr>
        <xdr:cNvSpPr/>
      </xdr:nvSpPr>
      <xdr:spPr>
        <a:xfrm>
          <a:off x="16268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36830</xdr:rowOff>
    </xdr:from>
    <xdr:to>
      <xdr:col>81</xdr:col>
      <xdr:colOff>101600</xdr:colOff>
      <xdr:row>59</xdr:row>
      <xdr:rowOff>138430</xdr:rowOff>
    </xdr:to>
    <xdr:sp macro="" textlink="">
      <xdr:nvSpPr>
        <xdr:cNvPr id="560" name="フローチャート: 判断 559">
          <a:extLst>
            <a:ext uri="{FF2B5EF4-FFF2-40B4-BE49-F238E27FC236}">
              <a16:creationId xmlns:a16="http://schemas.microsoft.com/office/drawing/2014/main" xmlns="" id="{00000000-0008-0000-0E00-000030020000}"/>
            </a:ext>
          </a:extLst>
        </xdr:cNvPr>
        <xdr:cNvSpPr/>
      </xdr:nvSpPr>
      <xdr:spPr>
        <a:xfrm>
          <a:off x="15430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561" name="フローチャート: 判断 560">
          <a:extLst>
            <a:ext uri="{FF2B5EF4-FFF2-40B4-BE49-F238E27FC236}">
              <a16:creationId xmlns:a16="http://schemas.microsoft.com/office/drawing/2014/main" xmlns="" id="{00000000-0008-0000-0E00-000031020000}"/>
            </a:ext>
          </a:extLst>
        </xdr:cNvPr>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71120</xdr:rowOff>
    </xdr:from>
    <xdr:to>
      <xdr:col>72</xdr:col>
      <xdr:colOff>38100</xdr:colOff>
      <xdr:row>60</xdr:row>
      <xdr:rowOff>1270</xdr:rowOff>
    </xdr:to>
    <xdr:sp macro="" textlink="">
      <xdr:nvSpPr>
        <xdr:cNvPr id="562" name="フローチャート: 判断 561">
          <a:extLst>
            <a:ext uri="{FF2B5EF4-FFF2-40B4-BE49-F238E27FC236}">
              <a16:creationId xmlns:a16="http://schemas.microsoft.com/office/drawing/2014/main" xmlns="" id="{00000000-0008-0000-0E00-000032020000}"/>
            </a:ext>
          </a:extLst>
        </xdr:cNvPr>
        <xdr:cNvSpPr/>
      </xdr:nvSpPr>
      <xdr:spPr>
        <a:xfrm>
          <a:off x="13652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xmlns="" id="{00000000-0008-0000-0E00-00003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xmlns="" id="{00000000-0008-0000-0E00-00003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xmlns="" id="{00000000-0008-0000-0E00-00003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xmlns="" id="{00000000-0008-0000-0E00-00003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xmlns="" id="{00000000-0008-0000-0E00-00003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568" name="楕円 567">
          <a:extLst>
            <a:ext uri="{FF2B5EF4-FFF2-40B4-BE49-F238E27FC236}">
              <a16:creationId xmlns:a16="http://schemas.microsoft.com/office/drawing/2014/main" xmlns="" id="{00000000-0008-0000-0E00-000038020000}"/>
            </a:ext>
          </a:extLst>
        </xdr:cNvPr>
        <xdr:cNvSpPr/>
      </xdr:nvSpPr>
      <xdr:spPr>
        <a:xfrm>
          <a:off x="162687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2557</xdr:rowOff>
    </xdr:from>
    <xdr:ext cx="405111" cy="259045"/>
    <xdr:sp macro="" textlink="">
      <xdr:nvSpPr>
        <xdr:cNvPr id="569" name="【学校施設】&#10;有形固定資産減価償却率該当値テキスト">
          <a:extLst>
            <a:ext uri="{FF2B5EF4-FFF2-40B4-BE49-F238E27FC236}">
              <a16:creationId xmlns:a16="http://schemas.microsoft.com/office/drawing/2014/main" xmlns="" id="{00000000-0008-0000-0E00-000039020000}"/>
            </a:ext>
          </a:extLst>
        </xdr:cNvPr>
        <xdr:cNvSpPr txBox="1"/>
      </xdr:nvSpPr>
      <xdr:spPr>
        <a:xfrm>
          <a:off x="16357600"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10160</xdr:rowOff>
    </xdr:from>
    <xdr:to>
      <xdr:col>81</xdr:col>
      <xdr:colOff>101600</xdr:colOff>
      <xdr:row>59</xdr:row>
      <xdr:rowOff>111760</xdr:rowOff>
    </xdr:to>
    <xdr:sp macro="" textlink="">
      <xdr:nvSpPr>
        <xdr:cNvPr id="570" name="楕円 569">
          <a:extLst>
            <a:ext uri="{FF2B5EF4-FFF2-40B4-BE49-F238E27FC236}">
              <a16:creationId xmlns:a16="http://schemas.microsoft.com/office/drawing/2014/main" xmlns="" id="{00000000-0008-0000-0E00-00003A020000}"/>
            </a:ext>
          </a:extLst>
        </xdr:cNvPr>
        <xdr:cNvSpPr/>
      </xdr:nvSpPr>
      <xdr:spPr>
        <a:xfrm>
          <a:off x="15430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30480</xdr:rowOff>
    </xdr:from>
    <xdr:to>
      <xdr:col>85</xdr:col>
      <xdr:colOff>127000</xdr:colOff>
      <xdr:row>59</xdr:row>
      <xdr:rowOff>60960</xdr:rowOff>
    </xdr:to>
    <xdr:cxnSp macro="">
      <xdr:nvCxnSpPr>
        <xdr:cNvPr id="571" name="直線コネクタ 570">
          <a:extLst>
            <a:ext uri="{FF2B5EF4-FFF2-40B4-BE49-F238E27FC236}">
              <a16:creationId xmlns:a16="http://schemas.microsoft.com/office/drawing/2014/main" xmlns="" id="{00000000-0008-0000-0E00-00003B020000}"/>
            </a:ext>
          </a:extLst>
        </xdr:cNvPr>
        <xdr:cNvCxnSpPr/>
      </xdr:nvCxnSpPr>
      <xdr:spPr>
        <a:xfrm flipV="1">
          <a:off x="15481300" y="101460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46355</xdr:rowOff>
    </xdr:from>
    <xdr:to>
      <xdr:col>76</xdr:col>
      <xdr:colOff>165100</xdr:colOff>
      <xdr:row>59</xdr:row>
      <xdr:rowOff>147955</xdr:rowOff>
    </xdr:to>
    <xdr:sp macro="" textlink="">
      <xdr:nvSpPr>
        <xdr:cNvPr id="572" name="楕円 571">
          <a:extLst>
            <a:ext uri="{FF2B5EF4-FFF2-40B4-BE49-F238E27FC236}">
              <a16:creationId xmlns:a16="http://schemas.microsoft.com/office/drawing/2014/main" xmlns="" id="{00000000-0008-0000-0E00-00003C020000}"/>
            </a:ext>
          </a:extLst>
        </xdr:cNvPr>
        <xdr:cNvSpPr/>
      </xdr:nvSpPr>
      <xdr:spPr>
        <a:xfrm>
          <a:off x="14541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60960</xdr:rowOff>
    </xdr:from>
    <xdr:to>
      <xdr:col>81</xdr:col>
      <xdr:colOff>50800</xdr:colOff>
      <xdr:row>59</xdr:row>
      <xdr:rowOff>97155</xdr:rowOff>
    </xdr:to>
    <xdr:cxnSp macro="">
      <xdr:nvCxnSpPr>
        <xdr:cNvPr id="573" name="直線コネクタ 572">
          <a:extLst>
            <a:ext uri="{FF2B5EF4-FFF2-40B4-BE49-F238E27FC236}">
              <a16:creationId xmlns:a16="http://schemas.microsoft.com/office/drawing/2014/main" xmlns="" id="{00000000-0008-0000-0E00-00003D020000}"/>
            </a:ext>
          </a:extLst>
        </xdr:cNvPr>
        <xdr:cNvCxnSpPr/>
      </xdr:nvCxnSpPr>
      <xdr:spPr>
        <a:xfrm flipV="1">
          <a:off x="14592300" y="101765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129557</xdr:rowOff>
    </xdr:from>
    <xdr:ext cx="405111" cy="259045"/>
    <xdr:sp macro="" textlink="">
      <xdr:nvSpPr>
        <xdr:cNvPr id="574" name="n_1aveValue【学校施設】&#10;有形固定資産減価償却率">
          <a:extLst>
            <a:ext uri="{FF2B5EF4-FFF2-40B4-BE49-F238E27FC236}">
              <a16:creationId xmlns:a16="http://schemas.microsoft.com/office/drawing/2014/main" xmlns="" id="{00000000-0008-0000-0E00-00003E020000}"/>
            </a:ext>
          </a:extLst>
        </xdr:cNvPr>
        <xdr:cNvSpPr txBox="1"/>
      </xdr:nvSpPr>
      <xdr:spPr>
        <a:xfrm>
          <a:off x="1526604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150512</xdr:rowOff>
    </xdr:from>
    <xdr:ext cx="405111" cy="259045"/>
    <xdr:sp macro="" textlink="">
      <xdr:nvSpPr>
        <xdr:cNvPr id="575" name="n_2aveValue【学校施設】&#10;有形固定資産減価償却率">
          <a:extLst>
            <a:ext uri="{FF2B5EF4-FFF2-40B4-BE49-F238E27FC236}">
              <a16:creationId xmlns:a16="http://schemas.microsoft.com/office/drawing/2014/main" xmlns="" id="{00000000-0008-0000-0E00-00003F020000}"/>
            </a:ext>
          </a:extLst>
        </xdr:cNvPr>
        <xdr:cNvSpPr txBox="1"/>
      </xdr:nvSpPr>
      <xdr:spPr>
        <a:xfrm>
          <a:off x="14389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17797</xdr:rowOff>
    </xdr:from>
    <xdr:ext cx="405111" cy="259045"/>
    <xdr:sp macro="" textlink="">
      <xdr:nvSpPr>
        <xdr:cNvPr id="576" name="n_3aveValue【学校施設】&#10;有形固定資産減価償却率">
          <a:extLst>
            <a:ext uri="{FF2B5EF4-FFF2-40B4-BE49-F238E27FC236}">
              <a16:creationId xmlns:a16="http://schemas.microsoft.com/office/drawing/2014/main" xmlns="" id="{00000000-0008-0000-0E00-000040020000}"/>
            </a:ext>
          </a:extLst>
        </xdr:cNvPr>
        <xdr:cNvSpPr txBox="1"/>
      </xdr:nvSpPr>
      <xdr:spPr>
        <a:xfrm>
          <a:off x="13500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128287</xdr:rowOff>
    </xdr:from>
    <xdr:ext cx="405111" cy="259045"/>
    <xdr:sp macro="" textlink="">
      <xdr:nvSpPr>
        <xdr:cNvPr id="577" name="n_1mainValue【学校施設】&#10;有形固定資産減価償却率">
          <a:extLst>
            <a:ext uri="{FF2B5EF4-FFF2-40B4-BE49-F238E27FC236}">
              <a16:creationId xmlns:a16="http://schemas.microsoft.com/office/drawing/2014/main" xmlns="" id="{00000000-0008-0000-0E00-000041020000}"/>
            </a:ext>
          </a:extLst>
        </xdr:cNvPr>
        <xdr:cNvSpPr txBox="1"/>
      </xdr:nvSpPr>
      <xdr:spPr>
        <a:xfrm>
          <a:off x="15266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164482</xdr:rowOff>
    </xdr:from>
    <xdr:ext cx="405111" cy="259045"/>
    <xdr:sp macro="" textlink="">
      <xdr:nvSpPr>
        <xdr:cNvPr id="578" name="n_2mainValue【学校施設】&#10;有形固定資産減価償却率">
          <a:extLst>
            <a:ext uri="{FF2B5EF4-FFF2-40B4-BE49-F238E27FC236}">
              <a16:creationId xmlns:a16="http://schemas.microsoft.com/office/drawing/2014/main" xmlns="" id="{00000000-0008-0000-0E00-000042020000}"/>
            </a:ext>
          </a:extLst>
        </xdr:cNvPr>
        <xdr:cNvSpPr txBox="1"/>
      </xdr:nvSpPr>
      <xdr:spPr>
        <a:xfrm>
          <a:off x="14389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9" name="正方形/長方形 578">
          <a:extLst>
            <a:ext uri="{FF2B5EF4-FFF2-40B4-BE49-F238E27FC236}">
              <a16:creationId xmlns:a16="http://schemas.microsoft.com/office/drawing/2014/main" xmlns="" id="{00000000-0008-0000-0E00-00004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0" name="正方形/長方形 579">
          <a:extLst>
            <a:ext uri="{FF2B5EF4-FFF2-40B4-BE49-F238E27FC236}">
              <a16:creationId xmlns:a16="http://schemas.microsoft.com/office/drawing/2014/main" xmlns="" id="{00000000-0008-0000-0E00-00004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1" name="正方形/長方形 580">
          <a:extLst>
            <a:ext uri="{FF2B5EF4-FFF2-40B4-BE49-F238E27FC236}">
              <a16:creationId xmlns:a16="http://schemas.microsoft.com/office/drawing/2014/main" xmlns="" id="{00000000-0008-0000-0E00-00004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2" name="正方形/長方形 581">
          <a:extLst>
            <a:ext uri="{FF2B5EF4-FFF2-40B4-BE49-F238E27FC236}">
              <a16:creationId xmlns:a16="http://schemas.microsoft.com/office/drawing/2014/main" xmlns="" id="{00000000-0008-0000-0E00-00004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3" name="正方形/長方形 582">
          <a:extLst>
            <a:ext uri="{FF2B5EF4-FFF2-40B4-BE49-F238E27FC236}">
              <a16:creationId xmlns:a16="http://schemas.microsoft.com/office/drawing/2014/main" xmlns="" id="{00000000-0008-0000-0E00-00004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4" name="正方形/長方形 583">
          <a:extLst>
            <a:ext uri="{FF2B5EF4-FFF2-40B4-BE49-F238E27FC236}">
              <a16:creationId xmlns:a16="http://schemas.microsoft.com/office/drawing/2014/main" xmlns="" id="{00000000-0008-0000-0E00-00004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5" name="正方形/長方形 584">
          <a:extLst>
            <a:ext uri="{FF2B5EF4-FFF2-40B4-BE49-F238E27FC236}">
              <a16:creationId xmlns:a16="http://schemas.microsoft.com/office/drawing/2014/main" xmlns="" id="{00000000-0008-0000-0E00-00004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6" name="正方形/長方形 585">
          <a:extLst>
            <a:ext uri="{FF2B5EF4-FFF2-40B4-BE49-F238E27FC236}">
              <a16:creationId xmlns:a16="http://schemas.microsoft.com/office/drawing/2014/main" xmlns="" id="{00000000-0008-0000-0E00-00004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7" name="テキスト ボックス 586">
          <a:extLst>
            <a:ext uri="{FF2B5EF4-FFF2-40B4-BE49-F238E27FC236}">
              <a16:creationId xmlns:a16="http://schemas.microsoft.com/office/drawing/2014/main" xmlns="" id="{00000000-0008-0000-0E00-00004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8" name="直線コネクタ 587">
          <a:extLst>
            <a:ext uri="{FF2B5EF4-FFF2-40B4-BE49-F238E27FC236}">
              <a16:creationId xmlns:a16="http://schemas.microsoft.com/office/drawing/2014/main" xmlns="" id="{00000000-0008-0000-0E00-00004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9" name="直線コネクタ 588">
          <a:extLst>
            <a:ext uri="{FF2B5EF4-FFF2-40B4-BE49-F238E27FC236}">
              <a16:creationId xmlns:a16="http://schemas.microsoft.com/office/drawing/2014/main" xmlns="" id="{00000000-0008-0000-0E00-00004D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90" name="テキスト ボックス 589">
          <a:extLst>
            <a:ext uri="{FF2B5EF4-FFF2-40B4-BE49-F238E27FC236}">
              <a16:creationId xmlns:a16="http://schemas.microsoft.com/office/drawing/2014/main" xmlns="" id="{00000000-0008-0000-0E00-00004E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1" name="直線コネクタ 590">
          <a:extLst>
            <a:ext uri="{FF2B5EF4-FFF2-40B4-BE49-F238E27FC236}">
              <a16:creationId xmlns:a16="http://schemas.microsoft.com/office/drawing/2014/main" xmlns="" id="{00000000-0008-0000-0E00-00004F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2" name="テキスト ボックス 591">
          <a:extLst>
            <a:ext uri="{FF2B5EF4-FFF2-40B4-BE49-F238E27FC236}">
              <a16:creationId xmlns:a16="http://schemas.microsoft.com/office/drawing/2014/main" xmlns="" id="{00000000-0008-0000-0E00-000050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3" name="直線コネクタ 592">
          <a:extLst>
            <a:ext uri="{FF2B5EF4-FFF2-40B4-BE49-F238E27FC236}">
              <a16:creationId xmlns:a16="http://schemas.microsoft.com/office/drawing/2014/main" xmlns="" id="{00000000-0008-0000-0E00-00005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94" name="テキスト ボックス 593">
          <a:extLst>
            <a:ext uri="{FF2B5EF4-FFF2-40B4-BE49-F238E27FC236}">
              <a16:creationId xmlns:a16="http://schemas.microsoft.com/office/drawing/2014/main" xmlns="" id="{00000000-0008-0000-0E00-000052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5" name="直線コネクタ 594">
          <a:extLst>
            <a:ext uri="{FF2B5EF4-FFF2-40B4-BE49-F238E27FC236}">
              <a16:creationId xmlns:a16="http://schemas.microsoft.com/office/drawing/2014/main" xmlns="" id="{00000000-0008-0000-0E00-000053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96" name="テキスト ボックス 595">
          <a:extLst>
            <a:ext uri="{FF2B5EF4-FFF2-40B4-BE49-F238E27FC236}">
              <a16:creationId xmlns:a16="http://schemas.microsoft.com/office/drawing/2014/main" xmlns="" id="{00000000-0008-0000-0E00-000054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7" name="直線コネクタ 596">
          <a:extLst>
            <a:ext uri="{FF2B5EF4-FFF2-40B4-BE49-F238E27FC236}">
              <a16:creationId xmlns:a16="http://schemas.microsoft.com/office/drawing/2014/main" xmlns="" id="{00000000-0008-0000-0E00-000055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8" name="テキスト ボックス 597">
          <a:extLst>
            <a:ext uri="{FF2B5EF4-FFF2-40B4-BE49-F238E27FC236}">
              <a16:creationId xmlns:a16="http://schemas.microsoft.com/office/drawing/2014/main" xmlns="" id="{00000000-0008-0000-0E00-000056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9" name="直線コネクタ 598">
          <a:extLst>
            <a:ext uri="{FF2B5EF4-FFF2-40B4-BE49-F238E27FC236}">
              <a16:creationId xmlns:a16="http://schemas.microsoft.com/office/drawing/2014/main" xmlns="" id="{00000000-0008-0000-0E00-00005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00" name="テキスト ボックス 599">
          <a:extLst>
            <a:ext uri="{FF2B5EF4-FFF2-40B4-BE49-F238E27FC236}">
              <a16:creationId xmlns:a16="http://schemas.microsoft.com/office/drawing/2014/main" xmlns="" id="{00000000-0008-0000-0E00-000058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1" name="【学校施設】&#10;一人当たり面積グラフ枠">
          <a:extLst>
            <a:ext uri="{FF2B5EF4-FFF2-40B4-BE49-F238E27FC236}">
              <a16:creationId xmlns:a16="http://schemas.microsoft.com/office/drawing/2014/main" xmlns="" id="{00000000-0008-0000-0E00-00005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112471</xdr:rowOff>
    </xdr:from>
    <xdr:to>
      <xdr:col>116</xdr:col>
      <xdr:colOff>62864</xdr:colOff>
      <xdr:row>63</xdr:row>
      <xdr:rowOff>136855</xdr:rowOff>
    </xdr:to>
    <xdr:cxnSp macro="">
      <xdr:nvCxnSpPr>
        <xdr:cNvPr id="602" name="直線コネクタ 601">
          <a:extLst>
            <a:ext uri="{FF2B5EF4-FFF2-40B4-BE49-F238E27FC236}">
              <a16:creationId xmlns:a16="http://schemas.microsoft.com/office/drawing/2014/main" xmlns="" id="{00000000-0008-0000-0E00-00005A020000}"/>
            </a:ext>
          </a:extLst>
        </xdr:cNvPr>
        <xdr:cNvCxnSpPr/>
      </xdr:nvCxnSpPr>
      <xdr:spPr>
        <a:xfrm flipV="1">
          <a:off x="22160864" y="9542221"/>
          <a:ext cx="0" cy="13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140682</xdr:rowOff>
    </xdr:from>
    <xdr:ext cx="469744" cy="259045"/>
    <xdr:sp macro="" textlink="">
      <xdr:nvSpPr>
        <xdr:cNvPr id="603" name="【学校施設】&#10;一人当たり面積最小値テキスト">
          <a:extLst>
            <a:ext uri="{FF2B5EF4-FFF2-40B4-BE49-F238E27FC236}">
              <a16:creationId xmlns:a16="http://schemas.microsoft.com/office/drawing/2014/main" xmlns="" id="{00000000-0008-0000-0E00-00005B020000}"/>
            </a:ext>
          </a:extLst>
        </xdr:cNvPr>
        <xdr:cNvSpPr txBox="1"/>
      </xdr:nvSpPr>
      <xdr:spPr>
        <a:xfrm>
          <a:off x="22199600" y="1094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136855</xdr:rowOff>
    </xdr:from>
    <xdr:to>
      <xdr:col>116</xdr:col>
      <xdr:colOff>152400</xdr:colOff>
      <xdr:row>63</xdr:row>
      <xdr:rowOff>136855</xdr:rowOff>
    </xdr:to>
    <xdr:cxnSp macro="">
      <xdr:nvCxnSpPr>
        <xdr:cNvPr id="604" name="直線コネクタ 603">
          <a:extLst>
            <a:ext uri="{FF2B5EF4-FFF2-40B4-BE49-F238E27FC236}">
              <a16:creationId xmlns:a16="http://schemas.microsoft.com/office/drawing/2014/main" xmlns="" id="{00000000-0008-0000-0E00-00005C020000}"/>
            </a:ext>
          </a:extLst>
        </xdr:cNvPr>
        <xdr:cNvCxnSpPr/>
      </xdr:nvCxnSpPr>
      <xdr:spPr>
        <a:xfrm>
          <a:off x="22072600" y="10938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59148</xdr:rowOff>
    </xdr:from>
    <xdr:ext cx="534377" cy="259045"/>
    <xdr:sp macro="" textlink="">
      <xdr:nvSpPr>
        <xdr:cNvPr id="605" name="【学校施設】&#10;一人当たり面積最大値テキスト">
          <a:extLst>
            <a:ext uri="{FF2B5EF4-FFF2-40B4-BE49-F238E27FC236}">
              <a16:creationId xmlns:a16="http://schemas.microsoft.com/office/drawing/2014/main" xmlns="" id="{00000000-0008-0000-0E00-00005D020000}"/>
            </a:ext>
          </a:extLst>
        </xdr:cNvPr>
        <xdr:cNvSpPr txBox="1"/>
      </xdr:nvSpPr>
      <xdr:spPr>
        <a:xfrm>
          <a:off x="22199600" y="931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112471</xdr:rowOff>
    </xdr:from>
    <xdr:to>
      <xdr:col>116</xdr:col>
      <xdr:colOff>152400</xdr:colOff>
      <xdr:row>55</xdr:row>
      <xdr:rowOff>112471</xdr:rowOff>
    </xdr:to>
    <xdr:cxnSp macro="">
      <xdr:nvCxnSpPr>
        <xdr:cNvPr id="606" name="直線コネクタ 605">
          <a:extLst>
            <a:ext uri="{FF2B5EF4-FFF2-40B4-BE49-F238E27FC236}">
              <a16:creationId xmlns:a16="http://schemas.microsoft.com/office/drawing/2014/main" xmlns="" id="{00000000-0008-0000-0E00-00005E020000}"/>
            </a:ext>
          </a:extLst>
        </xdr:cNvPr>
        <xdr:cNvCxnSpPr/>
      </xdr:nvCxnSpPr>
      <xdr:spPr>
        <a:xfrm>
          <a:off x="22072600" y="9542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143070</xdr:rowOff>
    </xdr:from>
    <xdr:ext cx="469744" cy="259045"/>
    <xdr:sp macro="" textlink="">
      <xdr:nvSpPr>
        <xdr:cNvPr id="607" name="【学校施設】&#10;一人当たり面積平均値テキスト">
          <a:extLst>
            <a:ext uri="{FF2B5EF4-FFF2-40B4-BE49-F238E27FC236}">
              <a16:creationId xmlns:a16="http://schemas.microsoft.com/office/drawing/2014/main" xmlns="" id="{00000000-0008-0000-0E00-00005F020000}"/>
            </a:ext>
          </a:extLst>
        </xdr:cNvPr>
        <xdr:cNvSpPr txBox="1"/>
      </xdr:nvSpPr>
      <xdr:spPr>
        <a:xfrm>
          <a:off x="22199600" y="10601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120193</xdr:rowOff>
    </xdr:from>
    <xdr:to>
      <xdr:col>116</xdr:col>
      <xdr:colOff>114300</xdr:colOff>
      <xdr:row>63</xdr:row>
      <xdr:rowOff>50343</xdr:rowOff>
    </xdr:to>
    <xdr:sp macro="" textlink="">
      <xdr:nvSpPr>
        <xdr:cNvPr id="608" name="フローチャート: 判断 607">
          <a:extLst>
            <a:ext uri="{FF2B5EF4-FFF2-40B4-BE49-F238E27FC236}">
              <a16:creationId xmlns:a16="http://schemas.microsoft.com/office/drawing/2014/main" xmlns="" id="{00000000-0008-0000-0E00-000060020000}"/>
            </a:ext>
          </a:extLst>
        </xdr:cNvPr>
        <xdr:cNvSpPr/>
      </xdr:nvSpPr>
      <xdr:spPr>
        <a:xfrm>
          <a:off x="22110700" y="107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133756</xdr:rowOff>
    </xdr:from>
    <xdr:to>
      <xdr:col>112</xdr:col>
      <xdr:colOff>38100</xdr:colOff>
      <xdr:row>63</xdr:row>
      <xdr:rowOff>63906</xdr:rowOff>
    </xdr:to>
    <xdr:sp macro="" textlink="">
      <xdr:nvSpPr>
        <xdr:cNvPr id="609" name="フローチャート: 判断 608">
          <a:extLst>
            <a:ext uri="{FF2B5EF4-FFF2-40B4-BE49-F238E27FC236}">
              <a16:creationId xmlns:a16="http://schemas.microsoft.com/office/drawing/2014/main" xmlns="" id="{00000000-0008-0000-0E00-000061020000}"/>
            </a:ext>
          </a:extLst>
        </xdr:cNvPr>
        <xdr:cNvSpPr/>
      </xdr:nvSpPr>
      <xdr:spPr>
        <a:xfrm>
          <a:off x="21272500" y="1076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21209</xdr:rowOff>
    </xdr:from>
    <xdr:to>
      <xdr:col>107</xdr:col>
      <xdr:colOff>101600</xdr:colOff>
      <xdr:row>63</xdr:row>
      <xdr:rowOff>122809</xdr:rowOff>
    </xdr:to>
    <xdr:sp macro="" textlink="">
      <xdr:nvSpPr>
        <xdr:cNvPr id="610" name="フローチャート: 判断 609">
          <a:extLst>
            <a:ext uri="{FF2B5EF4-FFF2-40B4-BE49-F238E27FC236}">
              <a16:creationId xmlns:a16="http://schemas.microsoft.com/office/drawing/2014/main" xmlns="" id="{00000000-0008-0000-0E00-000062020000}"/>
            </a:ext>
          </a:extLst>
        </xdr:cNvPr>
        <xdr:cNvSpPr/>
      </xdr:nvSpPr>
      <xdr:spPr>
        <a:xfrm>
          <a:off x="20383500" y="108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26315</xdr:rowOff>
    </xdr:from>
    <xdr:to>
      <xdr:col>102</xdr:col>
      <xdr:colOff>165100</xdr:colOff>
      <xdr:row>63</xdr:row>
      <xdr:rowOff>127915</xdr:rowOff>
    </xdr:to>
    <xdr:sp macro="" textlink="">
      <xdr:nvSpPr>
        <xdr:cNvPr id="611" name="フローチャート: 判断 610">
          <a:extLst>
            <a:ext uri="{FF2B5EF4-FFF2-40B4-BE49-F238E27FC236}">
              <a16:creationId xmlns:a16="http://schemas.microsoft.com/office/drawing/2014/main" xmlns="" id="{00000000-0008-0000-0E00-000063020000}"/>
            </a:ext>
          </a:extLst>
        </xdr:cNvPr>
        <xdr:cNvSpPr/>
      </xdr:nvSpPr>
      <xdr:spPr>
        <a:xfrm>
          <a:off x="19494500" y="108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xmlns="" id="{00000000-0008-0000-0E00-00006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xmlns="" id="{00000000-0008-0000-0E00-00006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xmlns="" id="{00000000-0008-0000-0E00-00006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xmlns="" id="{00000000-0008-0000-0E00-00006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xmlns="" id="{00000000-0008-0000-0E00-00006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8103</xdr:rowOff>
    </xdr:from>
    <xdr:to>
      <xdr:col>116</xdr:col>
      <xdr:colOff>114300</xdr:colOff>
      <xdr:row>63</xdr:row>
      <xdr:rowOff>109703</xdr:rowOff>
    </xdr:to>
    <xdr:sp macro="" textlink="">
      <xdr:nvSpPr>
        <xdr:cNvPr id="617" name="楕円 616">
          <a:extLst>
            <a:ext uri="{FF2B5EF4-FFF2-40B4-BE49-F238E27FC236}">
              <a16:creationId xmlns:a16="http://schemas.microsoft.com/office/drawing/2014/main" xmlns="" id="{00000000-0008-0000-0E00-000069020000}"/>
            </a:ext>
          </a:extLst>
        </xdr:cNvPr>
        <xdr:cNvSpPr/>
      </xdr:nvSpPr>
      <xdr:spPr>
        <a:xfrm>
          <a:off x="22110700" y="1080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98620</xdr:rowOff>
    </xdr:from>
    <xdr:ext cx="469744" cy="259045"/>
    <xdr:sp macro="" textlink="">
      <xdr:nvSpPr>
        <xdr:cNvPr id="618" name="【学校施設】&#10;一人当たり面積該当値テキスト">
          <a:extLst>
            <a:ext uri="{FF2B5EF4-FFF2-40B4-BE49-F238E27FC236}">
              <a16:creationId xmlns:a16="http://schemas.microsoft.com/office/drawing/2014/main" xmlns="" id="{00000000-0008-0000-0E00-00006A020000}"/>
            </a:ext>
          </a:extLst>
        </xdr:cNvPr>
        <xdr:cNvSpPr txBox="1"/>
      </xdr:nvSpPr>
      <xdr:spPr>
        <a:xfrm>
          <a:off x="22199600" y="1072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10617</xdr:rowOff>
    </xdr:from>
    <xdr:to>
      <xdr:col>112</xdr:col>
      <xdr:colOff>38100</xdr:colOff>
      <xdr:row>63</xdr:row>
      <xdr:rowOff>112217</xdr:rowOff>
    </xdr:to>
    <xdr:sp macro="" textlink="">
      <xdr:nvSpPr>
        <xdr:cNvPr id="619" name="楕円 618">
          <a:extLst>
            <a:ext uri="{FF2B5EF4-FFF2-40B4-BE49-F238E27FC236}">
              <a16:creationId xmlns:a16="http://schemas.microsoft.com/office/drawing/2014/main" xmlns="" id="{00000000-0008-0000-0E00-00006B020000}"/>
            </a:ext>
          </a:extLst>
        </xdr:cNvPr>
        <xdr:cNvSpPr/>
      </xdr:nvSpPr>
      <xdr:spPr>
        <a:xfrm>
          <a:off x="21272500" y="1081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58903</xdr:rowOff>
    </xdr:from>
    <xdr:to>
      <xdr:col>116</xdr:col>
      <xdr:colOff>63500</xdr:colOff>
      <xdr:row>63</xdr:row>
      <xdr:rowOff>61417</xdr:rowOff>
    </xdr:to>
    <xdr:cxnSp macro="">
      <xdr:nvCxnSpPr>
        <xdr:cNvPr id="620" name="直線コネクタ 619">
          <a:extLst>
            <a:ext uri="{FF2B5EF4-FFF2-40B4-BE49-F238E27FC236}">
              <a16:creationId xmlns:a16="http://schemas.microsoft.com/office/drawing/2014/main" xmlns="" id="{00000000-0008-0000-0E00-00006C020000}"/>
            </a:ext>
          </a:extLst>
        </xdr:cNvPr>
        <xdr:cNvCxnSpPr/>
      </xdr:nvCxnSpPr>
      <xdr:spPr>
        <a:xfrm flipV="1">
          <a:off x="21323300" y="10860253"/>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13132</xdr:rowOff>
    </xdr:from>
    <xdr:to>
      <xdr:col>107</xdr:col>
      <xdr:colOff>101600</xdr:colOff>
      <xdr:row>63</xdr:row>
      <xdr:rowOff>114732</xdr:rowOff>
    </xdr:to>
    <xdr:sp macro="" textlink="">
      <xdr:nvSpPr>
        <xdr:cNvPr id="621" name="楕円 620">
          <a:extLst>
            <a:ext uri="{FF2B5EF4-FFF2-40B4-BE49-F238E27FC236}">
              <a16:creationId xmlns:a16="http://schemas.microsoft.com/office/drawing/2014/main" xmlns="" id="{00000000-0008-0000-0E00-00006D020000}"/>
            </a:ext>
          </a:extLst>
        </xdr:cNvPr>
        <xdr:cNvSpPr/>
      </xdr:nvSpPr>
      <xdr:spPr>
        <a:xfrm>
          <a:off x="20383500" y="1081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61417</xdr:rowOff>
    </xdr:from>
    <xdr:to>
      <xdr:col>111</xdr:col>
      <xdr:colOff>177800</xdr:colOff>
      <xdr:row>63</xdr:row>
      <xdr:rowOff>63932</xdr:rowOff>
    </xdr:to>
    <xdr:cxnSp macro="">
      <xdr:nvCxnSpPr>
        <xdr:cNvPr id="622" name="直線コネクタ 621">
          <a:extLst>
            <a:ext uri="{FF2B5EF4-FFF2-40B4-BE49-F238E27FC236}">
              <a16:creationId xmlns:a16="http://schemas.microsoft.com/office/drawing/2014/main" xmlns="" id="{00000000-0008-0000-0E00-00006E020000}"/>
            </a:ext>
          </a:extLst>
        </xdr:cNvPr>
        <xdr:cNvCxnSpPr/>
      </xdr:nvCxnSpPr>
      <xdr:spPr>
        <a:xfrm flipV="1">
          <a:off x="20434300" y="10862767"/>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80433</xdr:rowOff>
    </xdr:from>
    <xdr:ext cx="469744" cy="259045"/>
    <xdr:sp macro="" textlink="">
      <xdr:nvSpPr>
        <xdr:cNvPr id="623" name="n_1aveValue【学校施設】&#10;一人当たり面積">
          <a:extLst>
            <a:ext uri="{FF2B5EF4-FFF2-40B4-BE49-F238E27FC236}">
              <a16:creationId xmlns:a16="http://schemas.microsoft.com/office/drawing/2014/main" xmlns="" id="{00000000-0008-0000-0E00-00006F020000}"/>
            </a:ext>
          </a:extLst>
        </xdr:cNvPr>
        <xdr:cNvSpPr txBox="1"/>
      </xdr:nvSpPr>
      <xdr:spPr>
        <a:xfrm>
          <a:off x="21075727" y="105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113936</xdr:rowOff>
    </xdr:from>
    <xdr:ext cx="469744" cy="259045"/>
    <xdr:sp macro="" textlink="">
      <xdr:nvSpPr>
        <xdr:cNvPr id="624" name="n_2aveValue【学校施設】&#10;一人当たり面積">
          <a:extLst>
            <a:ext uri="{FF2B5EF4-FFF2-40B4-BE49-F238E27FC236}">
              <a16:creationId xmlns:a16="http://schemas.microsoft.com/office/drawing/2014/main" xmlns="" id="{00000000-0008-0000-0E00-000070020000}"/>
            </a:ext>
          </a:extLst>
        </xdr:cNvPr>
        <xdr:cNvSpPr txBox="1"/>
      </xdr:nvSpPr>
      <xdr:spPr>
        <a:xfrm>
          <a:off x="20199427" y="109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144442</xdr:rowOff>
    </xdr:from>
    <xdr:ext cx="469744" cy="259045"/>
    <xdr:sp macro="" textlink="">
      <xdr:nvSpPr>
        <xdr:cNvPr id="625" name="n_3aveValue【学校施設】&#10;一人当たり面積">
          <a:extLst>
            <a:ext uri="{FF2B5EF4-FFF2-40B4-BE49-F238E27FC236}">
              <a16:creationId xmlns:a16="http://schemas.microsoft.com/office/drawing/2014/main" xmlns="" id="{00000000-0008-0000-0E00-000071020000}"/>
            </a:ext>
          </a:extLst>
        </xdr:cNvPr>
        <xdr:cNvSpPr txBox="1"/>
      </xdr:nvSpPr>
      <xdr:spPr>
        <a:xfrm>
          <a:off x="19310427" y="106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103344</xdr:rowOff>
    </xdr:from>
    <xdr:ext cx="469744" cy="259045"/>
    <xdr:sp macro="" textlink="">
      <xdr:nvSpPr>
        <xdr:cNvPr id="626" name="n_1mainValue【学校施設】&#10;一人当たり面積">
          <a:extLst>
            <a:ext uri="{FF2B5EF4-FFF2-40B4-BE49-F238E27FC236}">
              <a16:creationId xmlns:a16="http://schemas.microsoft.com/office/drawing/2014/main" xmlns="" id="{00000000-0008-0000-0E00-000072020000}"/>
            </a:ext>
          </a:extLst>
        </xdr:cNvPr>
        <xdr:cNvSpPr txBox="1"/>
      </xdr:nvSpPr>
      <xdr:spPr>
        <a:xfrm>
          <a:off x="21075727" y="1090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131259</xdr:rowOff>
    </xdr:from>
    <xdr:ext cx="469744" cy="259045"/>
    <xdr:sp macro="" textlink="">
      <xdr:nvSpPr>
        <xdr:cNvPr id="627" name="n_2mainValue【学校施設】&#10;一人当たり面積">
          <a:extLst>
            <a:ext uri="{FF2B5EF4-FFF2-40B4-BE49-F238E27FC236}">
              <a16:creationId xmlns:a16="http://schemas.microsoft.com/office/drawing/2014/main" xmlns="" id="{00000000-0008-0000-0E00-000073020000}"/>
            </a:ext>
          </a:extLst>
        </xdr:cNvPr>
        <xdr:cNvSpPr txBox="1"/>
      </xdr:nvSpPr>
      <xdr:spPr>
        <a:xfrm>
          <a:off x="20199427" y="1058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xmlns="" id="{00000000-0008-0000-0E00-00007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xmlns="" id="{00000000-0008-0000-0E00-00007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xmlns="" id="{00000000-0008-0000-0E00-00007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xmlns="" id="{00000000-0008-0000-0E00-00007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xmlns="" id="{00000000-0008-0000-0E00-00007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xmlns="" id="{00000000-0008-0000-0E00-00007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xmlns="" id="{00000000-0008-0000-0E00-00007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xmlns="" id="{00000000-0008-0000-0E00-00007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xmlns="" id="{00000000-0008-0000-0E00-00007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xmlns="" id="{00000000-0008-0000-0E00-00007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38" name="テキスト ボックス 637">
          <a:extLst>
            <a:ext uri="{FF2B5EF4-FFF2-40B4-BE49-F238E27FC236}">
              <a16:creationId xmlns:a16="http://schemas.microsoft.com/office/drawing/2014/main" xmlns="" id="{00000000-0008-0000-0E00-00007E02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9" name="直線コネクタ 638">
          <a:extLst>
            <a:ext uri="{FF2B5EF4-FFF2-40B4-BE49-F238E27FC236}">
              <a16:creationId xmlns:a16="http://schemas.microsoft.com/office/drawing/2014/main" xmlns="" id="{00000000-0008-0000-0E00-00007F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40" name="テキスト ボックス 639">
          <a:extLst>
            <a:ext uri="{FF2B5EF4-FFF2-40B4-BE49-F238E27FC236}">
              <a16:creationId xmlns:a16="http://schemas.microsoft.com/office/drawing/2014/main" xmlns="" id="{00000000-0008-0000-0E00-000080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1" name="直線コネクタ 640">
          <a:extLst>
            <a:ext uri="{FF2B5EF4-FFF2-40B4-BE49-F238E27FC236}">
              <a16:creationId xmlns:a16="http://schemas.microsoft.com/office/drawing/2014/main" xmlns="" id="{00000000-0008-0000-0E00-000081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2" name="テキスト ボックス 641">
          <a:extLst>
            <a:ext uri="{FF2B5EF4-FFF2-40B4-BE49-F238E27FC236}">
              <a16:creationId xmlns:a16="http://schemas.microsoft.com/office/drawing/2014/main" xmlns="" id="{00000000-0008-0000-0E00-000082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3" name="直線コネクタ 642">
          <a:extLst>
            <a:ext uri="{FF2B5EF4-FFF2-40B4-BE49-F238E27FC236}">
              <a16:creationId xmlns:a16="http://schemas.microsoft.com/office/drawing/2014/main" xmlns="" id="{00000000-0008-0000-0E00-000083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4" name="テキスト ボックス 643">
          <a:extLst>
            <a:ext uri="{FF2B5EF4-FFF2-40B4-BE49-F238E27FC236}">
              <a16:creationId xmlns:a16="http://schemas.microsoft.com/office/drawing/2014/main" xmlns="" id="{00000000-0008-0000-0E00-000084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5" name="直線コネクタ 644">
          <a:extLst>
            <a:ext uri="{FF2B5EF4-FFF2-40B4-BE49-F238E27FC236}">
              <a16:creationId xmlns:a16="http://schemas.microsoft.com/office/drawing/2014/main" xmlns="" id="{00000000-0008-0000-0E00-000085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646" name="テキスト ボックス 645">
          <a:extLst>
            <a:ext uri="{FF2B5EF4-FFF2-40B4-BE49-F238E27FC236}">
              <a16:creationId xmlns:a16="http://schemas.microsoft.com/office/drawing/2014/main" xmlns="" id="{00000000-0008-0000-0E00-000086020000}"/>
            </a:ext>
          </a:extLst>
        </xdr:cNvPr>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xmlns="" id="{00000000-0008-0000-0E00-00008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8" name="テキスト ボックス 647">
          <a:extLst>
            <a:ext uri="{FF2B5EF4-FFF2-40B4-BE49-F238E27FC236}">
              <a16:creationId xmlns:a16="http://schemas.microsoft.com/office/drawing/2014/main" xmlns="" id="{00000000-0008-0000-0E00-000088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xmlns="" id="{00000000-0008-0000-0E00-00008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22098</xdr:rowOff>
    </xdr:to>
    <xdr:cxnSp macro="">
      <xdr:nvCxnSpPr>
        <xdr:cNvPr id="650" name="直線コネクタ 649">
          <a:extLst>
            <a:ext uri="{FF2B5EF4-FFF2-40B4-BE49-F238E27FC236}">
              <a16:creationId xmlns:a16="http://schemas.microsoft.com/office/drawing/2014/main" xmlns="" id="{00000000-0008-0000-0E00-00008A020000}"/>
            </a:ext>
          </a:extLst>
        </xdr:cNvPr>
        <xdr:cNvCxnSpPr/>
      </xdr:nvCxnSpPr>
      <xdr:spPr>
        <a:xfrm flipV="1">
          <a:off x="16318864" y="13411200"/>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25925</xdr:rowOff>
    </xdr:from>
    <xdr:ext cx="405111" cy="259045"/>
    <xdr:sp macro="" textlink="">
      <xdr:nvSpPr>
        <xdr:cNvPr id="651" name="【児童館】&#10;有形固定資産減価償却率最小値テキスト">
          <a:extLst>
            <a:ext uri="{FF2B5EF4-FFF2-40B4-BE49-F238E27FC236}">
              <a16:creationId xmlns:a16="http://schemas.microsoft.com/office/drawing/2014/main" xmlns="" id="{00000000-0008-0000-0E00-00008B020000}"/>
            </a:ext>
          </a:extLst>
        </xdr:cNvPr>
        <xdr:cNvSpPr txBox="1"/>
      </xdr:nvSpPr>
      <xdr:spPr>
        <a:xfrm>
          <a:off x="16357600" y="1477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22098</xdr:rowOff>
    </xdr:from>
    <xdr:to>
      <xdr:col>86</xdr:col>
      <xdr:colOff>25400</xdr:colOff>
      <xdr:row>86</xdr:row>
      <xdr:rowOff>22098</xdr:rowOff>
    </xdr:to>
    <xdr:cxnSp macro="">
      <xdr:nvCxnSpPr>
        <xdr:cNvPr id="652" name="直線コネクタ 651">
          <a:extLst>
            <a:ext uri="{FF2B5EF4-FFF2-40B4-BE49-F238E27FC236}">
              <a16:creationId xmlns:a16="http://schemas.microsoft.com/office/drawing/2014/main" xmlns="" id="{00000000-0008-0000-0E00-00008C020000}"/>
            </a:ext>
          </a:extLst>
        </xdr:cNvPr>
        <xdr:cNvCxnSpPr/>
      </xdr:nvCxnSpPr>
      <xdr:spPr>
        <a:xfrm>
          <a:off x="16230600" y="1476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69744" cy="259045"/>
    <xdr:sp macro="" textlink="">
      <xdr:nvSpPr>
        <xdr:cNvPr id="653" name="【児童館】&#10;有形固定資産減価償却率最大値テキスト">
          <a:extLst>
            <a:ext uri="{FF2B5EF4-FFF2-40B4-BE49-F238E27FC236}">
              <a16:creationId xmlns:a16="http://schemas.microsoft.com/office/drawing/2014/main" xmlns="" id="{00000000-0008-0000-0E00-00008D020000}"/>
            </a:ext>
          </a:extLst>
        </xdr:cNvPr>
        <xdr:cNvSpPr txBox="1"/>
      </xdr:nvSpPr>
      <xdr:spPr>
        <a:xfrm>
          <a:off x="16357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54" name="直線コネクタ 653">
          <a:extLst>
            <a:ext uri="{FF2B5EF4-FFF2-40B4-BE49-F238E27FC236}">
              <a16:creationId xmlns:a16="http://schemas.microsoft.com/office/drawing/2014/main" xmlns="" id="{00000000-0008-0000-0E00-00008E020000}"/>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53612</xdr:rowOff>
    </xdr:from>
    <xdr:ext cx="405111" cy="259045"/>
    <xdr:sp macro="" textlink="">
      <xdr:nvSpPr>
        <xdr:cNvPr id="655" name="【児童館】&#10;有形固定資産減価償却率平均値テキスト">
          <a:extLst>
            <a:ext uri="{FF2B5EF4-FFF2-40B4-BE49-F238E27FC236}">
              <a16:creationId xmlns:a16="http://schemas.microsoft.com/office/drawing/2014/main" xmlns="" id="{00000000-0008-0000-0E00-00008F020000}"/>
            </a:ext>
          </a:extLst>
        </xdr:cNvPr>
        <xdr:cNvSpPr txBox="1"/>
      </xdr:nvSpPr>
      <xdr:spPr>
        <a:xfrm>
          <a:off x="16357600" y="13769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30735</xdr:rowOff>
    </xdr:from>
    <xdr:to>
      <xdr:col>85</xdr:col>
      <xdr:colOff>177800</xdr:colOff>
      <xdr:row>81</xdr:row>
      <xdr:rowOff>132335</xdr:rowOff>
    </xdr:to>
    <xdr:sp macro="" textlink="">
      <xdr:nvSpPr>
        <xdr:cNvPr id="656" name="フローチャート: 判断 655">
          <a:extLst>
            <a:ext uri="{FF2B5EF4-FFF2-40B4-BE49-F238E27FC236}">
              <a16:creationId xmlns:a16="http://schemas.microsoft.com/office/drawing/2014/main" xmlns="" id="{00000000-0008-0000-0E00-000090020000}"/>
            </a:ext>
          </a:extLst>
        </xdr:cNvPr>
        <xdr:cNvSpPr/>
      </xdr:nvSpPr>
      <xdr:spPr>
        <a:xfrm>
          <a:off x="16268700" y="139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42163</xdr:rowOff>
    </xdr:from>
    <xdr:to>
      <xdr:col>81</xdr:col>
      <xdr:colOff>101600</xdr:colOff>
      <xdr:row>81</xdr:row>
      <xdr:rowOff>143763</xdr:rowOff>
    </xdr:to>
    <xdr:sp macro="" textlink="">
      <xdr:nvSpPr>
        <xdr:cNvPr id="657" name="フローチャート: 判断 656">
          <a:extLst>
            <a:ext uri="{FF2B5EF4-FFF2-40B4-BE49-F238E27FC236}">
              <a16:creationId xmlns:a16="http://schemas.microsoft.com/office/drawing/2014/main" xmlns="" id="{00000000-0008-0000-0E00-000091020000}"/>
            </a:ext>
          </a:extLst>
        </xdr:cNvPr>
        <xdr:cNvSpPr/>
      </xdr:nvSpPr>
      <xdr:spPr>
        <a:xfrm>
          <a:off x="15430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78739</xdr:rowOff>
    </xdr:from>
    <xdr:to>
      <xdr:col>76</xdr:col>
      <xdr:colOff>165100</xdr:colOff>
      <xdr:row>82</xdr:row>
      <xdr:rowOff>8889</xdr:rowOff>
    </xdr:to>
    <xdr:sp macro="" textlink="">
      <xdr:nvSpPr>
        <xdr:cNvPr id="658" name="フローチャート: 判断 657">
          <a:extLst>
            <a:ext uri="{FF2B5EF4-FFF2-40B4-BE49-F238E27FC236}">
              <a16:creationId xmlns:a16="http://schemas.microsoft.com/office/drawing/2014/main" xmlns="" id="{00000000-0008-0000-0E00-000092020000}"/>
            </a:ext>
          </a:extLst>
        </xdr:cNvPr>
        <xdr:cNvSpPr/>
      </xdr:nvSpPr>
      <xdr:spPr>
        <a:xfrm>
          <a:off x="14541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58165</xdr:rowOff>
    </xdr:from>
    <xdr:to>
      <xdr:col>72</xdr:col>
      <xdr:colOff>38100</xdr:colOff>
      <xdr:row>81</xdr:row>
      <xdr:rowOff>159765</xdr:rowOff>
    </xdr:to>
    <xdr:sp macro="" textlink="">
      <xdr:nvSpPr>
        <xdr:cNvPr id="659" name="フローチャート: 判断 658">
          <a:extLst>
            <a:ext uri="{FF2B5EF4-FFF2-40B4-BE49-F238E27FC236}">
              <a16:creationId xmlns:a16="http://schemas.microsoft.com/office/drawing/2014/main" xmlns="" id="{00000000-0008-0000-0E00-000093020000}"/>
            </a:ext>
          </a:extLst>
        </xdr:cNvPr>
        <xdr:cNvSpPr/>
      </xdr:nvSpPr>
      <xdr:spPr>
        <a:xfrm>
          <a:off x="13652500" y="1394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xmlns="" id="{00000000-0008-0000-0E00-00009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xmlns="" id="{00000000-0008-0000-0E00-00009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xmlns="" id="{00000000-0008-0000-0E00-00009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xmlns="" id="{00000000-0008-0000-0E00-00009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xmlns="" id="{00000000-0008-0000-0E00-00009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65" name="楕円 664">
          <a:extLst>
            <a:ext uri="{FF2B5EF4-FFF2-40B4-BE49-F238E27FC236}">
              <a16:creationId xmlns:a16="http://schemas.microsoft.com/office/drawing/2014/main" xmlns="" id="{00000000-0008-0000-0E00-000099020000}"/>
            </a:ext>
          </a:extLst>
        </xdr:cNvPr>
        <xdr:cNvSpPr/>
      </xdr:nvSpPr>
      <xdr:spPr>
        <a:xfrm>
          <a:off x="16268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22877</xdr:rowOff>
    </xdr:from>
    <xdr:ext cx="405111" cy="259045"/>
    <xdr:sp macro="" textlink="">
      <xdr:nvSpPr>
        <xdr:cNvPr id="666" name="【児童館】&#10;有形固定資産減価償却率該当値テキスト">
          <a:extLst>
            <a:ext uri="{FF2B5EF4-FFF2-40B4-BE49-F238E27FC236}">
              <a16:creationId xmlns:a16="http://schemas.microsoft.com/office/drawing/2014/main" xmlns="" id="{00000000-0008-0000-0E00-00009A020000}"/>
            </a:ext>
          </a:extLst>
        </xdr:cNvPr>
        <xdr:cNvSpPr txBox="1"/>
      </xdr:nvSpPr>
      <xdr:spPr>
        <a:xfrm>
          <a:off x="16357600"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90170</xdr:rowOff>
    </xdr:from>
    <xdr:to>
      <xdr:col>81</xdr:col>
      <xdr:colOff>101600</xdr:colOff>
      <xdr:row>82</xdr:row>
      <xdr:rowOff>20320</xdr:rowOff>
    </xdr:to>
    <xdr:sp macro="" textlink="">
      <xdr:nvSpPr>
        <xdr:cNvPr id="667" name="楕円 666">
          <a:extLst>
            <a:ext uri="{FF2B5EF4-FFF2-40B4-BE49-F238E27FC236}">
              <a16:creationId xmlns:a16="http://schemas.microsoft.com/office/drawing/2014/main" xmlns="" id="{00000000-0008-0000-0E00-00009B020000}"/>
            </a:ext>
          </a:extLst>
        </xdr:cNvPr>
        <xdr:cNvSpPr/>
      </xdr:nvSpPr>
      <xdr:spPr>
        <a:xfrm>
          <a:off x="15430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95250</xdr:rowOff>
    </xdr:from>
    <xdr:to>
      <xdr:col>85</xdr:col>
      <xdr:colOff>127000</xdr:colOff>
      <xdr:row>81</xdr:row>
      <xdr:rowOff>140970</xdr:rowOff>
    </xdr:to>
    <xdr:cxnSp macro="">
      <xdr:nvCxnSpPr>
        <xdr:cNvPr id="668" name="直線コネクタ 667">
          <a:extLst>
            <a:ext uri="{FF2B5EF4-FFF2-40B4-BE49-F238E27FC236}">
              <a16:creationId xmlns:a16="http://schemas.microsoft.com/office/drawing/2014/main" xmlns="" id="{00000000-0008-0000-0E00-00009C020000}"/>
            </a:ext>
          </a:extLst>
        </xdr:cNvPr>
        <xdr:cNvCxnSpPr/>
      </xdr:nvCxnSpPr>
      <xdr:spPr>
        <a:xfrm flipV="1">
          <a:off x="15481300" y="13982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149606</xdr:rowOff>
    </xdr:from>
    <xdr:to>
      <xdr:col>76</xdr:col>
      <xdr:colOff>165100</xdr:colOff>
      <xdr:row>82</xdr:row>
      <xdr:rowOff>79756</xdr:rowOff>
    </xdr:to>
    <xdr:sp macro="" textlink="">
      <xdr:nvSpPr>
        <xdr:cNvPr id="669" name="楕円 668">
          <a:extLst>
            <a:ext uri="{FF2B5EF4-FFF2-40B4-BE49-F238E27FC236}">
              <a16:creationId xmlns:a16="http://schemas.microsoft.com/office/drawing/2014/main" xmlns="" id="{00000000-0008-0000-0E00-00009D020000}"/>
            </a:ext>
          </a:extLst>
        </xdr:cNvPr>
        <xdr:cNvSpPr/>
      </xdr:nvSpPr>
      <xdr:spPr>
        <a:xfrm>
          <a:off x="14541500" y="1403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140970</xdr:rowOff>
    </xdr:from>
    <xdr:to>
      <xdr:col>81</xdr:col>
      <xdr:colOff>50800</xdr:colOff>
      <xdr:row>82</xdr:row>
      <xdr:rowOff>28956</xdr:rowOff>
    </xdr:to>
    <xdr:cxnSp macro="">
      <xdr:nvCxnSpPr>
        <xdr:cNvPr id="670" name="直線コネクタ 669">
          <a:extLst>
            <a:ext uri="{FF2B5EF4-FFF2-40B4-BE49-F238E27FC236}">
              <a16:creationId xmlns:a16="http://schemas.microsoft.com/office/drawing/2014/main" xmlns="" id="{00000000-0008-0000-0E00-00009E020000}"/>
            </a:ext>
          </a:extLst>
        </xdr:cNvPr>
        <xdr:cNvCxnSpPr/>
      </xdr:nvCxnSpPr>
      <xdr:spPr>
        <a:xfrm flipV="1">
          <a:off x="14592300" y="140284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160290</xdr:rowOff>
    </xdr:from>
    <xdr:ext cx="405111" cy="259045"/>
    <xdr:sp macro="" textlink="">
      <xdr:nvSpPr>
        <xdr:cNvPr id="671" name="n_1aveValue【児童館】&#10;有形固定資産減価償却率">
          <a:extLst>
            <a:ext uri="{FF2B5EF4-FFF2-40B4-BE49-F238E27FC236}">
              <a16:creationId xmlns:a16="http://schemas.microsoft.com/office/drawing/2014/main" xmlns="" id="{00000000-0008-0000-0E00-00009F020000}"/>
            </a:ext>
          </a:extLst>
        </xdr:cNvPr>
        <xdr:cNvSpPr txBox="1"/>
      </xdr:nvSpPr>
      <xdr:spPr>
        <a:xfrm>
          <a:off x="15266044" y="137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25416</xdr:rowOff>
    </xdr:from>
    <xdr:ext cx="405111" cy="259045"/>
    <xdr:sp macro="" textlink="">
      <xdr:nvSpPr>
        <xdr:cNvPr id="672" name="n_2aveValue【児童館】&#10;有形固定資産減価償却率">
          <a:extLst>
            <a:ext uri="{FF2B5EF4-FFF2-40B4-BE49-F238E27FC236}">
              <a16:creationId xmlns:a16="http://schemas.microsoft.com/office/drawing/2014/main" xmlns="" id="{00000000-0008-0000-0E00-0000A0020000}"/>
            </a:ext>
          </a:extLst>
        </xdr:cNvPr>
        <xdr:cNvSpPr txBox="1"/>
      </xdr:nvSpPr>
      <xdr:spPr>
        <a:xfrm>
          <a:off x="14389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4842</xdr:rowOff>
    </xdr:from>
    <xdr:ext cx="405111" cy="259045"/>
    <xdr:sp macro="" textlink="">
      <xdr:nvSpPr>
        <xdr:cNvPr id="673" name="n_3aveValue【児童館】&#10;有形固定資産減価償却率">
          <a:extLst>
            <a:ext uri="{FF2B5EF4-FFF2-40B4-BE49-F238E27FC236}">
              <a16:creationId xmlns:a16="http://schemas.microsoft.com/office/drawing/2014/main" xmlns="" id="{00000000-0008-0000-0E00-0000A1020000}"/>
            </a:ext>
          </a:extLst>
        </xdr:cNvPr>
        <xdr:cNvSpPr txBox="1"/>
      </xdr:nvSpPr>
      <xdr:spPr>
        <a:xfrm>
          <a:off x="13500744" y="1372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11447</xdr:rowOff>
    </xdr:from>
    <xdr:ext cx="405111" cy="259045"/>
    <xdr:sp macro="" textlink="">
      <xdr:nvSpPr>
        <xdr:cNvPr id="674" name="n_1mainValue【児童館】&#10;有形固定資産減価償却率">
          <a:extLst>
            <a:ext uri="{FF2B5EF4-FFF2-40B4-BE49-F238E27FC236}">
              <a16:creationId xmlns:a16="http://schemas.microsoft.com/office/drawing/2014/main" xmlns="" id="{00000000-0008-0000-0E00-0000A2020000}"/>
            </a:ext>
          </a:extLst>
        </xdr:cNvPr>
        <xdr:cNvSpPr txBox="1"/>
      </xdr:nvSpPr>
      <xdr:spPr>
        <a:xfrm>
          <a:off x="15266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70883</xdr:rowOff>
    </xdr:from>
    <xdr:ext cx="405111" cy="259045"/>
    <xdr:sp macro="" textlink="">
      <xdr:nvSpPr>
        <xdr:cNvPr id="675" name="n_2mainValue【児童館】&#10;有形固定資産減価償却率">
          <a:extLst>
            <a:ext uri="{FF2B5EF4-FFF2-40B4-BE49-F238E27FC236}">
              <a16:creationId xmlns:a16="http://schemas.microsoft.com/office/drawing/2014/main" xmlns="" id="{00000000-0008-0000-0E00-0000A3020000}"/>
            </a:ext>
          </a:extLst>
        </xdr:cNvPr>
        <xdr:cNvSpPr txBox="1"/>
      </xdr:nvSpPr>
      <xdr:spPr>
        <a:xfrm>
          <a:off x="14389744" y="1412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xmlns="" id="{00000000-0008-0000-0E00-0000A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xmlns="" id="{00000000-0008-0000-0E00-0000A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xmlns="" id="{00000000-0008-0000-0E00-0000A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xmlns="" id="{00000000-0008-0000-0E00-0000A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xmlns="" id="{00000000-0008-0000-0E00-0000A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xmlns="" id="{00000000-0008-0000-0E00-0000A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xmlns="" id="{00000000-0008-0000-0E00-0000A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xmlns="" id="{00000000-0008-0000-0E00-0000A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xmlns="" id="{00000000-0008-0000-0E00-0000A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xmlns="" id="{00000000-0008-0000-0E00-0000A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a:extLst>
            <a:ext uri="{FF2B5EF4-FFF2-40B4-BE49-F238E27FC236}">
              <a16:creationId xmlns:a16="http://schemas.microsoft.com/office/drawing/2014/main" xmlns="" id="{00000000-0008-0000-0E00-0000AE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7" name="テキスト ボックス 686">
          <a:extLst>
            <a:ext uri="{FF2B5EF4-FFF2-40B4-BE49-F238E27FC236}">
              <a16:creationId xmlns:a16="http://schemas.microsoft.com/office/drawing/2014/main" xmlns="" id="{00000000-0008-0000-0E00-0000AF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a:extLst>
            <a:ext uri="{FF2B5EF4-FFF2-40B4-BE49-F238E27FC236}">
              <a16:creationId xmlns:a16="http://schemas.microsoft.com/office/drawing/2014/main" xmlns="" id="{00000000-0008-0000-0E00-0000B0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9" name="テキスト ボックス 688">
          <a:extLst>
            <a:ext uri="{FF2B5EF4-FFF2-40B4-BE49-F238E27FC236}">
              <a16:creationId xmlns:a16="http://schemas.microsoft.com/office/drawing/2014/main" xmlns="" id="{00000000-0008-0000-0E00-0000B1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a:extLst>
            <a:ext uri="{FF2B5EF4-FFF2-40B4-BE49-F238E27FC236}">
              <a16:creationId xmlns:a16="http://schemas.microsoft.com/office/drawing/2014/main" xmlns="" id="{00000000-0008-0000-0E00-0000B2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a:extLst>
            <a:ext uri="{FF2B5EF4-FFF2-40B4-BE49-F238E27FC236}">
              <a16:creationId xmlns:a16="http://schemas.microsoft.com/office/drawing/2014/main" xmlns="" id="{00000000-0008-0000-0E00-0000B3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a:extLst>
            <a:ext uri="{FF2B5EF4-FFF2-40B4-BE49-F238E27FC236}">
              <a16:creationId xmlns:a16="http://schemas.microsoft.com/office/drawing/2014/main" xmlns="" id="{00000000-0008-0000-0E00-0000B4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3" name="テキスト ボックス 692">
          <a:extLst>
            <a:ext uri="{FF2B5EF4-FFF2-40B4-BE49-F238E27FC236}">
              <a16:creationId xmlns:a16="http://schemas.microsoft.com/office/drawing/2014/main" xmlns="" id="{00000000-0008-0000-0E00-0000B5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a:extLst>
            <a:ext uri="{FF2B5EF4-FFF2-40B4-BE49-F238E27FC236}">
              <a16:creationId xmlns:a16="http://schemas.microsoft.com/office/drawing/2014/main" xmlns="" id="{00000000-0008-0000-0E00-0000B6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5" name="テキスト ボックス 694">
          <a:extLst>
            <a:ext uri="{FF2B5EF4-FFF2-40B4-BE49-F238E27FC236}">
              <a16:creationId xmlns:a16="http://schemas.microsoft.com/office/drawing/2014/main" xmlns="" id="{00000000-0008-0000-0E00-0000B7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xmlns="" id="{00000000-0008-0000-0E00-0000B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a:extLst>
            <a:ext uri="{FF2B5EF4-FFF2-40B4-BE49-F238E27FC236}">
              <a16:creationId xmlns:a16="http://schemas.microsoft.com/office/drawing/2014/main" xmlns="" id="{00000000-0008-0000-0E00-0000B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a:extLst>
            <a:ext uri="{FF2B5EF4-FFF2-40B4-BE49-F238E27FC236}">
              <a16:creationId xmlns:a16="http://schemas.microsoft.com/office/drawing/2014/main" xmlns="" id="{00000000-0008-0000-0E00-0000B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60961</xdr:rowOff>
    </xdr:to>
    <xdr:cxnSp macro="">
      <xdr:nvCxnSpPr>
        <xdr:cNvPr id="699" name="直線コネクタ 698">
          <a:extLst>
            <a:ext uri="{FF2B5EF4-FFF2-40B4-BE49-F238E27FC236}">
              <a16:creationId xmlns:a16="http://schemas.microsoft.com/office/drawing/2014/main" xmlns="" id="{00000000-0008-0000-0E00-0000BB020000}"/>
            </a:ext>
          </a:extLst>
        </xdr:cNvPr>
        <xdr:cNvCxnSpPr/>
      </xdr:nvCxnSpPr>
      <xdr:spPr>
        <a:xfrm flipV="1">
          <a:off x="22160864" y="1336548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64788</xdr:rowOff>
    </xdr:from>
    <xdr:ext cx="469744" cy="259045"/>
    <xdr:sp macro="" textlink="">
      <xdr:nvSpPr>
        <xdr:cNvPr id="700" name="【児童館】&#10;一人当たり面積最小値テキスト">
          <a:extLst>
            <a:ext uri="{FF2B5EF4-FFF2-40B4-BE49-F238E27FC236}">
              <a16:creationId xmlns:a16="http://schemas.microsoft.com/office/drawing/2014/main" xmlns="" id="{00000000-0008-0000-0E00-0000BC020000}"/>
            </a:ext>
          </a:extLst>
        </xdr:cNvPr>
        <xdr:cNvSpPr txBox="1"/>
      </xdr:nvSpPr>
      <xdr:spPr>
        <a:xfrm>
          <a:off x="221996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60961</xdr:rowOff>
    </xdr:from>
    <xdr:to>
      <xdr:col>116</xdr:col>
      <xdr:colOff>152400</xdr:colOff>
      <xdr:row>86</xdr:row>
      <xdr:rowOff>60961</xdr:rowOff>
    </xdr:to>
    <xdr:cxnSp macro="">
      <xdr:nvCxnSpPr>
        <xdr:cNvPr id="701" name="直線コネクタ 700">
          <a:extLst>
            <a:ext uri="{FF2B5EF4-FFF2-40B4-BE49-F238E27FC236}">
              <a16:creationId xmlns:a16="http://schemas.microsoft.com/office/drawing/2014/main" xmlns="" id="{00000000-0008-0000-0E00-0000BD020000}"/>
            </a:ext>
          </a:extLst>
        </xdr:cNvPr>
        <xdr:cNvCxnSpPr/>
      </xdr:nvCxnSpPr>
      <xdr:spPr>
        <a:xfrm>
          <a:off x="22072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702" name="【児童館】&#10;一人当たり面積最大値テキスト">
          <a:extLst>
            <a:ext uri="{FF2B5EF4-FFF2-40B4-BE49-F238E27FC236}">
              <a16:creationId xmlns:a16="http://schemas.microsoft.com/office/drawing/2014/main" xmlns="" id="{00000000-0008-0000-0E00-0000BE020000}"/>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703" name="直線コネクタ 702">
          <a:extLst>
            <a:ext uri="{FF2B5EF4-FFF2-40B4-BE49-F238E27FC236}">
              <a16:creationId xmlns:a16="http://schemas.microsoft.com/office/drawing/2014/main" xmlns="" id="{00000000-0008-0000-0E00-0000BF020000}"/>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704" name="【児童館】&#10;一人当たり面積平均値テキスト">
          <a:extLst>
            <a:ext uri="{FF2B5EF4-FFF2-40B4-BE49-F238E27FC236}">
              <a16:creationId xmlns:a16="http://schemas.microsoft.com/office/drawing/2014/main" xmlns="" id="{00000000-0008-0000-0E00-0000C0020000}"/>
            </a:ext>
          </a:extLst>
        </xdr:cNvPr>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05" name="フローチャート: 判断 704">
          <a:extLst>
            <a:ext uri="{FF2B5EF4-FFF2-40B4-BE49-F238E27FC236}">
              <a16:creationId xmlns:a16="http://schemas.microsoft.com/office/drawing/2014/main" xmlns="" id="{00000000-0008-0000-0E00-0000C1020000}"/>
            </a:ext>
          </a:extLst>
        </xdr:cNvPr>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166370</xdr:rowOff>
    </xdr:from>
    <xdr:to>
      <xdr:col>112</xdr:col>
      <xdr:colOff>38100</xdr:colOff>
      <xdr:row>84</xdr:row>
      <xdr:rowOff>96520</xdr:rowOff>
    </xdr:to>
    <xdr:sp macro="" textlink="">
      <xdr:nvSpPr>
        <xdr:cNvPr id="706" name="フローチャート: 判断 705">
          <a:extLst>
            <a:ext uri="{FF2B5EF4-FFF2-40B4-BE49-F238E27FC236}">
              <a16:creationId xmlns:a16="http://schemas.microsoft.com/office/drawing/2014/main" xmlns="" id="{00000000-0008-0000-0E00-0000C2020000}"/>
            </a:ext>
          </a:extLst>
        </xdr:cNvPr>
        <xdr:cNvSpPr/>
      </xdr:nvSpPr>
      <xdr:spPr>
        <a:xfrm>
          <a:off x="21272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707" name="フローチャート: 判断 706">
          <a:extLst>
            <a:ext uri="{FF2B5EF4-FFF2-40B4-BE49-F238E27FC236}">
              <a16:creationId xmlns:a16="http://schemas.microsoft.com/office/drawing/2014/main" xmlns="" id="{00000000-0008-0000-0E00-0000C3020000}"/>
            </a:ext>
          </a:extLst>
        </xdr:cNvPr>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71120</xdr:rowOff>
    </xdr:from>
    <xdr:to>
      <xdr:col>102</xdr:col>
      <xdr:colOff>165100</xdr:colOff>
      <xdr:row>85</xdr:row>
      <xdr:rowOff>1270</xdr:rowOff>
    </xdr:to>
    <xdr:sp macro="" textlink="">
      <xdr:nvSpPr>
        <xdr:cNvPr id="708" name="フローチャート: 判断 707">
          <a:extLst>
            <a:ext uri="{FF2B5EF4-FFF2-40B4-BE49-F238E27FC236}">
              <a16:creationId xmlns:a16="http://schemas.microsoft.com/office/drawing/2014/main" xmlns="" id="{00000000-0008-0000-0E00-0000C4020000}"/>
            </a:ext>
          </a:extLst>
        </xdr:cNvPr>
        <xdr:cNvSpPr/>
      </xdr:nvSpPr>
      <xdr:spPr>
        <a:xfrm>
          <a:off x="19494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xmlns="" id="{00000000-0008-0000-0E00-0000C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xmlns="" id="{00000000-0008-0000-0E00-0000C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xmlns="" id="{00000000-0008-0000-0E00-0000C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xmlns="" id="{00000000-0008-0000-0E00-0000C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xmlns="" id="{00000000-0008-0000-0E00-0000C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36830</xdr:rowOff>
    </xdr:from>
    <xdr:to>
      <xdr:col>116</xdr:col>
      <xdr:colOff>114300</xdr:colOff>
      <xdr:row>85</xdr:row>
      <xdr:rowOff>138430</xdr:rowOff>
    </xdr:to>
    <xdr:sp macro="" textlink="">
      <xdr:nvSpPr>
        <xdr:cNvPr id="714" name="楕円 713">
          <a:extLst>
            <a:ext uri="{FF2B5EF4-FFF2-40B4-BE49-F238E27FC236}">
              <a16:creationId xmlns:a16="http://schemas.microsoft.com/office/drawing/2014/main" xmlns="" id="{00000000-0008-0000-0E00-0000CA020000}"/>
            </a:ext>
          </a:extLst>
        </xdr:cNvPr>
        <xdr:cNvSpPr/>
      </xdr:nvSpPr>
      <xdr:spPr>
        <a:xfrm>
          <a:off x="221107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15257</xdr:rowOff>
    </xdr:from>
    <xdr:ext cx="469744" cy="259045"/>
    <xdr:sp macro="" textlink="">
      <xdr:nvSpPr>
        <xdr:cNvPr id="715" name="【児童館】&#10;一人当たり面積該当値テキスト">
          <a:extLst>
            <a:ext uri="{FF2B5EF4-FFF2-40B4-BE49-F238E27FC236}">
              <a16:creationId xmlns:a16="http://schemas.microsoft.com/office/drawing/2014/main" xmlns="" id="{00000000-0008-0000-0E00-0000CB020000}"/>
            </a:ext>
          </a:extLst>
        </xdr:cNvPr>
        <xdr:cNvSpPr txBox="1"/>
      </xdr:nvSpPr>
      <xdr:spPr>
        <a:xfrm>
          <a:off x="22199600" y="1458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36830</xdr:rowOff>
    </xdr:from>
    <xdr:to>
      <xdr:col>112</xdr:col>
      <xdr:colOff>38100</xdr:colOff>
      <xdr:row>85</xdr:row>
      <xdr:rowOff>138430</xdr:rowOff>
    </xdr:to>
    <xdr:sp macro="" textlink="">
      <xdr:nvSpPr>
        <xdr:cNvPr id="716" name="楕円 715">
          <a:extLst>
            <a:ext uri="{FF2B5EF4-FFF2-40B4-BE49-F238E27FC236}">
              <a16:creationId xmlns:a16="http://schemas.microsoft.com/office/drawing/2014/main" xmlns="" id="{00000000-0008-0000-0E00-0000CC020000}"/>
            </a:ext>
          </a:extLst>
        </xdr:cNvPr>
        <xdr:cNvSpPr/>
      </xdr:nvSpPr>
      <xdr:spPr>
        <a:xfrm>
          <a:off x="21272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87630</xdr:rowOff>
    </xdr:from>
    <xdr:to>
      <xdr:col>116</xdr:col>
      <xdr:colOff>63500</xdr:colOff>
      <xdr:row>85</xdr:row>
      <xdr:rowOff>87630</xdr:rowOff>
    </xdr:to>
    <xdr:cxnSp macro="">
      <xdr:nvCxnSpPr>
        <xdr:cNvPr id="717" name="直線コネクタ 716">
          <a:extLst>
            <a:ext uri="{FF2B5EF4-FFF2-40B4-BE49-F238E27FC236}">
              <a16:creationId xmlns:a16="http://schemas.microsoft.com/office/drawing/2014/main" xmlns="" id="{00000000-0008-0000-0E00-0000CD020000}"/>
            </a:ext>
          </a:extLst>
        </xdr:cNvPr>
        <xdr:cNvCxnSpPr/>
      </xdr:nvCxnSpPr>
      <xdr:spPr>
        <a:xfrm>
          <a:off x="21323300" y="14660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36830</xdr:rowOff>
    </xdr:from>
    <xdr:to>
      <xdr:col>107</xdr:col>
      <xdr:colOff>101600</xdr:colOff>
      <xdr:row>85</xdr:row>
      <xdr:rowOff>138430</xdr:rowOff>
    </xdr:to>
    <xdr:sp macro="" textlink="">
      <xdr:nvSpPr>
        <xdr:cNvPr id="718" name="楕円 717">
          <a:extLst>
            <a:ext uri="{FF2B5EF4-FFF2-40B4-BE49-F238E27FC236}">
              <a16:creationId xmlns:a16="http://schemas.microsoft.com/office/drawing/2014/main" xmlns="" id="{00000000-0008-0000-0E00-0000CE020000}"/>
            </a:ext>
          </a:extLst>
        </xdr:cNvPr>
        <xdr:cNvSpPr/>
      </xdr:nvSpPr>
      <xdr:spPr>
        <a:xfrm>
          <a:off x="20383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87630</xdr:rowOff>
    </xdr:from>
    <xdr:to>
      <xdr:col>111</xdr:col>
      <xdr:colOff>177800</xdr:colOff>
      <xdr:row>85</xdr:row>
      <xdr:rowOff>87630</xdr:rowOff>
    </xdr:to>
    <xdr:cxnSp macro="">
      <xdr:nvCxnSpPr>
        <xdr:cNvPr id="719" name="直線コネクタ 718">
          <a:extLst>
            <a:ext uri="{FF2B5EF4-FFF2-40B4-BE49-F238E27FC236}">
              <a16:creationId xmlns:a16="http://schemas.microsoft.com/office/drawing/2014/main" xmlns="" id="{00000000-0008-0000-0E00-0000CF020000}"/>
            </a:ext>
          </a:extLst>
        </xdr:cNvPr>
        <xdr:cNvCxnSpPr/>
      </xdr:nvCxnSpPr>
      <xdr:spPr>
        <a:xfrm>
          <a:off x="20434300" y="1466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113047</xdr:rowOff>
    </xdr:from>
    <xdr:ext cx="469744" cy="259045"/>
    <xdr:sp macro="" textlink="">
      <xdr:nvSpPr>
        <xdr:cNvPr id="720" name="n_1aveValue【児童館】&#10;一人当たり面積">
          <a:extLst>
            <a:ext uri="{FF2B5EF4-FFF2-40B4-BE49-F238E27FC236}">
              <a16:creationId xmlns:a16="http://schemas.microsoft.com/office/drawing/2014/main" xmlns="" id="{00000000-0008-0000-0E00-0000D0020000}"/>
            </a:ext>
          </a:extLst>
        </xdr:cNvPr>
        <xdr:cNvSpPr txBox="1"/>
      </xdr:nvSpPr>
      <xdr:spPr>
        <a:xfrm>
          <a:off x="210757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721" name="n_2aveValue【児童館】&#10;一人当たり面積">
          <a:extLst>
            <a:ext uri="{FF2B5EF4-FFF2-40B4-BE49-F238E27FC236}">
              <a16:creationId xmlns:a16="http://schemas.microsoft.com/office/drawing/2014/main" xmlns="" id="{00000000-0008-0000-0E00-0000D1020000}"/>
            </a:ext>
          </a:extLst>
        </xdr:cNvPr>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17797</xdr:rowOff>
    </xdr:from>
    <xdr:ext cx="469744" cy="259045"/>
    <xdr:sp macro="" textlink="">
      <xdr:nvSpPr>
        <xdr:cNvPr id="722" name="n_3aveValue【児童館】&#10;一人当たり面積">
          <a:extLst>
            <a:ext uri="{FF2B5EF4-FFF2-40B4-BE49-F238E27FC236}">
              <a16:creationId xmlns:a16="http://schemas.microsoft.com/office/drawing/2014/main" xmlns="" id="{00000000-0008-0000-0E00-0000D2020000}"/>
            </a:ext>
          </a:extLst>
        </xdr:cNvPr>
        <xdr:cNvSpPr txBox="1"/>
      </xdr:nvSpPr>
      <xdr:spPr>
        <a:xfrm>
          <a:off x="19310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129557</xdr:rowOff>
    </xdr:from>
    <xdr:ext cx="469744" cy="259045"/>
    <xdr:sp macro="" textlink="">
      <xdr:nvSpPr>
        <xdr:cNvPr id="723" name="n_1mainValue【児童館】&#10;一人当たり面積">
          <a:extLst>
            <a:ext uri="{FF2B5EF4-FFF2-40B4-BE49-F238E27FC236}">
              <a16:creationId xmlns:a16="http://schemas.microsoft.com/office/drawing/2014/main" xmlns="" id="{00000000-0008-0000-0E00-0000D3020000}"/>
            </a:ext>
          </a:extLst>
        </xdr:cNvPr>
        <xdr:cNvSpPr txBox="1"/>
      </xdr:nvSpPr>
      <xdr:spPr>
        <a:xfrm>
          <a:off x="210757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129557</xdr:rowOff>
    </xdr:from>
    <xdr:ext cx="469744" cy="259045"/>
    <xdr:sp macro="" textlink="">
      <xdr:nvSpPr>
        <xdr:cNvPr id="724" name="n_2mainValue【児童館】&#10;一人当たり面積">
          <a:extLst>
            <a:ext uri="{FF2B5EF4-FFF2-40B4-BE49-F238E27FC236}">
              <a16:creationId xmlns:a16="http://schemas.microsoft.com/office/drawing/2014/main" xmlns="" id="{00000000-0008-0000-0E00-0000D4020000}"/>
            </a:ext>
          </a:extLst>
        </xdr:cNvPr>
        <xdr:cNvSpPr txBox="1"/>
      </xdr:nvSpPr>
      <xdr:spPr>
        <a:xfrm>
          <a:off x="201994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5" name="正方形/長方形 724">
          <a:extLst>
            <a:ext uri="{FF2B5EF4-FFF2-40B4-BE49-F238E27FC236}">
              <a16:creationId xmlns:a16="http://schemas.microsoft.com/office/drawing/2014/main" xmlns="" id="{00000000-0008-0000-0E00-0000D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6" name="正方形/長方形 725">
          <a:extLst>
            <a:ext uri="{FF2B5EF4-FFF2-40B4-BE49-F238E27FC236}">
              <a16:creationId xmlns:a16="http://schemas.microsoft.com/office/drawing/2014/main" xmlns="" id="{00000000-0008-0000-0E00-0000D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7" name="正方形/長方形 726">
          <a:extLst>
            <a:ext uri="{FF2B5EF4-FFF2-40B4-BE49-F238E27FC236}">
              <a16:creationId xmlns:a16="http://schemas.microsoft.com/office/drawing/2014/main" xmlns="" id="{00000000-0008-0000-0E00-0000D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8" name="正方形/長方形 727">
          <a:extLst>
            <a:ext uri="{FF2B5EF4-FFF2-40B4-BE49-F238E27FC236}">
              <a16:creationId xmlns:a16="http://schemas.microsoft.com/office/drawing/2014/main" xmlns="" id="{00000000-0008-0000-0E00-0000D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9" name="正方形/長方形 728">
          <a:extLst>
            <a:ext uri="{FF2B5EF4-FFF2-40B4-BE49-F238E27FC236}">
              <a16:creationId xmlns:a16="http://schemas.microsoft.com/office/drawing/2014/main" xmlns="" id="{00000000-0008-0000-0E00-0000D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0" name="正方形/長方形 729">
          <a:extLst>
            <a:ext uri="{FF2B5EF4-FFF2-40B4-BE49-F238E27FC236}">
              <a16:creationId xmlns:a16="http://schemas.microsoft.com/office/drawing/2014/main" xmlns="" id="{00000000-0008-0000-0E00-0000D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1" name="正方形/長方形 730">
          <a:extLst>
            <a:ext uri="{FF2B5EF4-FFF2-40B4-BE49-F238E27FC236}">
              <a16:creationId xmlns:a16="http://schemas.microsoft.com/office/drawing/2014/main" xmlns="" id="{00000000-0008-0000-0E00-0000D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正方形/長方形 731">
          <a:extLst>
            <a:ext uri="{FF2B5EF4-FFF2-40B4-BE49-F238E27FC236}">
              <a16:creationId xmlns:a16="http://schemas.microsoft.com/office/drawing/2014/main" xmlns="" id="{00000000-0008-0000-0E00-0000D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3" name="テキスト ボックス 732">
          <a:extLst>
            <a:ext uri="{FF2B5EF4-FFF2-40B4-BE49-F238E27FC236}">
              <a16:creationId xmlns:a16="http://schemas.microsoft.com/office/drawing/2014/main" xmlns="" id="{00000000-0008-0000-0E00-0000D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4" name="直線コネクタ 733">
          <a:extLst>
            <a:ext uri="{FF2B5EF4-FFF2-40B4-BE49-F238E27FC236}">
              <a16:creationId xmlns:a16="http://schemas.microsoft.com/office/drawing/2014/main" xmlns="" id="{00000000-0008-0000-0E00-0000D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35" name="テキスト ボックス 734">
          <a:extLst>
            <a:ext uri="{FF2B5EF4-FFF2-40B4-BE49-F238E27FC236}">
              <a16:creationId xmlns:a16="http://schemas.microsoft.com/office/drawing/2014/main" xmlns="" id="{00000000-0008-0000-0E00-0000DF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36" name="直線コネクタ 735">
          <a:extLst>
            <a:ext uri="{FF2B5EF4-FFF2-40B4-BE49-F238E27FC236}">
              <a16:creationId xmlns:a16="http://schemas.microsoft.com/office/drawing/2014/main" xmlns="" id="{00000000-0008-0000-0E00-0000E0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37" name="テキスト ボックス 736">
          <a:extLst>
            <a:ext uri="{FF2B5EF4-FFF2-40B4-BE49-F238E27FC236}">
              <a16:creationId xmlns:a16="http://schemas.microsoft.com/office/drawing/2014/main" xmlns="" id="{00000000-0008-0000-0E00-0000E1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38" name="直線コネクタ 737">
          <a:extLst>
            <a:ext uri="{FF2B5EF4-FFF2-40B4-BE49-F238E27FC236}">
              <a16:creationId xmlns:a16="http://schemas.microsoft.com/office/drawing/2014/main" xmlns="" id="{00000000-0008-0000-0E00-0000E2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39" name="テキスト ボックス 738">
          <a:extLst>
            <a:ext uri="{FF2B5EF4-FFF2-40B4-BE49-F238E27FC236}">
              <a16:creationId xmlns:a16="http://schemas.microsoft.com/office/drawing/2014/main" xmlns="" id="{00000000-0008-0000-0E00-0000E3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0" name="直線コネクタ 739">
          <a:extLst>
            <a:ext uri="{FF2B5EF4-FFF2-40B4-BE49-F238E27FC236}">
              <a16:creationId xmlns:a16="http://schemas.microsoft.com/office/drawing/2014/main" xmlns="" id="{00000000-0008-0000-0E00-0000E4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1" name="テキスト ボックス 740">
          <a:extLst>
            <a:ext uri="{FF2B5EF4-FFF2-40B4-BE49-F238E27FC236}">
              <a16:creationId xmlns:a16="http://schemas.microsoft.com/office/drawing/2014/main" xmlns="" id="{00000000-0008-0000-0E00-0000E5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2" name="直線コネクタ 741">
          <a:extLst>
            <a:ext uri="{FF2B5EF4-FFF2-40B4-BE49-F238E27FC236}">
              <a16:creationId xmlns:a16="http://schemas.microsoft.com/office/drawing/2014/main" xmlns="" id="{00000000-0008-0000-0E00-0000E6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43" name="テキスト ボックス 742">
          <a:extLst>
            <a:ext uri="{FF2B5EF4-FFF2-40B4-BE49-F238E27FC236}">
              <a16:creationId xmlns:a16="http://schemas.microsoft.com/office/drawing/2014/main" xmlns="" id="{00000000-0008-0000-0E00-0000E702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4" name="直線コネクタ 743">
          <a:extLst>
            <a:ext uri="{FF2B5EF4-FFF2-40B4-BE49-F238E27FC236}">
              <a16:creationId xmlns:a16="http://schemas.microsoft.com/office/drawing/2014/main" xmlns="" id="{00000000-0008-0000-0E00-0000E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5" name="テキスト ボックス 744">
          <a:extLst>
            <a:ext uri="{FF2B5EF4-FFF2-40B4-BE49-F238E27FC236}">
              <a16:creationId xmlns:a16="http://schemas.microsoft.com/office/drawing/2014/main" xmlns="" id="{00000000-0008-0000-0E00-0000E9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6" name="【公民館】&#10;有形固定資産減価償却率グラフ枠">
          <a:extLst>
            <a:ext uri="{FF2B5EF4-FFF2-40B4-BE49-F238E27FC236}">
              <a16:creationId xmlns:a16="http://schemas.microsoft.com/office/drawing/2014/main" xmlns="" id="{00000000-0008-0000-0E00-0000E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101346</xdr:rowOff>
    </xdr:to>
    <xdr:cxnSp macro="">
      <xdr:nvCxnSpPr>
        <xdr:cNvPr id="747" name="直線コネクタ 746">
          <a:extLst>
            <a:ext uri="{FF2B5EF4-FFF2-40B4-BE49-F238E27FC236}">
              <a16:creationId xmlns:a16="http://schemas.microsoft.com/office/drawing/2014/main" xmlns="" id="{00000000-0008-0000-0E00-0000EB020000}"/>
            </a:ext>
          </a:extLst>
        </xdr:cNvPr>
        <xdr:cNvCxnSpPr/>
      </xdr:nvCxnSpPr>
      <xdr:spPr>
        <a:xfrm flipV="1">
          <a:off x="16318864" y="1722120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105173</xdr:rowOff>
    </xdr:from>
    <xdr:ext cx="405111" cy="259045"/>
    <xdr:sp macro="" textlink="">
      <xdr:nvSpPr>
        <xdr:cNvPr id="748" name="【公民館】&#10;有形固定資産減価償却率最小値テキスト">
          <a:extLst>
            <a:ext uri="{FF2B5EF4-FFF2-40B4-BE49-F238E27FC236}">
              <a16:creationId xmlns:a16="http://schemas.microsoft.com/office/drawing/2014/main" xmlns="" id="{00000000-0008-0000-0E00-0000EC020000}"/>
            </a:ext>
          </a:extLst>
        </xdr:cNvPr>
        <xdr:cNvSpPr txBox="1"/>
      </xdr:nvSpPr>
      <xdr:spPr>
        <a:xfrm>
          <a:off x="16357600" y="1862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101346</xdr:rowOff>
    </xdr:from>
    <xdr:to>
      <xdr:col>86</xdr:col>
      <xdr:colOff>25400</xdr:colOff>
      <xdr:row>108</xdr:row>
      <xdr:rowOff>101346</xdr:rowOff>
    </xdr:to>
    <xdr:cxnSp macro="">
      <xdr:nvCxnSpPr>
        <xdr:cNvPr id="749" name="直線コネクタ 748">
          <a:extLst>
            <a:ext uri="{FF2B5EF4-FFF2-40B4-BE49-F238E27FC236}">
              <a16:creationId xmlns:a16="http://schemas.microsoft.com/office/drawing/2014/main" xmlns="" id="{00000000-0008-0000-0E00-0000ED020000}"/>
            </a:ext>
          </a:extLst>
        </xdr:cNvPr>
        <xdr:cNvCxnSpPr/>
      </xdr:nvCxnSpPr>
      <xdr:spPr>
        <a:xfrm>
          <a:off x="16230600" y="186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50" name="【公民館】&#10;有形固定資産減価償却率最大値テキスト">
          <a:extLst>
            <a:ext uri="{FF2B5EF4-FFF2-40B4-BE49-F238E27FC236}">
              <a16:creationId xmlns:a16="http://schemas.microsoft.com/office/drawing/2014/main" xmlns="" id="{00000000-0008-0000-0E00-0000EE020000}"/>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51" name="直線コネクタ 750">
          <a:extLst>
            <a:ext uri="{FF2B5EF4-FFF2-40B4-BE49-F238E27FC236}">
              <a16:creationId xmlns:a16="http://schemas.microsoft.com/office/drawing/2014/main" xmlns="" id="{00000000-0008-0000-0E00-0000EF020000}"/>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51833</xdr:rowOff>
    </xdr:from>
    <xdr:ext cx="405111" cy="259045"/>
    <xdr:sp macro="" textlink="">
      <xdr:nvSpPr>
        <xdr:cNvPr id="752" name="【公民館】&#10;有形固定資産減価償却率平均値テキスト">
          <a:extLst>
            <a:ext uri="{FF2B5EF4-FFF2-40B4-BE49-F238E27FC236}">
              <a16:creationId xmlns:a16="http://schemas.microsoft.com/office/drawing/2014/main" xmlns="" id="{00000000-0008-0000-0E00-0000F0020000}"/>
            </a:ext>
          </a:extLst>
        </xdr:cNvPr>
        <xdr:cNvSpPr txBox="1"/>
      </xdr:nvSpPr>
      <xdr:spPr>
        <a:xfrm>
          <a:off x="16357600" y="17882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73406</xdr:rowOff>
    </xdr:from>
    <xdr:to>
      <xdr:col>85</xdr:col>
      <xdr:colOff>177800</xdr:colOff>
      <xdr:row>105</xdr:row>
      <xdr:rowOff>3556</xdr:rowOff>
    </xdr:to>
    <xdr:sp macro="" textlink="">
      <xdr:nvSpPr>
        <xdr:cNvPr id="753" name="フローチャート: 判断 752">
          <a:extLst>
            <a:ext uri="{FF2B5EF4-FFF2-40B4-BE49-F238E27FC236}">
              <a16:creationId xmlns:a16="http://schemas.microsoft.com/office/drawing/2014/main" xmlns="" id="{00000000-0008-0000-0E00-0000F1020000}"/>
            </a:ext>
          </a:extLst>
        </xdr:cNvPr>
        <xdr:cNvSpPr/>
      </xdr:nvSpPr>
      <xdr:spPr>
        <a:xfrm>
          <a:off x="162687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93980</xdr:rowOff>
    </xdr:from>
    <xdr:to>
      <xdr:col>81</xdr:col>
      <xdr:colOff>101600</xdr:colOff>
      <xdr:row>105</xdr:row>
      <xdr:rowOff>24130</xdr:rowOff>
    </xdr:to>
    <xdr:sp macro="" textlink="">
      <xdr:nvSpPr>
        <xdr:cNvPr id="754" name="フローチャート: 判断 753">
          <a:extLst>
            <a:ext uri="{FF2B5EF4-FFF2-40B4-BE49-F238E27FC236}">
              <a16:creationId xmlns:a16="http://schemas.microsoft.com/office/drawing/2014/main" xmlns="" id="{00000000-0008-0000-0E00-0000F2020000}"/>
            </a:ext>
          </a:extLst>
        </xdr:cNvPr>
        <xdr:cNvSpPr/>
      </xdr:nvSpPr>
      <xdr:spPr>
        <a:xfrm>
          <a:off x="1543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55" name="フローチャート: 判断 754">
          <a:extLst>
            <a:ext uri="{FF2B5EF4-FFF2-40B4-BE49-F238E27FC236}">
              <a16:creationId xmlns:a16="http://schemas.microsoft.com/office/drawing/2014/main" xmlns="" id="{00000000-0008-0000-0E00-0000F3020000}"/>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91694</xdr:rowOff>
    </xdr:from>
    <xdr:to>
      <xdr:col>72</xdr:col>
      <xdr:colOff>38100</xdr:colOff>
      <xdr:row>105</xdr:row>
      <xdr:rowOff>21844</xdr:rowOff>
    </xdr:to>
    <xdr:sp macro="" textlink="">
      <xdr:nvSpPr>
        <xdr:cNvPr id="756" name="フローチャート: 判断 755">
          <a:extLst>
            <a:ext uri="{FF2B5EF4-FFF2-40B4-BE49-F238E27FC236}">
              <a16:creationId xmlns:a16="http://schemas.microsoft.com/office/drawing/2014/main" xmlns="" id="{00000000-0008-0000-0E00-0000F4020000}"/>
            </a:ext>
          </a:extLst>
        </xdr:cNvPr>
        <xdr:cNvSpPr/>
      </xdr:nvSpPr>
      <xdr:spPr>
        <a:xfrm>
          <a:off x="13652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xmlns="" id="{00000000-0008-0000-0E00-0000F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xmlns="" id="{00000000-0008-0000-0E00-0000F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xmlns="" id="{00000000-0008-0000-0E00-0000F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xmlns="" id="{00000000-0008-0000-0E00-0000F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xmlns="" id="{00000000-0008-0000-0E00-0000F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2539</xdr:rowOff>
    </xdr:from>
    <xdr:to>
      <xdr:col>85</xdr:col>
      <xdr:colOff>177800</xdr:colOff>
      <xdr:row>103</xdr:row>
      <xdr:rowOff>104139</xdr:rowOff>
    </xdr:to>
    <xdr:sp macro="" textlink="">
      <xdr:nvSpPr>
        <xdr:cNvPr id="762" name="楕円 761">
          <a:extLst>
            <a:ext uri="{FF2B5EF4-FFF2-40B4-BE49-F238E27FC236}">
              <a16:creationId xmlns:a16="http://schemas.microsoft.com/office/drawing/2014/main" xmlns="" id="{00000000-0008-0000-0E00-0000FA020000}"/>
            </a:ext>
          </a:extLst>
        </xdr:cNvPr>
        <xdr:cNvSpPr/>
      </xdr:nvSpPr>
      <xdr:spPr>
        <a:xfrm>
          <a:off x="162687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25416</xdr:rowOff>
    </xdr:from>
    <xdr:ext cx="405111" cy="259045"/>
    <xdr:sp macro="" textlink="">
      <xdr:nvSpPr>
        <xdr:cNvPr id="763" name="【公民館】&#10;有形固定資産減価償却率該当値テキスト">
          <a:extLst>
            <a:ext uri="{FF2B5EF4-FFF2-40B4-BE49-F238E27FC236}">
              <a16:creationId xmlns:a16="http://schemas.microsoft.com/office/drawing/2014/main" xmlns="" id="{00000000-0008-0000-0E00-0000FB020000}"/>
            </a:ext>
          </a:extLst>
        </xdr:cNvPr>
        <xdr:cNvSpPr txBox="1"/>
      </xdr:nvSpPr>
      <xdr:spPr>
        <a:xfrm>
          <a:off x="16357600"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48261</xdr:rowOff>
    </xdr:from>
    <xdr:to>
      <xdr:col>81</xdr:col>
      <xdr:colOff>101600</xdr:colOff>
      <xdr:row>103</xdr:row>
      <xdr:rowOff>149861</xdr:rowOff>
    </xdr:to>
    <xdr:sp macro="" textlink="">
      <xdr:nvSpPr>
        <xdr:cNvPr id="764" name="楕円 763">
          <a:extLst>
            <a:ext uri="{FF2B5EF4-FFF2-40B4-BE49-F238E27FC236}">
              <a16:creationId xmlns:a16="http://schemas.microsoft.com/office/drawing/2014/main" xmlns="" id="{00000000-0008-0000-0E00-0000FC020000}"/>
            </a:ext>
          </a:extLst>
        </xdr:cNvPr>
        <xdr:cNvSpPr/>
      </xdr:nvSpPr>
      <xdr:spPr>
        <a:xfrm>
          <a:off x="15430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53339</xdr:rowOff>
    </xdr:from>
    <xdr:to>
      <xdr:col>85</xdr:col>
      <xdr:colOff>127000</xdr:colOff>
      <xdr:row>103</xdr:row>
      <xdr:rowOff>99061</xdr:rowOff>
    </xdr:to>
    <xdr:cxnSp macro="">
      <xdr:nvCxnSpPr>
        <xdr:cNvPr id="765" name="直線コネクタ 764">
          <a:extLst>
            <a:ext uri="{FF2B5EF4-FFF2-40B4-BE49-F238E27FC236}">
              <a16:creationId xmlns:a16="http://schemas.microsoft.com/office/drawing/2014/main" xmlns="" id="{00000000-0008-0000-0E00-0000FD020000}"/>
            </a:ext>
          </a:extLst>
        </xdr:cNvPr>
        <xdr:cNvCxnSpPr/>
      </xdr:nvCxnSpPr>
      <xdr:spPr>
        <a:xfrm flipV="1">
          <a:off x="15481300" y="177126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57404</xdr:rowOff>
    </xdr:from>
    <xdr:to>
      <xdr:col>76</xdr:col>
      <xdr:colOff>165100</xdr:colOff>
      <xdr:row>103</xdr:row>
      <xdr:rowOff>159004</xdr:rowOff>
    </xdr:to>
    <xdr:sp macro="" textlink="">
      <xdr:nvSpPr>
        <xdr:cNvPr id="766" name="楕円 765">
          <a:extLst>
            <a:ext uri="{FF2B5EF4-FFF2-40B4-BE49-F238E27FC236}">
              <a16:creationId xmlns:a16="http://schemas.microsoft.com/office/drawing/2014/main" xmlns="" id="{00000000-0008-0000-0E00-0000FE020000}"/>
            </a:ext>
          </a:extLst>
        </xdr:cNvPr>
        <xdr:cNvSpPr/>
      </xdr:nvSpPr>
      <xdr:spPr>
        <a:xfrm>
          <a:off x="14541500" y="177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99061</xdr:rowOff>
    </xdr:from>
    <xdr:to>
      <xdr:col>81</xdr:col>
      <xdr:colOff>50800</xdr:colOff>
      <xdr:row>103</xdr:row>
      <xdr:rowOff>108204</xdr:rowOff>
    </xdr:to>
    <xdr:cxnSp macro="">
      <xdr:nvCxnSpPr>
        <xdr:cNvPr id="767" name="直線コネクタ 766">
          <a:extLst>
            <a:ext uri="{FF2B5EF4-FFF2-40B4-BE49-F238E27FC236}">
              <a16:creationId xmlns:a16="http://schemas.microsoft.com/office/drawing/2014/main" xmlns="" id="{00000000-0008-0000-0E00-0000FF020000}"/>
            </a:ext>
          </a:extLst>
        </xdr:cNvPr>
        <xdr:cNvCxnSpPr/>
      </xdr:nvCxnSpPr>
      <xdr:spPr>
        <a:xfrm flipV="1">
          <a:off x="14592300" y="1775841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15257</xdr:rowOff>
    </xdr:from>
    <xdr:ext cx="405111" cy="259045"/>
    <xdr:sp macro="" textlink="">
      <xdr:nvSpPr>
        <xdr:cNvPr id="768" name="n_1aveValue【公民館】&#10;有形固定資産減価償却率">
          <a:extLst>
            <a:ext uri="{FF2B5EF4-FFF2-40B4-BE49-F238E27FC236}">
              <a16:creationId xmlns:a16="http://schemas.microsoft.com/office/drawing/2014/main" xmlns="" id="{00000000-0008-0000-0E00-000000030000}"/>
            </a:ext>
          </a:extLst>
        </xdr:cNvPr>
        <xdr:cNvSpPr txBox="1"/>
      </xdr:nvSpPr>
      <xdr:spPr>
        <a:xfrm>
          <a:off x="152660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769" name="n_2aveValue【公民館】&#10;有形固定資産減価償却率">
          <a:extLst>
            <a:ext uri="{FF2B5EF4-FFF2-40B4-BE49-F238E27FC236}">
              <a16:creationId xmlns:a16="http://schemas.microsoft.com/office/drawing/2014/main" xmlns="" id="{00000000-0008-0000-0E00-000001030000}"/>
            </a:ext>
          </a:extLst>
        </xdr:cNvPr>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38371</xdr:rowOff>
    </xdr:from>
    <xdr:ext cx="405111" cy="259045"/>
    <xdr:sp macro="" textlink="">
      <xdr:nvSpPr>
        <xdr:cNvPr id="770" name="n_3aveValue【公民館】&#10;有形固定資産減価償却率">
          <a:extLst>
            <a:ext uri="{FF2B5EF4-FFF2-40B4-BE49-F238E27FC236}">
              <a16:creationId xmlns:a16="http://schemas.microsoft.com/office/drawing/2014/main" xmlns="" id="{00000000-0008-0000-0E00-000002030000}"/>
            </a:ext>
          </a:extLst>
        </xdr:cNvPr>
        <xdr:cNvSpPr txBox="1"/>
      </xdr:nvSpPr>
      <xdr:spPr>
        <a:xfrm>
          <a:off x="13500744" y="1769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166388</xdr:rowOff>
    </xdr:from>
    <xdr:ext cx="405111" cy="259045"/>
    <xdr:sp macro="" textlink="">
      <xdr:nvSpPr>
        <xdr:cNvPr id="771" name="n_1mainValue【公民館】&#10;有形固定資産減価償却率">
          <a:extLst>
            <a:ext uri="{FF2B5EF4-FFF2-40B4-BE49-F238E27FC236}">
              <a16:creationId xmlns:a16="http://schemas.microsoft.com/office/drawing/2014/main" xmlns="" id="{00000000-0008-0000-0E00-000003030000}"/>
            </a:ext>
          </a:extLst>
        </xdr:cNvPr>
        <xdr:cNvSpPr txBox="1"/>
      </xdr:nvSpPr>
      <xdr:spPr>
        <a:xfrm>
          <a:off x="152660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4081</xdr:rowOff>
    </xdr:from>
    <xdr:ext cx="405111" cy="259045"/>
    <xdr:sp macro="" textlink="">
      <xdr:nvSpPr>
        <xdr:cNvPr id="772" name="n_2mainValue【公民館】&#10;有形固定資産減価償却率">
          <a:extLst>
            <a:ext uri="{FF2B5EF4-FFF2-40B4-BE49-F238E27FC236}">
              <a16:creationId xmlns:a16="http://schemas.microsoft.com/office/drawing/2014/main" xmlns="" id="{00000000-0008-0000-0E00-000004030000}"/>
            </a:ext>
          </a:extLst>
        </xdr:cNvPr>
        <xdr:cNvSpPr txBox="1"/>
      </xdr:nvSpPr>
      <xdr:spPr>
        <a:xfrm>
          <a:off x="14389744" y="1749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a:extLst>
            <a:ext uri="{FF2B5EF4-FFF2-40B4-BE49-F238E27FC236}">
              <a16:creationId xmlns:a16="http://schemas.microsoft.com/office/drawing/2014/main" xmlns="" id="{00000000-0008-0000-0E00-00000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a:extLst>
            <a:ext uri="{FF2B5EF4-FFF2-40B4-BE49-F238E27FC236}">
              <a16:creationId xmlns:a16="http://schemas.microsoft.com/office/drawing/2014/main" xmlns="" id="{00000000-0008-0000-0E00-00000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a:extLst>
            <a:ext uri="{FF2B5EF4-FFF2-40B4-BE49-F238E27FC236}">
              <a16:creationId xmlns:a16="http://schemas.microsoft.com/office/drawing/2014/main" xmlns="" id="{00000000-0008-0000-0E00-00000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a:extLst>
            <a:ext uri="{FF2B5EF4-FFF2-40B4-BE49-F238E27FC236}">
              <a16:creationId xmlns:a16="http://schemas.microsoft.com/office/drawing/2014/main" xmlns="" id="{00000000-0008-0000-0E00-00000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a:extLst>
            <a:ext uri="{FF2B5EF4-FFF2-40B4-BE49-F238E27FC236}">
              <a16:creationId xmlns:a16="http://schemas.microsoft.com/office/drawing/2014/main" xmlns="" id="{00000000-0008-0000-0E00-00000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a:extLst>
            <a:ext uri="{FF2B5EF4-FFF2-40B4-BE49-F238E27FC236}">
              <a16:creationId xmlns:a16="http://schemas.microsoft.com/office/drawing/2014/main" xmlns="" id="{00000000-0008-0000-0E00-00000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a:extLst>
            <a:ext uri="{FF2B5EF4-FFF2-40B4-BE49-F238E27FC236}">
              <a16:creationId xmlns:a16="http://schemas.microsoft.com/office/drawing/2014/main" xmlns="" id="{00000000-0008-0000-0E00-00000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a:extLst>
            <a:ext uri="{FF2B5EF4-FFF2-40B4-BE49-F238E27FC236}">
              <a16:creationId xmlns:a16="http://schemas.microsoft.com/office/drawing/2014/main" xmlns="" id="{00000000-0008-0000-0E00-00000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1" name="テキスト ボックス 780">
          <a:extLst>
            <a:ext uri="{FF2B5EF4-FFF2-40B4-BE49-F238E27FC236}">
              <a16:creationId xmlns:a16="http://schemas.microsoft.com/office/drawing/2014/main" xmlns="" id="{00000000-0008-0000-0E00-00000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a:extLst>
            <a:ext uri="{FF2B5EF4-FFF2-40B4-BE49-F238E27FC236}">
              <a16:creationId xmlns:a16="http://schemas.microsoft.com/office/drawing/2014/main" xmlns="" id="{00000000-0008-0000-0E00-00000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83" name="直線コネクタ 782">
          <a:extLst>
            <a:ext uri="{FF2B5EF4-FFF2-40B4-BE49-F238E27FC236}">
              <a16:creationId xmlns:a16="http://schemas.microsoft.com/office/drawing/2014/main" xmlns="" id="{00000000-0008-0000-0E00-00000F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4" name="テキスト ボックス 783">
          <a:extLst>
            <a:ext uri="{FF2B5EF4-FFF2-40B4-BE49-F238E27FC236}">
              <a16:creationId xmlns:a16="http://schemas.microsoft.com/office/drawing/2014/main" xmlns="" id="{00000000-0008-0000-0E00-000010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5" name="直線コネクタ 784">
          <a:extLst>
            <a:ext uri="{FF2B5EF4-FFF2-40B4-BE49-F238E27FC236}">
              <a16:creationId xmlns:a16="http://schemas.microsoft.com/office/drawing/2014/main" xmlns="" id="{00000000-0008-0000-0E00-000011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6" name="テキスト ボックス 785">
          <a:extLst>
            <a:ext uri="{FF2B5EF4-FFF2-40B4-BE49-F238E27FC236}">
              <a16:creationId xmlns:a16="http://schemas.microsoft.com/office/drawing/2014/main" xmlns="" id="{00000000-0008-0000-0E00-000012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7" name="直線コネクタ 786">
          <a:extLst>
            <a:ext uri="{FF2B5EF4-FFF2-40B4-BE49-F238E27FC236}">
              <a16:creationId xmlns:a16="http://schemas.microsoft.com/office/drawing/2014/main" xmlns="" id="{00000000-0008-0000-0E00-000013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8" name="テキスト ボックス 787">
          <a:extLst>
            <a:ext uri="{FF2B5EF4-FFF2-40B4-BE49-F238E27FC236}">
              <a16:creationId xmlns:a16="http://schemas.microsoft.com/office/drawing/2014/main" xmlns="" id="{00000000-0008-0000-0E00-000014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9" name="直線コネクタ 788">
          <a:extLst>
            <a:ext uri="{FF2B5EF4-FFF2-40B4-BE49-F238E27FC236}">
              <a16:creationId xmlns:a16="http://schemas.microsoft.com/office/drawing/2014/main" xmlns="" id="{00000000-0008-0000-0E00-000015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90" name="テキスト ボックス 789">
          <a:extLst>
            <a:ext uri="{FF2B5EF4-FFF2-40B4-BE49-F238E27FC236}">
              <a16:creationId xmlns:a16="http://schemas.microsoft.com/office/drawing/2014/main" xmlns="" id="{00000000-0008-0000-0E00-000016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a:extLst>
            <a:ext uri="{FF2B5EF4-FFF2-40B4-BE49-F238E27FC236}">
              <a16:creationId xmlns:a16="http://schemas.microsoft.com/office/drawing/2014/main" xmlns="" id="{00000000-0008-0000-0E00-00001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a:extLst>
            <a:ext uri="{FF2B5EF4-FFF2-40B4-BE49-F238E27FC236}">
              <a16:creationId xmlns:a16="http://schemas.microsoft.com/office/drawing/2014/main" xmlns="" id="{00000000-0008-0000-0E00-00001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公民館】&#10;一人当たり面積グラフ枠">
          <a:extLst>
            <a:ext uri="{FF2B5EF4-FFF2-40B4-BE49-F238E27FC236}">
              <a16:creationId xmlns:a16="http://schemas.microsoft.com/office/drawing/2014/main" xmlns="" id="{00000000-0008-0000-0E00-00001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118720</xdr:rowOff>
    </xdr:from>
    <xdr:to>
      <xdr:col>116</xdr:col>
      <xdr:colOff>62864</xdr:colOff>
      <xdr:row>108</xdr:row>
      <xdr:rowOff>73458</xdr:rowOff>
    </xdr:to>
    <xdr:cxnSp macro="">
      <xdr:nvCxnSpPr>
        <xdr:cNvPr id="794" name="直線コネクタ 793">
          <a:extLst>
            <a:ext uri="{FF2B5EF4-FFF2-40B4-BE49-F238E27FC236}">
              <a16:creationId xmlns:a16="http://schemas.microsoft.com/office/drawing/2014/main" xmlns="" id="{00000000-0008-0000-0E00-00001A030000}"/>
            </a:ext>
          </a:extLst>
        </xdr:cNvPr>
        <xdr:cNvCxnSpPr/>
      </xdr:nvCxnSpPr>
      <xdr:spPr>
        <a:xfrm flipV="1">
          <a:off x="22160864" y="17263720"/>
          <a:ext cx="0" cy="1326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77285</xdr:rowOff>
    </xdr:from>
    <xdr:ext cx="469744" cy="259045"/>
    <xdr:sp macro="" textlink="">
      <xdr:nvSpPr>
        <xdr:cNvPr id="795" name="【公民館】&#10;一人当たり面積最小値テキスト">
          <a:extLst>
            <a:ext uri="{FF2B5EF4-FFF2-40B4-BE49-F238E27FC236}">
              <a16:creationId xmlns:a16="http://schemas.microsoft.com/office/drawing/2014/main" xmlns="" id="{00000000-0008-0000-0E00-00001B030000}"/>
            </a:ext>
          </a:extLst>
        </xdr:cNvPr>
        <xdr:cNvSpPr txBox="1"/>
      </xdr:nvSpPr>
      <xdr:spPr>
        <a:xfrm>
          <a:off x="22199600" y="185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73458</xdr:rowOff>
    </xdr:from>
    <xdr:to>
      <xdr:col>116</xdr:col>
      <xdr:colOff>152400</xdr:colOff>
      <xdr:row>108</xdr:row>
      <xdr:rowOff>73458</xdr:rowOff>
    </xdr:to>
    <xdr:cxnSp macro="">
      <xdr:nvCxnSpPr>
        <xdr:cNvPr id="796" name="直線コネクタ 795">
          <a:extLst>
            <a:ext uri="{FF2B5EF4-FFF2-40B4-BE49-F238E27FC236}">
              <a16:creationId xmlns:a16="http://schemas.microsoft.com/office/drawing/2014/main" xmlns="" id="{00000000-0008-0000-0E00-00001C030000}"/>
            </a:ext>
          </a:extLst>
        </xdr:cNvPr>
        <xdr:cNvCxnSpPr/>
      </xdr:nvCxnSpPr>
      <xdr:spPr>
        <a:xfrm>
          <a:off x="22072600" y="1859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65397</xdr:rowOff>
    </xdr:from>
    <xdr:ext cx="469744" cy="259045"/>
    <xdr:sp macro="" textlink="">
      <xdr:nvSpPr>
        <xdr:cNvPr id="797" name="【公民館】&#10;一人当たり面積最大値テキスト">
          <a:extLst>
            <a:ext uri="{FF2B5EF4-FFF2-40B4-BE49-F238E27FC236}">
              <a16:creationId xmlns:a16="http://schemas.microsoft.com/office/drawing/2014/main" xmlns="" id="{00000000-0008-0000-0E00-00001D030000}"/>
            </a:ext>
          </a:extLst>
        </xdr:cNvPr>
        <xdr:cNvSpPr txBox="1"/>
      </xdr:nvSpPr>
      <xdr:spPr>
        <a:xfrm>
          <a:off x="22199600" y="170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118720</xdr:rowOff>
    </xdr:from>
    <xdr:to>
      <xdr:col>116</xdr:col>
      <xdr:colOff>152400</xdr:colOff>
      <xdr:row>100</xdr:row>
      <xdr:rowOff>118720</xdr:rowOff>
    </xdr:to>
    <xdr:cxnSp macro="">
      <xdr:nvCxnSpPr>
        <xdr:cNvPr id="798" name="直線コネクタ 797">
          <a:extLst>
            <a:ext uri="{FF2B5EF4-FFF2-40B4-BE49-F238E27FC236}">
              <a16:creationId xmlns:a16="http://schemas.microsoft.com/office/drawing/2014/main" xmlns="" id="{00000000-0008-0000-0E00-00001E030000}"/>
            </a:ext>
          </a:extLst>
        </xdr:cNvPr>
        <xdr:cNvCxnSpPr/>
      </xdr:nvCxnSpPr>
      <xdr:spPr>
        <a:xfrm>
          <a:off x="22072600" y="1726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13073</xdr:rowOff>
    </xdr:from>
    <xdr:ext cx="469744" cy="259045"/>
    <xdr:sp macro="" textlink="">
      <xdr:nvSpPr>
        <xdr:cNvPr id="799" name="【公民館】&#10;一人当たり面積平均値テキスト">
          <a:extLst>
            <a:ext uri="{FF2B5EF4-FFF2-40B4-BE49-F238E27FC236}">
              <a16:creationId xmlns:a16="http://schemas.microsoft.com/office/drawing/2014/main" xmlns="" id="{00000000-0008-0000-0E00-00001F030000}"/>
            </a:ext>
          </a:extLst>
        </xdr:cNvPr>
        <xdr:cNvSpPr txBox="1"/>
      </xdr:nvSpPr>
      <xdr:spPr>
        <a:xfrm>
          <a:off x="22199600" y="18186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161646</xdr:rowOff>
    </xdr:from>
    <xdr:to>
      <xdr:col>116</xdr:col>
      <xdr:colOff>114300</xdr:colOff>
      <xdr:row>107</xdr:row>
      <xdr:rowOff>91796</xdr:rowOff>
    </xdr:to>
    <xdr:sp macro="" textlink="">
      <xdr:nvSpPr>
        <xdr:cNvPr id="800" name="フローチャート: 判断 799">
          <a:extLst>
            <a:ext uri="{FF2B5EF4-FFF2-40B4-BE49-F238E27FC236}">
              <a16:creationId xmlns:a16="http://schemas.microsoft.com/office/drawing/2014/main" xmlns="" id="{00000000-0008-0000-0E00-000020030000}"/>
            </a:ext>
          </a:extLst>
        </xdr:cNvPr>
        <xdr:cNvSpPr/>
      </xdr:nvSpPr>
      <xdr:spPr>
        <a:xfrm>
          <a:off x="22110700" y="1833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8941</xdr:rowOff>
    </xdr:from>
    <xdr:to>
      <xdr:col>112</xdr:col>
      <xdr:colOff>38100</xdr:colOff>
      <xdr:row>107</xdr:row>
      <xdr:rowOff>110541</xdr:rowOff>
    </xdr:to>
    <xdr:sp macro="" textlink="">
      <xdr:nvSpPr>
        <xdr:cNvPr id="801" name="フローチャート: 判断 800">
          <a:extLst>
            <a:ext uri="{FF2B5EF4-FFF2-40B4-BE49-F238E27FC236}">
              <a16:creationId xmlns:a16="http://schemas.microsoft.com/office/drawing/2014/main" xmlns="" id="{00000000-0008-0000-0E00-000021030000}"/>
            </a:ext>
          </a:extLst>
        </xdr:cNvPr>
        <xdr:cNvSpPr/>
      </xdr:nvSpPr>
      <xdr:spPr>
        <a:xfrm>
          <a:off x="21272500" y="183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65633</xdr:rowOff>
    </xdr:from>
    <xdr:to>
      <xdr:col>107</xdr:col>
      <xdr:colOff>101600</xdr:colOff>
      <xdr:row>107</xdr:row>
      <xdr:rowOff>167233</xdr:rowOff>
    </xdr:to>
    <xdr:sp macro="" textlink="">
      <xdr:nvSpPr>
        <xdr:cNvPr id="802" name="フローチャート: 判断 801">
          <a:extLst>
            <a:ext uri="{FF2B5EF4-FFF2-40B4-BE49-F238E27FC236}">
              <a16:creationId xmlns:a16="http://schemas.microsoft.com/office/drawing/2014/main" xmlns="" id="{00000000-0008-0000-0E00-000022030000}"/>
            </a:ext>
          </a:extLst>
        </xdr:cNvPr>
        <xdr:cNvSpPr/>
      </xdr:nvSpPr>
      <xdr:spPr>
        <a:xfrm>
          <a:off x="20383500" y="184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66091</xdr:rowOff>
    </xdr:from>
    <xdr:to>
      <xdr:col>102</xdr:col>
      <xdr:colOff>165100</xdr:colOff>
      <xdr:row>107</xdr:row>
      <xdr:rowOff>167691</xdr:rowOff>
    </xdr:to>
    <xdr:sp macro="" textlink="">
      <xdr:nvSpPr>
        <xdr:cNvPr id="803" name="フローチャート: 判断 802">
          <a:extLst>
            <a:ext uri="{FF2B5EF4-FFF2-40B4-BE49-F238E27FC236}">
              <a16:creationId xmlns:a16="http://schemas.microsoft.com/office/drawing/2014/main" xmlns="" id="{00000000-0008-0000-0E00-000023030000}"/>
            </a:ext>
          </a:extLst>
        </xdr:cNvPr>
        <xdr:cNvSpPr/>
      </xdr:nvSpPr>
      <xdr:spPr>
        <a:xfrm>
          <a:off x="19494500" y="1841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xmlns="" id="{00000000-0008-0000-0E00-00002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xmlns="" id="{00000000-0008-0000-0E00-00002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xmlns="" id="{00000000-0008-0000-0E00-00002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xmlns="" id="{00000000-0008-0000-0E00-00002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xmlns="" id="{00000000-0008-0000-0E00-00002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70205</xdr:rowOff>
    </xdr:from>
    <xdr:to>
      <xdr:col>116</xdr:col>
      <xdr:colOff>114300</xdr:colOff>
      <xdr:row>108</xdr:row>
      <xdr:rowOff>355</xdr:rowOff>
    </xdr:to>
    <xdr:sp macro="" textlink="">
      <xdr:nvSpPr>
        <xdr:cNvPr id="809" name="楕円 808">
          <a:extLst>
            <a:ext uri="{FF2B5EF4-FFF2-40B4-BE49-F238E27FC236}">
              <a16:creationId xmlns:a16="http://schemas.microsoft.com/office/drawing/2014/main" xmlns="" id="{00000000-0008-0000-0E00-000029030000}"/>
            </a:ext>
          </a:extLst>
        </xdr:cNvPr>
        <xdr:cNvSpPr/>
      </xdr:nvSpPr>
      <xdr:spPr>
        <a:xfrm>
          <a:off x="22110700" y="184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156582</xdr:rowOff>
    </xdr:from>
    <xdr:ext cx="469744" cy="259045"/>
    <xdr:sp macro="" textlink="">
      <xdr:nvSpPr>
        <xdr:cNvPr id="810" name="【公民館】&#10;一人当たり面積該当値テキスト">
          <a:extLst>
            <a:ext uri="{FF2B5EF4-FFF2-40B4-BE49-F238E27FC236}">
              <a16:creationId xmlns:a16="http://schemas.microsoft.com/office/drawing/2014/main" xmlns="" id="{00000000-0008-0000-0E00-00002A030000}"/>
            </a:ext>
          </a:extLst>
        </xdr:cNvPr>
        <xdr:cNvSpPr txBox="1"/>
      </xdr:nvSpPr>
      <xdr:spPr>
        <a:xfrm>
          <a:off x="22199600" y="1833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72034</xdr:rowOff>
    </xdr:from>
    <xdr:to>
      <xdr:col>112</xdr:col>
      <xdr:colOff>38100</xdr:colOff>
      <xdr:row>108</xdr:row>
      <xdr:rowOff>2184</xdr:rowOff>
    </xdr:to>
    <xdr:sp macro="" textlink="">
      <xdr:nvSpPr>
        <xdr:cNvPr id="811" name="楕円 810">
          <a:extLst>
            <a:ext uri="{FF2B5EF4-FFF2-40B4-BE49-F238E27FC236}">
              <a16:creationId xmlns:a16="http://schemas.microsoft.com/office/drawing/2014/main" xmlns="" id="{00000000-0008-0000-0E00-00002B030000}"/>
            </a:ext>
          </a:extLst>
        </xdr:cNvPr>
        <xdr:cNvSpPr/>
      </xdr:nvSpPr>
      <xdr:spPr>
        <a:xfrm>
          <a:off x="21272500" y="1841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121005</xdr:rowOff>
    </xdr:from>
    <xdr:to>
      <xdr:col>116</xdr:col>
      <xdr:colOff>63500</xdr:colOff>
      <xdr:row>107</xdr:row>
      <xdr:rowOff>122834</xdr:rowOff>
    </xdr:to>
    <xdr:cxnSp macro="">
      <xdr:nvCxnSpPr>
        <xdr:cNvPr id="812" name="直線コネクタ 811">
          <a:extLst>
            <a:ext uri="{FF2B5EF4-FFF2-40B4-BE49-F238E27FC236}">
              <a16:creationId xmlns:a16="http://schemas.microsoft.com/office/drawing/2014/main" xmlns="" id="{00000000-0008-0000-0E00-00002C030000}"/>
            </a:ext>
          </a:extLst>
        </xdr:cNvPr>
        <xdr:cNvCxnSpPr/>
      </xdr:nvCxnSpPr>
      <xdr:spPr>
        <a:xfrm flipV="1">
          <a:off x="21323300" y="18466155"/>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73406</xdr:rowOff>
    </xdr:from>
    <xdr:to>
      <xdr:col>107</xdr:col>
      <xdr:colOff>101600</xdr:colOff>
      <xdr:row>108</xdr:row>
      <xdr:rowOff>3556</xdr:rowOff>
    </xdr:to>
    <xdr:sp macro="" textlink="">
      <xdr:nvSpPr>
        <xdr:cNvPr id="813" name="楕円 812">
          <a:extLst>
            <a:ext uri="{FF2B5EF4-FFF2-40B4-BE49-F238E27FC236}">
              <a16:creationId xmlns:a16="http://schemas.microsoft.com/office/drawing/2014/main" xmlns="" id="{00000000-0008-0000-0E00-00002D030000}"/>
            </a:ext>
          </a:extLst>
        </xdr:cNvPr>
        <xdr:cNvSpPr/>
      </xdr:nvSpPr>
      <xdr:spPr>
        <a:xfrm>
          <a:off x="203835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122834</xdr:rowOff>
    </xdr:from>
    <xdr:to>
      <xdr:col>111</xdr:col>
      <xdr:colOff>177800</xdr:colOff>
      <xdr:row>107</xdr:row>
      <xdr:rowOff>124206</xdr:rowOff>
    </xdr:to>
    <xdr:cxnSp macro="">
      <xdr:nvCxnSpPr>
        <xdr:cNvPr id="814" name="直線コネクタ 813">
          <a:extLst>
            <a:ext uri="{FF2B5EF4-FFF2-40B4-BE49-F238E27FC236}">
              <a16:creationId xmlns:a16="http://schemas.microsoft.com/office/drawing/2014/main" xmlns="" id="{00000000-0008-0000-0E00-00002E030000}"/>
            </a:ext>
          </a:extLst>
        </xdr:cNvPr>
        <xdr:cNvCxnSpPr/>
      </xdr:nvCxnSpPr>
      <xdr:spPr>
        <a:xfrm flipV="1">
          <a:off x="20434300" y="1846798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127068</xdr:rowOff>
    </xdr:from>
    <xdr:ext cx="469744" cy="259045"/>
    <xdr:sp macro="" textlink="">
      <xdr:nvSpPr>
        <xdr:cNvPr id="815" name="n_1aveValue【公民館】&#10;一人当たり面積">
          <a:extLst>
            <a:ext uri="{FF2B5EF4-FFF2-40B4-BE49-F238E27FC236}">
              <a16:creationId xmlns:a16="http://schemas.microsoft.com/office/drawing/2014/main" xmlns="" id="{00000000-0008-0000-0E00-00002F030000}"/>
            </a:ext>
          </a:extLst>
        </xdr:cNvPr>
        <xdr:cNvSpPr txBox="1"/>
      </xdr:nvSpPr>
      <xdr:spPr>
        <a:xfrm>
          <a:off x="21075727" y="1812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12310</xdr:rowOff>
    </xdr:from>
    <xdr:ext cx="469744" cy="259045"/>
    <xdr:sp macro="" textlink="">
      <xdr:nvSpPr>
        <xdr:cNvPr id="816" name="n_2aveValue【公民館】&#10;一人当たり面積">
          <a:extLst>
            <a:ext uri="{FF2B5EF4-FFF2-40B4-BE49-F238E27FC236}">
              <a16:creationId xmlns:a16="http://schemas.microsoft.com/office/drawing/2014/main" xmlns="" id="{00000000-0008-0000-0E00-000030030000}"/>
            </a:ext>
          </a:extLst>
        </xdr:cNvPr>
        <xdr:cNvSpPr txBox="1"/>
      </xdr:nvSpPr>
      <xdr:spPr>
        <a:xfrm>
          <a:off x="20199427" y="181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12768</xdr:rowOff>
    </xdr:from>
    <xdr:ext cx="469744" cy="259045"/>
    <xdr:sp macro="" textlink="">
      <xdr:nvSpPr>
        <xdr:cNvPr id="817" name="n_3aveValue【公民館】&#10;一人当たり面積">
          <a:extLst>
            <a:ext uri="{FF2B5EF4-FFF2-40B4-BE49-F238E27FC236}">
              <a16:creationId xmlns:a16="http://schemas.microsoft.com/office/drawing/2014/main" xmlns="" id="{00000000-0008-0000-0E00-000031030000}"/>
            </a:ext>
          </a:extLst>
        </xdr:cNvPr>
        <xdr:cNvSpPr txBox="1"/>
      </xdr:nvSpPr>
      <xdr:spPr>
        <a:xfrm>
          <a:off x="19310427" y="1818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164761</xdr:rowOff>
    </xdr:from>
    <xdr:ext cx="469744" cy="259045"/>
    <xdr:sp macro="" textlink="">
      <xdr:nvSpPr>
        <xdr:cNvPr id="818" name="n_1mainValue【公民館】&#10;一人当たり面積">
          <a:extLst>
            <a:ext uri="{FF2B5EF4-FFF2-40B4-BE49-F238E27FC236}">
              <a16:creationId xmlns:a16="http://schemas.microsoft.com/office/drawing/2014/main" xmlns="" id="{00000000-0008-0000-0E00-000032030000}"/>
            </a:ext>
          </a:extLst>
        </xdr:cNvPr>
        <xdr:cNvSpPr txBox="1"/>
      </xdr:nvSpPr>
      <xdr:spPr>
        <a:xfrm>
          <a:off x="21075727" y="1850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166133</xdr:rowOff>
    </xdr:from>
    <xdr:ext cx="469744" cy="259045"/>
    <xdr:sp macro="" textlink="">
      <xdr:nvSpPr>
        <xdr:cNvPr id="819" name="n_2mainValue【公民館】&#10;一人当たり面積">
          <a:extLst>
            <a:ext uri="{FF2B5EF4-FFF2-40B4-BE49-F238E27FC236}">
              <a16:creationId xmlns:a16="http://schemas.microsoft.com/office/drawing/2014/main" xmlns="" id="{00000000-0008-0000-0E00-000033030000}"/>
            </a:ext>
          </a:extLst>
        </xdr:cNvPr>
        <xdr:cNvSpPr txBox="1"/>
      </xdr:nvSpPr>
      <xdr:spPr>
        <a:xfrm>
          <a:off x="20199427" y="185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a:extLst>
            <a:ext uri="{FF2B5EF4-FFF2-40B4-BE49-F238E27FC236}">
              <a16:creationId xmlns:a16="http://schemas.microsoft.com/office/drawing/2014/main" xmlns="" id="{00000000-0008-0000-0E00-00003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a:extLst>
            <a:ext uri="{FF2B5EF4-FFF2-40B4-BE49-F238E27FC236}">
              <a16:creationId xmlns:a16="http://schemas.microsoft.com/office/drawing/2014/main" xmlns="" id="{00000000-0008-0000-0E00-00003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a:extLst>
            <a:ext uri="{FF2B5EF4-FFF2-40B4-BE49-F238E27FC236}">
              <a16:creationId xmlns:a16="http://schemas.microsoft.com/office/drawing/2014/main" xmlns="" id="{00000000-0008-0000-0E00-00003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年から平成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にかけて統廃合を行った保育所を除き、軒並み施設の老朽化が指摘される数値となっている。ただし、この数値を改善することを目的として施設の更新を行っていくのではなく、施設を適切に維持管理していき、長寿命化を図ることが大切である。実際、公民館の有形固定資産減価償却率は</a:t>
          </a:r>
          <a:r>
            <a:rPr kumimoji="1" lang="en-US" altLang="ja-JP" sz="1300">
              <a:latin typeface="ＭＳ Ｐゴシック" panose="020B0600070205080204" pitchFamily="50" charset="-128"/>
              <a:ea typeface="ＭＳ Ｐゴシック" panose="020B0600070205080204" pitchFamily="50" charset="-128"/>
            </a:rPr>
            <a:t>78.5</a:t>
          </a:r>
          <a:r>
            <a:rPr kumimoji="1" lang="ja-JP" altLang="en-US" sz="1300">
              <a:latin typeface="ＭＳ Ｐゴシック" panose="020B0600070205080204" pitchFamily="50" charset="-128"/>
              <a:ea typeface="ＭＳ Ｐゴシック" panose="020B0600070205080204" pitchFamily="50" charset="-128"/>
            </a:rPr>
            <a:t>と高い数値となっているが、適切に維持管理を行っており、現況で活用には支障がない状態である。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16,352
16,256
189.83
11,347,421
10,614,518
620,347
6,807,198
10,490,206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00000000-0008-0000-0F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00000000-0008-0000-0F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00000000-0008-0000-0F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00000000-0008-0000-0F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00000000-0008-0000-0F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00000000-0008-0000-0F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00000000-0008-0000-0F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00000000-0008-0000-0F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00000000-0008-0000-0F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00000000-0008-0000-0F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00000000-0008-0000-0F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00000000-0008-0000-0F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00000000-0008-0000-0F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xmlns="" id="{00000000-0008-0000-0F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59055</xdr:rowOff>
    </xdr:from>
    <xdr:to>
      <xdr:col>24</xdr:col>
      <xdr:colOff>62865</xdr:colOff>
      <xdr:row>42</xdr:row>
      <xdr:rowOff>38100</xdr:rowOff>
    </xdr:to>
    <xdr:cxnSp macro="">
      <xdr:nvCxnSpPr>
        <xdr:cNvPr id="56" name="直線コネクタ 55">
          <a:extLst>
            <a:ext uri="{FF2B5EF4-FFF2-40B4-BE49-F238E27FC236}">
              <a16:creationId xmlns:a16="http://schemas.microsoft.com/office/drawing/2014/main" xmlns="" id="{00000000-0008-0000-0F00-000038000000}"/>
            </a:ext>
          </a:extLst>
        </xdr:cNvPr>
        <xdr:cNvCxnSpPr/>
      </xdr:nvCxnSpPr>
      <xdr:spPr>
        <a:xfrm flipV="1">
          <a:off x="4634865" y="571690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05111" cy="259045"/>
    <xdr:sp macro="" textlink="">
      <xdr:nvSpPr>
        <xdr:cNvPr id="57" name="【図書館】&#10;有形固定資産減価償却率最小値テキスト">
          <a:extLst>
            <a:ext uri="{FF2B5EF4-FFF2-40B4-BE49-F238E27FC236}">
              <a16:creationId xmlns:a16="http://schemas.microsoft.com/office/drawing/2014/main" xmlns="" id="{00000000-0008-0000-0F00-000039000000}"/>
            </a:ext>
          </a:extLst>
        </xdr:cNvPr>
        <xdr:cNvSpPr txBox="1"/>
      </xdr:nvSpPr>
      <xdr:spPr>
        <a:xfrm>
          <a:off x="4673600"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8" name="直線コネクタ 57">
          <a:extLst>
            <a:ext uri="{FF2B5EF4-FFF2-40B4-BE49-F238E27FC236}">
              <a16:creationId xmlns:a16="http://schemas.microsoft.com/office/drawing/2014/main" xmlns="" id="{00000000-0008-0000-0F00-00003A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5732</xdr:rowOff>
    </xdr:from>
    <xdr:ext cx="405111" cy="259045"/>
    <xdr:sp macro="" textlink="">
      <xdr:nvSpPr>
        <xdr:cNvPr id="59" name="【図書館】&#10;有形固定資産減価償却率最大値テキスト">
          <a:extLst>
            <a:ext uri="{FF2B5EF4-FFF2-40B4-BE49-F238E27FC236}">
              <a16:creationId xmlns:a16="http://schemas.microsoft.com/office/drawing/2014/main" xmlns="" id="{00000000-0008-0000-0F00-00003B000000}"/>
            </a:ext>
          </a:extLst>
        </xdr:cNvPr>
        <xdr:cNvSpPr txBox="1"/>
      </xdr:nvSpPr>
      <xdr:spPr>
        <a:xfrm>
          <a:off x="4673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59055</xdr:rowOff>
    </xdr:from>
    <xdr:to>
      <xdr:col>24</xdr:col>
      <xdr:colOff>152400</xdr:colOff>
      <xdr:row>33</xdr:row>
      <xdr:rowOff>59055</xdr:rowOff>
    </xdr:to>
    <xdr:cxnSp macro="">
      <xdr:nvCxnSpPr>
        <xdr:cNvPr id="60" name="直線コネクタ 59">
          <a:extLst>
            <a:ext uri="{FF2B5EF4-FFF2-40B4-BE49-F238E27FC236}">
              <a16:creationId xmlns:a16="http://schemas.microsoft.com/office/drawing/2014/main" xmlns="" id="{00000000-0008-0000-0F00-00003C000000}"/>
            </a:ext>
          </a:extLst>
        </xdr:cNvPr>
        <xdr:cNvCxnSpPr/>
      </xdr:nvCxnSpPr>
      <xdr:spPr>
        <a:xfrm>
          <a:off x="4546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17162</xdr:rowOff>
    </xdr:from>
    <xdr:ext cx="405111" cy="259045"/>
    <xdr:sp macro="" textlink="">
      <xdr:nvSpPr>
        <xdr:cNvPr id="61" name="【図書館】&#10;有形固定資産減価償却率平均値テキスト">
          <a:extLst>
            <a:ext uri="{FF2B5EF4-FFF2-40B4-BE49-F238E27FC236}">
              <a16:creationId xmlns:a16="http://schemas.microsoft.com/office/drawing/2014/main" xmlns="" id="{00000000-0008-0000-0F00-00003D000000}"/>
            </a:ext>
          </a:extLst>
        </xdr:cNvPr>
        <xdr:cNvSpPr txBox="1"/>
      </xdr:nvSpPr>
      <xdr:spPr>
        <a:xfrm>
          <a:off x="4673600" y="6703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38735</xdr:rowOff>
    </xdr:from>
    <xdr:to>
      <xdr:col>24</xdr:col>
      <xdr:colOff>114300</xdr:colOff>
      <xdr:row>39</xdr:row>
      <xdr:rowOff>140335</xdr:rowOff>
    </xdr:to>
    <xdr:sp macro="" textlink="">
      <xdr:nvSpPr>
        <xdr:cNvPr id="62" name="フローチャート: 判断 61">
          <a:extLst>
            <a:ext uri="{FF2B5EF4-FFF2-40B4-BE49-F238E27FC236}">
              <a16:creationId xmlns:a16="http://schemas.microsoft.com/office/drawing/2014/main" xmlns="" id="{00000000-0008-0000-0F00-00003E000000}"/>
            </a:ext>
          </a:extLst>
        </xdr:cNvPr>
        <xdr:cNvSpPr/>
      </xdr:nvSpPr>
      <xdr:spPr>
        <a:xfrm>
          <a:off x="4584700" y="672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61595</xdr:rowOff>
    </xdr:from>
    <xdr:to>
      <xdr:col>20</xdr:col>
      <xdr:colOff>38100</xdr:colOff>
      <xdr:row>38</xdr:row>
      <xdr:rowOff>163195</xdr:rowOff>
    </xdr:to>
    <xdr:sp macro="" textlink="">
      <xdr:nvSpPr>
        <xdr:cNvPr id="63" name="フローチャート: 判断 62">
          <a:extLst>
            <a:ext uri="{FF2B5EF4-FFF2-40B4-BE49-F238E27FC236}">
              <a16:creationId xmlns:a16="http://schemas.microsoft.com/office/drawing/2014/main" xmlns="" id="{00000000-0008-0000-0F00-00003F000000}"/>
            </a:ext>
          </a:extLst>
        </xdr:cNvPr>
        <xdr:cNvSpPr/>
      </xdr:nvSpPr>
      <xdr:spPr>
        <a:xfrm>
          <a:off x="3746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166370</xdr:rowOff>
    </xdr:from>
    <xdr:to>
      <xdr:col>15</xdr:col>
      <xdr:colOff>101600</xdr:colOff>
      <xdr:row>39</xdr:row>
      <xdr:rowOff>96520</xdr:rowOff>
    </xdr:to>
    <xdr:sp macro="" textlink="">
      <xdr:nvSpPr>
        <xdr:cNvPr id="64" name="フローチャート: 判断 63">
          <a:extLst>
            <a:ext uri="{FF2B5EF4-FFF2-40B4-BE49-F238E27FC236}">
              <a16:creationId xmlns:a16="http://schemas.microsoft.com/office/drawing/2014/main" xmlns="" id="{00000000-0008-0000-0F00-000040000000}"/>
            </a:ext>
          </a:extLst>
        </xdr:cNvPr>
        <xdr:cNvSpPr/>
      </xdr:nvSpPr>
      <xdr:spPr>
        <a:xfrm>
          <a:off x="2857500" y="66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74930</xdr:rowOff>
    </xdr:from>
    <xdr:to>
      <xdr:col>10</xdr:col>
      <xdr:colOff>165100</xdr:colOff>
      <xdr:row>40</xdr:row>
      <xdr:rowOff>5080</xdr:rowOff>
    </xdr:to>
    <xdr:sp macro="" textlink="">
      <xdr:nvSpPr>
        <xdr:cNvPr id="65" name="フローチャート: 判断 64">
          <a:extLst>
            <a:ext uri="{FF2B5EF4-FFF2-40B4-BE49-F238E27FC236}">
              <a16:creationId xmlns:a16="http://schemas.microsoft.com/office/drawing/2014/main" xmlns="" id="{00000000-0008-0000-0F00-000041000000}"/>
            </a:ext>
          </a:extLst>
        </xdr:cNvPr>
        <xdr:cNvSpPr/>
      </xdr:nvSpPr>
      <xdr:spPr>
        <a:xfrm>
          <a:off x="1968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00000000-0008-0000-0F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F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F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F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F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71" name="楕円 70">
          <a:extLst>
            <a:ext uri="{FF2B5EF4-FFF2-40B4-BE49-F238E27FC236}">
              <a16:creationId xmlns:a16="http://schemas.microsoft.com/office/drawing/2014/main" xmlns="" id="{00000000-0008-0000-0F00-000047000000}"/>
            </a:ext>
          </a:extLst>
        </xdr:cNvPr>
        <xdr:cNvSpPr/>
      </xdr:nvSpPr>
      <xdr:spPr>
        <a:xfrm>
          <a:off x="4584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128287</xdr:rowOff>
    </xdr:from>
    <xdr:ext cx="405111" cy="259045"/>
    <xdr:sp macro="" textlink="">
      <xdr:nvSpPr>
        <xdr:cNvPr id="72" name="【図書館】&#10;有形固定資産減価償却率該当値テキスト">
          <a:extLst>
            <a:ext uri="{FF2B5EF4-FFF2-40B4-BE49-F238E27FC236}">
              <a16:creationId xmlns:a16="http://schemas.microsoft.com/office/drawing/2014/main" xmlns="" id="{00000000-0008-0000-0F00-000048000000}"/>
            </a:ext>
          </a:extLst>
        </xdr:cNvPr>
        <xdr:cNvSpPr txBox="1"/>
      </xdr:nvSpPr>
      <xdr:spPr>
        <a:xfrm>
          <a:off x="4673600"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xdr:rowOff>
    </xdr:from>
    <xdr:to>
      <xdr:col>20</xdr:col>
      <xdr:colOff>38100</xdr:colOff>
      <xdr:row>38</xdr:row>
      <xdr:rowOff>115570</xdr:rowOff>
    </xdr:to>
    <xdr:sp macro="" textlink="">
      <xdr:nvSpPr>
        <xdr:cNvPr id="73" name="楕円 72">
          <a:extLst>
            <a:ext uri="{FF2B5EF4-FFF2-40B4-BE49-F238E27FC236}">
              <a16:creationId xmlns:a16="http://schemas.microsoft.com/office/drawing/2014/main" xmlns="" id="{00000000-0008-0000-0F00-000049000000}"/>
            </a:ext>
          </a:extLst>
        </xdr:cNvPr>
        <xdr:cNvSpPr/>
      </xdr:nvSpPr>
      <xdr:spPr>
        <a:xfrm>
          <a:off x="3746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156210</xdr:rowOff>
    </xdr:from>
    <xdr:to>
      <xdr:col>24</xdr:col>
      <xdr:colOff>63500</xdr:colOff>
      <xdr:row>38</xdr:row>
      <xdr:rowOff>64770</xdr:rowOff>
    </xdr:to>
    <xdr:cxnSp macro="">
      <xdr:nvCxnSpPr>
        <xdr:cNvPr id="74" name="直線コネクタ 73">
          <a:extLst>
            <a:ext uri="{FF2B5EF4-FFF2-40B4-BE49-F238E27FC236}">
              <a16:creationId xmlns:a16="http://schemas.microsoft.com/office/drawing/2014/main" xmlns="" id="{00000000-0008-0000-0F00-00004A000000}"/>
            </a:ext>
          </a:extLst>
        </xdr:cNvPr>
        <xdr:cNvCxnSpPr/>
      </xdr:nvCxnSpPr>
      <xdr:spPr>
        <a:xfrm flipV="1">
          <a:off x="3797300" y="649986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93980</xdr:rowOff>
    </xdr:from>
    <xdr:to>
      <xdr:col>15</xdr:col>
      <xdr:colOff>101600</xdr:colOff>
      <xdr:row>39</xdr:row>
      <xdr:rowOff>24130</xdr:rowOff>
    </xdr:to>
    <xdr:sp macro="" textlink="">
      <xdr:nvSpPr>
        <xdr:cNvPr id="75" name="楕円 74">
          <a:extLst>
            <a:ext uri="{FF2B5EF4-FFF2-40B4-BE49-F238E27FC236}">
              <a16:creationId xmlns:a16="http://schemas.microsoft.com/office/drawing/2014/main" xmlns="" id="{00000000-0008-0000-0F00-00004B000000}"/>
            </a:ext>
          </a:extLst>
        </xdr:cNvPr>
        <xdr:cNvSpPr/>
      </xdr:nvSpPr>
      <xdr:spPr>
        <a:xfrm>
          <a:off x="2857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64770</xdr:rowOff>
    </xdr:from>
    <xdr:to>
      <xdr:col>19</xdr:col>
      <xdr:colOff>177800</xdr:colOff>
      <xdr:row>38</xdr:row>
      <xdr:rowOff>144780</xdr:rowOff>
    </xdr:to>
    <xdr:cxnSp macro="">
      <xdr:nvCxnSpPr>
        <xdr:cNvPr id="76" name="直線コネクタ 75">
          <a:extLst>
            <a:ext uri="{FF2B5EF4-FFF2-40B4-BE49-F238E27FC236}">
              <a16:creationId xmlns:a16="http://schemas.microsoft.com/office/drawing/2014/main" xmlns="" id="{00000000-0008-0000-0F00-00004C000000}"/>
            </a:ext>
          </a:extLst>
        </xdr:cNvPr>
        <xdr:cNvCxnSpPr/>
      </xdr:nvCxnSpPr>
      <xdr:spPr>
        <a:xfrm flipV="1">
          <a:off x="2908300" y="65798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154322</xdr:rowOff>
    </xdr:from>
    <xdr:ext cx="405111" cy="259045"/>
    <xdr:sp macro="" textlink="">
      <xdr:nvSpPr>
        <xdr:cNvPr id="77" name="n_1aveValue【図書館】&#10;有形固定資産減価償却率">
          <a:extLst>
            <a:ext uri="{FF2B5EF4-FFF2-40B4-BE49-F238E27FC236}">
              <a16:creationId xmlns:a16="http://schemas.microsoft.com/office/drawing/2014/main" xmlns="" id="{00000000-0008-0000-0F00-00004D000000}"/>
            </a:ext>
          </a:extLst>
        </xdr:cNvPr>
        <xdr:cNvSpPr txBox="1"/>
      </xdr:nvSpPr>
      <xdr:spPr>
        <a:xfrm>
          <a:off x="3582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87647</xdr:rowOff>
    </xdr:from>
    <xdr:ext cx="405111" cy="259045"/>
    <xdr:sp macro="" textlink="">
      <xdr:nvSpPr>
        <xdr:cNvPr id="78" name="n_2aveValue【図書館】&#10;有形固定資産減価償却率">
          <a:extLst>
            <a:ext uri="{FF2B5EF4-FFF2-40B4-BE49-F238E27FC236}">
              <a16:creationId xmlns:a16="http://schemas.microsoft.com/office/drawing/2014/main" xmlns="" id="{00000000-0008-0000-0F00-00004E000000}"/>
            </a:ext>
          </a:extLst>
        </xdr:cNvPr>
        <xdr:cNvSpPr txBox="1"/>
      </xdr:nvSpPr>
      <xdr:spPr>
        <a:xfrm>
          <a:off x="27057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21607</xdr:rowOff>
    </xdr:from>
    <xdr:ext cx="405111" cy="259045"/>
    <xdr:sp macro="" textlink="">
      <xdr:nvSpPr>
        <xdr:cNvPr id="79" name="n_3aveValue【図書館】&#10;有形固定資産減価償却率">
          <a:extLst>
            <a:ext uri="{FF2B5EF4-FFF2-40B4-BE49-F238E27FC236}">
              <a16:creationId xmlns:a16="http://schemas.microsoft.com/office/drawing/2014/main" xmlns="" id="{00000000-0008-0000-0F00-00004F000000}"/>
            </a:ext>
          </a:extLst>
        </xdr:cNvPr>
        <xdr:cNvSpPr txBox="1"/>
      </xdr:nvSpPr>
      <xdr:spPr>
        <a:xfrm>
          <a:off x="1816744" y="653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132097</xdr:rowOff>
    </xdr:from>
    <xdr:ext cx="405111" cy="259045"/>
    <xdr:sp macro="" textlink="">
      <xdr:nvSpPr>
        <xdr:cNvPr id="80" name="n_1mainValue【図書館】&#10;有形固定資産減価償却率">
          <a:extLst>
            <a:ext uri="{FF2B5EF4-FFF2-40B4-BE49-F238E27FC236}">
              <a16:creationId xmlns:a16="http://schemas.microsoft.com/office/drawing/2014/main" xmlns="" id="{00000000-0008-0000-0F00-000050000000}"/>
            </a:ext>
          </a:extLst>
        </xdr:cNvPr>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40657</xdr:rowOff>
    </xdr:from>
    <xdr:ext cx="405111" cy="259045"/>
    <xdr:sp macro="" textlink="">
      <xdr:nvSpPr>
        <xdr:cNvPr id="81" name="n_2mainValue【図書館】&#10;有形固定資産減価償却率">
          <a:extLst>
            <a:ext uri="{FF2B5EF4-FFF2-40B4-BE49-F238E27FC236}">
              <a16:creationId xmlns:a16="http://schemas.microsoft.com/office/drawing/2014/main" xmlns="" id="{00000000-0008-0000-0F00-000051000000}"/>
            </a:ext>
          </a:extLst>
        </xdr:cNvPr>
        <xdr:cNvSpPr txBox="1"/>
      </xdr:nvSpPr>
      <xdr:spPr>
        <a:xfrm>
          <a:off x="2705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xmlns="" id="{00000000-0008-0000-0F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xmlns="" id="{00000000-0008-0000-0F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xmlns="" id="{00000000-0008-0000-0F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xmlns="" id="{00000000-0008-0000-0F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xmlns="" id="{00000000-0008-0000-0F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xmlns="" id="{00000000-0008-0000-0F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xmlns="" id="{00000000-0008-0000-0F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xmlns="" id="{00000000-0008-0000-0F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a:extLst>
            <a:ext uri="{FF2B5EF4-FFF2-40B4-BE49-F238E27FC236}">
              <a16:creationId xmlns:a16="http://schemas.microsoft.com/office/drawing/2014/main" xmlns="" id="{00000000-0008-0000-0F00-00005A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xmlns="" id="{00000000-0008-0000-0F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xmlns="" id="{00000000-0008-0000-0F00-00005C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xmlns="" id="{00000000-0008-0000-0F00-00005D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xmlns="" id="{00000000-0008-0000-0F00-00005E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a:extLst>
            <a:ext uri="{FF2B5EF4-FFF2-40B4-BE49-F238E27FC236}">
              <a16:creationId xmlns:a16="http://schemas.microsoft.com/office/drawing/2014/main" xmlns="" id="{00000000-0008-0000-0F00-00005F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xmlns="" id="{00000000-0008-0000-0F00-000060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a:extLst>
            <a:ext uri="{FF2B5EF4-FFF2-40B4-BE49-F238E27FC236}">
              <a16:creationId xmlns:a16="http://schemas.microsoft.com/office/drawing/2014/main" xmlns="" id="{00000000-0008-0000-0F00-000061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xmlns="" id="{00000000-0008-0000-0F00-000062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a:extLst>
            <a:ext uri="{FF2B5EF4-FFF2-40B4-BE49-F238E27FC236}">
              <a16:creationId xmlns:a16="http://schemas.microsoft.com/office/drawing/2014/main" xmlns="" id="{00000000-0008-0000-0F00-000063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xmlns="" id="{00000000-0008-0000-0F00-000064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1" name="テキスト ボックス 100">
          <a:extLst>
            <a:ext uri="{FF2B5EF4-FFF2-40B4-BE49-F238E27FC236}">
              <a16:creationId xmlns:a16="http://schemas.microsoft.com/office/drawing/2014/main" xmlns="" id="{00000000-0008-0000-0F00-000065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xmlns="" id="{00000000-0008-0000-0F00-00006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a:extLst>
            <a:ext uri="{FF2B5EF4-FFF2-40B4-BE49-F238E27FC236}">
              <a16:creationId xmlns:a16="http://schemas.microsoft.com/office/drawing/2014/main" xmlns="" id="{00000000-0008-0000-0F00-000067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a:extLst>
            <a:ext uri="{FF2B5EF4-FFF2-40B4-BE49-F238E27FC236}">
              <a16:creationId xmlns:a16="http://schemas.microsoft.com/office/drawing/2014/main" xmlns="" id="{00000000-0008-0000-0F00-00006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148590</xdr:rowOff>
    </xdr:from>
    <xdr:to>
      <xdr:col>54</xdr:col>
      <xdr:colOff>189865</xdr:colOff>
      <xdr:row>42</xdr:row>
      <xdr:rowOff>15240</xdr:rowOff>
    </xdr:to>
    <xdr:cxnSp macro="">
      <xdr:nvCxnSpPr>
        <xdr:cNvPr id="105" name="直線コネクタ 104">
          <a:extLst>
            <a:ext uri="{FF2B5EF4-FFF2-40B4-BE49-F238E27FC236}">
              <a16:creationId xmlns:a16="http://schemas.microsoft.com/office/drawing/2014/main" xmlns="" id="{00000000-0008-0000-0F00-000069000000}"/>
            </a:ext>
          </a:extLst>
        </xdr:cNvPr>
        <xdr:cNvCxnSpPr/>
      </xdr:nvCxnSpPr>
      <xdr:spPr>
        <a:xfrm flipV="1">
          <a:off x="10476865" y="58064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06" name="【図書館】&#10;一人当たり面積最小値テキスト">
          <a:extLst>
            <a:ext uri="{FF2B5EF4-FFF2-40B4-BE49-F238E27FC236}">
              <a16:creationId xmlns:a16="http://schemas.microsoft.com/office/drawing/2014/main" xmlns="" id="{00000000-0008-0000-0F00-00006A000000}"/>
            </a:ext>
          </a:extLst>
        </xdr:cNvPr>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07" name="直線コネクタ 106">
          <a:extLst>
            <a:ext uri="{FF2B5EF4-FFF2-40B4-BE49-F238E27FC236}">
              <a16:creationId xmlns:a16="http://schemas.microsoft.com/office/drawing/2014/main" xmlns="" id="{00000000-0008-0000-0F00-00006B000000}"/>
            </a:ext>
          </a:extLst>
        </xdr:cNvPr>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95267</xdr:rowOff>
    </xdr:from>
    <xdr:ext cx="469744" cy="259045"/>
    <xdr:sp macro="" textlink="">
      <xdr:nvSpPr>
        <xdr:cNvPr id="108" name="【図書館】&#10;一人当たり面積最大値テキスト">
          <a:extLst>
            <a:ext uri="{FF2B5EF4-FFF2-40B4-BE49-F238E27FC236}">
              <a16:creationId xmlns:a16="http://schemas.microsoft.com/office/drawing/2014/main" xmlns="" id="{00000000-0008-0000-0F00-00006C000000}"/>
            </a:ext>
          </a:extLst>
        </xdr:cNvPr>
        <xdr:cNvSpPr txBox="1"/>
      </xdr:nvSpPr>
      <xdr:spPr>
        <a:xfrm>
          <a:off x="10515600" y="558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148590</xdr:rowOff>
    </xdr:from>
    <xdr:to>
      <xdr:col>55</xdr:col>
      <xdr:colOff>88900</xdr:colOff>
      <xdr:row>33</xdr:row>
      <xdr:rowOff>148590</xdr:rowOff>
    </xdr:to>
    <xdr:cxnSp macro="">
      <xdr:nvCxnSpPr>
        <xdr:cNvPr id="109" name="直線コネクタ 108">
          <a:extLst>
            <a:ext uri="{FF2B5EF4-FFF2-40B4-BE49-F238E27FC236}">
              <a16:creationId xmlns:a16="http://schemas.microsoft.com/office/drawing/2014/main" xmlns="" id="{00000000-0008-0000-0F00-00006D000000}"/>
            </a:ext>
          </a:extLst>
        </xdr:cNvPr>
        <xdr:cNvCxnSpPr/>
      </xdr:nvCxnSpPr>
      <xdr:spPr>
        <a:xfrm>
          <a:off x="10388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143527</xdr:rowOff>
    </xdr:from>
    <xdr:ext cx="469744" cy="259045"/>
    <xdr:sp macro="" textlink="">
      <xdr:nvSpPr>
        <xdr:cNvPr id="110" name="【図書館】&#10;一人当たり面積平均値テキスト">
          <a:extLst>
            <a:ext uri="{FF2B5EF4-FFF2-40B4-BE49-F238E27FC236}">
              <a16:creationId xmlns:a16="http://schemas.microsoft.com/office/drawing/2014/main" xmlns="" id="{00000000-0008-0000-0F00-00006E000000}"/>
            </a:ext>
          </a:extLst>
        </xdr:cNvPr>
        <xdr:cNvSpPr txBox="1"/>
      </xdr:nvSpPr>
      <xdr:spPr>
        <a:xfrm>
          <a:off x="10515600" y="63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11" name="フローチャート: 判断 110">
          <a:extLst>
            <a:ext uri="{FF2B5EF4-FFF2-40B4-BE49-F238E27FC236}">
              <a16:creationId xmlns:a16="http://schemas.microsoft.com/office/drawing/2014/main" xmlns="" id="{00000000-0008-0000-0F00-00006F000000}"/>
            </a:ext>
          </a:extLst>
        </xdr:cNvPr>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2" name="フローチャート: 判断 111">
          <a:extLst>
            <a:ext uri="{FF2B5EF4-FFF2-40B4-BE49-F238E27FC236}">
              <a16:creationId xmlns:a16="http://schemas.microsoft.com/office/drawing/2014/main" xmlns="" id="{00000000-0008-0000-0F00-000070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3" name="フローチャート: 判断 112">
          <a:extLst>
            <a:ext uri="{FF2B5EF4-FFF2-40B4-BE49-F238E27FC236}">
              <a16:creationId xmlns:a16="http://schemas.microsoft.com/office/drawing/2014/main" xmlns="" id="{00000000-0008-0000-0F00-000071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14" name="フローチャート: 判断 113">
          <a:extLst>
            <a:ext uri="{FF2B5EF4-FFF2-40B4-BE49-F238E27FC236}">
              <a16:creationId xmlns:a16="http://schemas.microsoft.com/office/drawing/2014/main" xmlns="" id="{00000000-0008-0000-0F00-000072000000}"/>
            </a:ext>
          </a:extLst>
        </xdr:cNvPr>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xmlns="" id="{00000000-0008-0000-0F00-000073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xmlns="" id="{00000000-0008-0000-0F00-000074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00000000-0008-0000-0F00-000075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00000000-0008-0000-0F00-000076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00000000-0008-0000-0F00-000077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151130</xdr:rowOff>
    </xdr:from>
    <xdr:to>
      <xdr:col>55</xdr:col>
      <xdr:colOff>50800</xdr:colOff>
      <xdr:row>40</xdr:row>
      <xdr:rowOff>81280</xdr:rowOff>
    </xdr:to>
    <xdr:sp macro="" textlink="">
      <xdr:nvSpPr>
        <xdr:cNvPr id="120" name="楕円 119">
          <a:extLst>
            <a:ext uri="{FF2B5EF4-FFF2-40B4-BE49-F238E27FC236}">
              <a16:creationId xmlns:a16="http://schemas.microsoft.com/office/drawing/2014/main" xmlns="" id="{00000000-0008-0000-0F00-000078000000}"/>
            </a:ext>
          </a:extLst>
        </xdr:cNvPr>
        <xdr:cNvSpPr/>
      </xdr:nvSpPr>
      <xdr:spPr>
        <a:xfrm>
          <a:off x="10426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129557</xdr:rowOff>
    </xdr:from>
    <xdr:ext cx="469744" cy="259045"/>
    <xdr:sp macro="" textlink="">
      <xdr:nvSpPr>
        <xdr:cNvPr id="121" name="【図書館】&#10;一人当たり面積該当値テキスト">
          <a:extLst>
            <a:ext uri="{FF2B5EF4-FFF2-40B4-BE49-F238E27FC236}">
              <a16:creationId xmlns:a16="http://schemas.microsoft.com/office/drawing/2014/main" xmlns="" id="{00000000-0008-0000-0F00-000079000000}"/>
            </a:ext>
          </a:extLst>
        </xdr:cNvPr>
        <xdr:cNvSpPr txBox="1"/>
      </xdr:nvSpPr>
      <xdr:spPr>
        <a:xfrm>
          <a:off x="105156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151130</xdr:rowOff>
    </xdr:from>
    <xdr:to>
      <xdr:col>50</xdr:col>
      <xdr:colOff>165100</xdr:colOff>
      <xdr:row>40</xdr:row>
      <xdr:rowOff>81280</xdr:rowOff>
    </xdr:to>
    <xdr:sp macro="" textlink="">
      <xdr:nvSpPr>
        <xdr:cNvPr id="122" name="楕円 121">
          <a:extLst>
            <a:ext uri="{FF2B5EF4-FFF2-40B4-BE49-F238E27FC236}">
              <a16:creationId xmlns:a16="http://schemas.microsoft.com/office/drawing/2014/main" xmlns="" id="{00000000-0008-0000-0F00-00007A000000}"/>
            </a:ext>
          </a:extLst>
        </xdr:cNvPr>
        <xdr:cNvSpPr/>
      </xdr:nvSpPr>
      <xdr:spPr>
        <a:xfrm>
          <a:off x="9588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30480</xdr:rowOff>
    </xdr:from>
    <xdr:to>
      <xdr:col>55</xdr:col>
      <xdr:colOff>0</xdr:colOff>
      <xdr:row>40</xdr:row>
      <xdr:rowOff>30480</xdr:rowOff>
    </xdr:to>
    <xdr:cxnSp macro="">
      <xdr:nvCxnSpPr>
        <xdr:cNvPr id="123" name="直線コネクタ 122">
          <a:extLst>
            <a:ext uri="{FF2B5EF4-FFF2-40B4-BE49-F238E27FC236}">
              <a16:creationId xmlns:a16="http://schemas.microsoft.com/office/drawing/2014/main" xmlns="" id="{00000000-0008-0000-0F00-00007B000000}"/>
            </a:ext>
          </a:extLst>
        </xdr:cNvPr>
        <xdr:cNvCxnSpPr/>
      </xdr:nvCxnSpPr>
      <xdr:spPr>
        <a:xfrm>
          <a:off x="9639300" y="688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4" name="楕円 123">
          <a:extLst>
            <a:ext uri="{FF2B5EF4-FFF2-40B4-BE49-F238E27FC236}">
              <a16:creationId xmlns:a16="http://schemas.microsoft.com/office/drawing/2014/main" xmlns="" id="{00000000-0008-0000-0F00-00007C000000}"/>
            </a:ext>
          </a:extLst>
        </xdr:cNvPr>
        <xdr:cNvSpPr/>
      </xdr:nvSpPr>
      <xdr:spPr>
        <a:xfrm>
          <a:off x="8699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30480</xdr:rowOff>
    </xdr:from>
    <xdr:to>
      <xdr:col>50</xdr:col>
      <xdr:colOff>114300</xdr:colOff>
      <xdr:row>40</xdr:row>
      <xdr:rowOff>38100</xdr:rowOff>
    </xdr:to>
    <xdr:cxnSp macro="">
      <xdr:nvCxnSpPr>
        <xdr:cNvPr id="125" name="直線コネクタ 124">
          <a:extLst>
            <a:ext uri="{FF2B5EF4-FFF2-40B4-BE49-F238E27FC236}">
              <a16:creationId xmlns:a16="http://schemas.microsoft.com/office/drawing/2014/main" xmlns="" id="{00000000-0008-0000-0F00-00007D000000}"/>
            </a:ext>
          </a:extLst>
        </xdr:cNvPr>
        <xdr:cNvCxnSpPr/>
      </xdr:nvCxnSpPr>
      <xdr:spPr>
        <a:xfrm flipV="1">
          <a:off x="8750300" y="688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6" name="n_1aveValue【図書館】&#10;一人当たり面積">
          <a:extLst>
            <a:ext uri="{FF2B5EF4-FFF2-40B4-BE49-F238E27FC236}">
              <a16:creationId xmlns:a16="http://schemas.microsoft.com/office/drawing/2014/main" xmlns="" id="{00000000-0008-0000-0F00-00007E000000}"/>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7" name="n_2aveValue【図書館】&#10;一人当たり面積">
          <a:extLst>
            <a:ext uri="{FF2B5EF4-FFF2-40B4-BE49-F238E27FC236}">
              <a16:creationId xmlns:a16="http://schemas.microsoft.com/office/drawing/2014/main" xmlns="" id="{00000000-0008-0000-0F00-00007F000000}"/>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28" name="n_3aveValue【図書館】&#10;一人当たり面積">
          <a:extLst>
            <a:ext uri="{FF2B5EF4-FFF2-40B4-BE49-F238E27FC236}">
              <a16:creationId xmlns:a16="http://schemas.microsoft.com/office/drawing/2014/main" xmlns="" id="{00000000-0008-0000-0F00-000080000000}"/>
            </a:ext>
          </a:extLst>
        </xdr:cNvPr>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72407</xdr:rowOff>
    </xdr:from>
    <xdr:ext cx="469744" cy="259045"/>
    <xdr:sp macro="" textlink="">
      <xdr:nvSpPr>
        <xdr:cNvPr id="129" name="n_1mainValue【図書館】&#10;一人当たり面積">
          <a:extLst>
            <a:ext uri="{FF2B5EF4-FFF2-40B4-BE49-F238E27FC236}">
              <a16:creationId xmlns:a16="http://schemas.microsoft.com/office/drawing/2014/main" xmlns="" id="{00000000-0008-0000-0F00-000081000000}"/>
            </a:ext>
          </a:extLst>
        </xdr:cNvPr>
        <xdr:cNvSpPr txBox="1"/>
      </xdr:nvSpPr>
      <xdr:spPr>
        <a:xfrm>
          <a:off x="9391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30" name="n_2mainValue【図書館】&#10;一人当たり面積">
          <a:extLst>
            <a:ext uri="{FF2B5EF4-FFF2-40B4-BE49-F238E27FC236}">
              <a16:creationId xmlns:a16="http://schemas.microsoft.com/office/drawing/2014/main" xmlns="" id="{00000000-0008-0000-0F00-000082000000}"/>
            </a:ext>
          </a:extLst>
        </xdr:cNvPr>
        <xdr:cNvSpPr txBox="1"/>
      </xdr:nvSpPr>
      <xdr:spPr>
        <a:xfrm>
          <a:off x="8515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xmlns="" id="{00000000-0008-0000-0F00-00008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xmlns="" id="{00000000-0008-0000-0F00-00008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xmlns="" id="{00000000-0008-0000-0F00-00008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xmlns="" id="{00000000-0008-0000-0F00-00008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xmlns="" id="{00000000-0008-0000-0F00-00008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xmlns="" id="{00000000-0008-0000-0F00-00008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xmlns="" id="{00000000-0008-0000-0F00-00008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xmlns="" id="{00000000-0008-0000-0F00-00008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xmlns="" id="{00000000-0008-0000-0F00-00008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xmlns="" id="{00000000-0008-0000-0F00-00008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1" name="テキスト ボックス 140">
          <a:extLst>
            <a:ext uri="{FF2B5EF4-FFF2-40B4-BE49-F238E27FC236}">
              <a16:creationId xmlns:a16="http://schemas.microsoft.com/office/drawing/2014/main" xmlns="" id="{00000000-0008-0000-0F00-00008D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xmlns="" id="{00000000-0008-0000-0F00-00008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43" name="テキスト ボックス 142">
          <a:extLst>
            <a:ext uri="{FF2B5EF4-FFF2-40B4-BE49-F238E27FC236}">
              <a16:creationId xmlns:a16="http://schemas.microsoft.com/office/drawing/2014/main" xmlns="" id="{00000000-0008-0000-0F00-00008F000000}"/>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xmlns="" id="{00000000-0008-0000-0F00-00009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xmlns="" id="{00000000-0008-0000-0F00-00009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xmlns="" id="{00000000-0008-0000-0F00-00009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xmlns="" id="{00000000-0008-0000-0F00-00009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xmlns="" id="{00000000-0008-0000-0F00-00009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xmlns="" id="{00000000-0008-0000-0F00-00009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xmlns="" id="{00000000-0008-0000-0F00-00009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xmlns="" id="{00000000-0008-0000-0F00-00009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xmlns="" id="{00000000-0008-0000-0F00-00009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53" name="テキスト ボックス 152">
          <a:extLst>
            <a:ext uri="{FF2B5EF4-FFF2-40B4-BE49-F238E27FC236}">
              <a16:creationId xmlns:a16="http://schemas.microsoft.com/office/drawing/2014/main" xmlns="" id="{00000000-0008-0000-0F00-00009900000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xmlns="" id="{00000000-0008-0000-0F00-00009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xmlns="" id="{00000000-0008-0000-0F00-00009B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a:extLst>
            <a:ext uri="{FF2B5EF4-FFF2-40B4-BE49-F238E27FC236}">
              <a16:creationId xmlns:a16="http://schemas.microsoft.com/office/drawing/2014/main" xmlns="" id="{00000000-0008-0000-0F00-00009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133894</xdr:rowOff>
    </xdr:from>
    <xdr:to>
      <xdr:col>24</xdr:col>
      <xdr:colOff>62865</xdr:colOff>
      <xdr:row>63</xdr:row>
      <xdr:rowOff>155122</xdr:rowOff>
    </xdr:to>
    <xdr:cxnSp macro="">
      <xdr:nvCxnSpPr>
        <xdr:cNvPr id="157" name="直線コネクタ 156">
          <a:extLst>
            <a:ext uri="{FF2B5EF4-FFF2-40B4-BE49-F238E27FC236}">
              <a16:creationId xmlns:a16="http://schemas.microsoft.com/office/drawing/2014/main" xmlns="" id="{00000000-0008-0000-0F00-00009D000000}"/>
            </a:ext>
          </a:extLst>
        </xdr:cNvPr>
        <xdr:cNvCxnSpPr/>
      </xdr:nvCxnSpPr>
      <xdr:spPr>
        <a:xfrm flipV="1">
          <a:off x="4634865" y="9392194"/>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405111" cy="259045"/>
    <xdr:sp macro="" textlink="">
      <xdr:nvSpPr>
        <xdr:cNvPr id="158" name="【体育館・プール】&#10;有形固定資産減価償却率最小値テキスト">
          <a:extLst>
            <a:ext uri="{FF2B5EF4-FFF2-40B4-BE49-F238E27FC236}">
              <a16:creationId xmlns:a16="http://schemas.microsoft.com/office/drawing/2014/main" xmlns="" id="{00000000-0008-0000-0F00-00009E000000}"/>
            </a:ext>
          </a:extLst>
        </xdr:cNvPr>
        <xdr:cNvSpPr txBox="1"/>
      </xdr:nvSpPr>
      <xdr:spPr>
        <a:xfrm>
          <a:off x="4673600" y="1096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59" name="直線コネクタ 158">
          <a:extLst>
            <a:ext uri="{FF2B5EF4-FFF2-40B4-BE49-F238E27FC236}">
              <a16:creationId xmlns:a16="http://schemas.microsoft.com/office/drawing/2014/main" xmlns="" id="{00000000-0008-0000-0F00-00009F000000}"/>
            </a:ext>
          </a:extLst>
        </xdr:cNvPr>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80571</xdr:rowOff>
    </xdr:from>
    <xdr:ext cx="405111" cy="259045"/>
    <xdr:sp macro="" textlink="">
      <xdr:nvSpPr>
        <xdr:cNvPr id="160" name="【体育館・プール】&#10;有形固定資産減価償却率最大値テキスト">
          <a:extLst>
            <a:ext uri="{FF2B5EF4-FFF2-40B4-BE49-F238E27FC236}">
              <a16:creationId xmlns:a16="http://schemas.microsoft.com/office/drawing/2014/main" xmlns="" id="{00000000-0008-0000-0F00-0000A0000000}"/>
            </a:ext>
          </a:extLst>
        </xdr:cNvPr>
        <xdr:cNvSpPr txBox="1"/>
      </xdr:nvSpPr>
      <xdr:spPr>
        <a:xfrm>
          <a:off x="4673600" y="9167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133894</xdr:rowOff>
    </xdr:from>
    <xdr:to>
      <xdr:col>24</xdr:col>
      <xdr:colOff>152400</xdr:colOff>
      <xdr:row>54</xdr:row>
      <xdr:rowOff>133894</xdr:rowOff>
    </xdr:to>
    <xdr:cxnSp macro="">
      <xdr:nvCxnSpPr>
        <xdr:cNvPr id="161" name="直線コネクタ 160">
          <a:extLst>
            <a:ext uri="{FF2B5EF4-FFF2-40B4-BE49-F238E27FC236}">
              <a16:creationId xmlns:a16="http://schemas.microsoft.com/office/drawing/2014/main" xmlns="" id="{00000000-0008-0000-0F00-0000A1000000}"/>
            </a:ext>
          </a:extLst>
        </xdr:cNvPr>
        <xdr:cNvCxnSpPr/>
      </xdr:nvCxnSpPr>
      <xdr:spPr>
        <a:xfrm>
          <a:off x="4546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33762</xdr:rowOff>
    </xdr:from>
    <xdr:ext cx="405111" cy="259045"/>
    <xdr:sp macro="" textlink="">
      <xdr:nvSpPr>
        <xdr:cNvPr id="162" name="【体育館・プール】&#10;有形固定資産減価償却率平均値テキスト">
          <a:extLst>
            <a:ext uri="{FF2B5EF4-FFF2-40B4-BE49-F238E27FC236}">
              <a16:creationId xmlns:a16="http://schemas.microsoft.com/office/drawing/2014/main" xmlns="" id="{00000000-0008-0000-0F00-0000A2000000}"/>
            </a:ext>
          </a:extLst>
        </xdr:cNvPr>
        <xdr:cNvSpPr txBox="1"/>
      </xdr:nvSpPr>
      <xdr:spPr>
        <a:xfrm>
          <a:off x="4673600" y="10149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55335</xdr:rowOff>
    </xdr:from>
    <xdr:to>
      <xdr:col>24</xdr:col>
      <xdr:colOff>114300</xdr:colOff>
      <xdr:row>59</xdr:row>
      <xdr:rowOff>156935</xdr:rowOff>
    </xdr:to>
    <xdr:sp macro="" textlink="">
      <xdr:nvSpPr>
        <xdr:cNvPr id="163" name="フローチャート: 判断 162">
          <a:extLst>
            <a:ext uri="{FF2B5EF4-FFF2-40B4-BE49-F238E27FC236}">
              <a16:creationId xmlns:a16="http://schemas.microsoft.com/office/drawing/2014/main" xmlns="" id="{00000000-0008-0000-0F00-0000A3000000}"/>
            </a:ext>
          </a:extLst>
        </xdr:cNvPr>
        <xdr:cNvSpPr/>
      </xdr:nvSpPr>
      <xdr:spPr>
        <a:xfrm>
          <a:off x="4584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140244</xdr:rowOff>
    </xdr:from>
    <xdr:to>
      <xdr:col>20</xdr:col>
      <xdr:colOff>38100</xdr:colOff>
      <xdr:row>60</xdr:row>
      <xdr:rowOff>70394</xdr:rowOff>
    </xdr:to>
    <xdr:sp macro="" textlink="">
      <xdr:nvSpPr>
        <xdr:cNvPr id="164" name="フローチャート: 判断 163">
          <a:extLst>
            <a:ext uri="{FF2B5EF4-FFF2-40B4-BE49-F238E27FC236}">
              <a16:creationId xmlns:a16="http://schemas.microsoft.com/office/drawing/2014/main" xmlns="" id="{00000000-0008-0000-0F00-0000A4000000}"/>
            </a:ext>
          </a:extLst>
        </xdr:cNvPr>
        <xdr:cNvSpPr/>
      </xdr:nvSpPr>
      <xdr:spPr>
        <a:xfrm>
          <a:off x="3746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53703</xdr:rowOff>
    </xdr:from>
    <xdr:to>
      <xdr:col>15</xdr:col>
      <xdr:colOff>101600</xdr:colOff>
      <xdr:row>60</xdr:row>
      <xdr:rowOff>155303</xdr:rowOff>
    </xdr:to>
    <xdr:sp macro="" textlink="">
      <xdr:nvSpPr>
        <xdr:cNvPr id="165" name="フローチャート: 判断 164">
          <a:extLst>
            <a:ext uri="{FF2B5EF4-FFF2-40B4-BE49-F238E27FC236}">
              <a16:creationId xmlns:a16="http://schemas.microsoft.com/office/drawing/2014/main" xmlns="" id="{00000000-0008-0000-0F00-0000A5000000}"/>
            </a:ext>
          </a:extLst>
        </xdr:cNvPr>
        <xdr:cNvSpPr/>
      </xdr:nvSpPr>
      <xdr:spPr>
        <a:xfrm>
          <a:off x="2857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48804</xdr:rowOff>
    </xdr:from>
    <xdr:to>
      <xdr:col>10</xdr:col>
      <xdr:colOff>165100</xdr:colOff>
      <xdr:row>61</xdr:row>
      <xdr:rowOff>150404</xdr:rowOff>
    </xdr:to>
    <xdr:sp macro="" textlink="">
      <xdr:nvSpPr>
        <xdr:cNvPr id="166" name="フローチャート: 判断 165">
          <a:extLst>
            <a:ext uri="{FF2B5EF4-FFF2-40B4-BE49-F238E27FC236}">
              <a16:creationId xmlns:a16="http://schemas.microsoft.com/office/drawing/2014/main" xmlns="" id="{00000000-0008-0000-0F00-0000A6000000}"/>
            </a:ext>
          </a:extLst>
        </xdr:cNvPr>
        <xdr:cNvSpPr/>
      </xdr:nvSpPr>
      <xdr:spPr>
        <a:xfrm>
          <a:off x="1968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xmlns="" id="{00000000-0008-0000-0F00-0000A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xmlns="" id="{00000000-0008-0000-0F00-0000A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xmlns="" id="{00000000-0008-0000-0F00-0000A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xmlns="" id="{00000000-0008-0000-0F00-0000A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xmlns="" id="{00000000-0008-0000-0F00-0000A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84727</xdr:rowOff>
    </xdr:from>
    <xdr:to>
      <xdr:col>24</xdr:col>
      <xdr:colOff>114300</xdr:colOff>
      <xdr:row>58</xdr:row>
      <xdr:rowOff>14877</xdr:rowOff>
    </xdr:to>
    <xdr:sp macro="" textlink="">
      <xdr:nvSpPr>
        <xdr:cNvPr id="172" name="楕円 171">
          <a:extLst>
            <a:ext uri="{FF2B5EF4-FFF2-40B4-BE49-F238E27FC236}">
              <a16:creationId xmlns:a16="http://schemas.microsoft.com/office/drawing/2014/main" xmlns="" id="{00000000-0008-0000-0F00-0000AC000000}"/>
            </a:ext>
          </a:extLst>
        </xdr:cNvPr>
        <xdr:cNvSpPr/>
      </xdr:nvSpPr>
      <xdr:spPr>
        <a:xfrm>
          <a:off x="4584700" y="98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107604</xdr:rowOff>
    </xdr:from>
    <xdr:ext cx="405111" cy="259045"/>
    <xdr:sp macro="" textlink="">
      <xdr:nvSpPr>
        <xdr:cNvPr id="173" name="【体育館・プール】&#10;有形固定資産減価償却率該当値テキスト">
          <a:extLst>
            <a:ext uri="{FF2B5EF4-FFF2-40B4-BE49-F238E27FC236}">
              <a16:creationId xmlns:a16="http://schemas.microsoft.com/office/drawing/2014/main" xmlns="" id="{00000000-0008-0000-0F00-0000AD000000}"/>
            </a:ext>
          </a:extLst>
        </xdr:cNvPr>
        <xdr:cNvSpPr txBox="1"/>
      </xdr:nvSpPr>
      <xdr:spPr>
        <a:xfrm>
          <a:off x="4673600" y="970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143510</xdr:rowOff>
    </xdr:from>
    <xdr:to>
      <xdr:col>20</xdr:col>
      <xdr:colOff>38100</xdr:colOff>
      <xdr:row>58</xdr:row>
      <xdr:rowOff>73660</xdr:rowOff>
    </xdr:to>
    <xdr:sp macro="" textlink="">
      <xdr:nvSpPr>
        <xdr:cNvPr id="174" name="楕円 173">
          <a:extLst>
            <a:ext uri="{FF2B5EF4-FFF2-40B4-BE49-F238E27FC236}">
              <a16:creationId xmlns:a16="http://schemas.microsoft.com/office/drawing/2014/main" xmlns="" id="{00000000-0008-0000-0F00-0000AE000000}"/>
            </a:ext>
          </a:extLst>
        </xdr:cNvPr>
        <xdr:cNvSpPr/>
      </xdr:nvSpPr>
      <xdr:spPr>
        <a:xfrm>
          <a:off x="3746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135527</xdr:rowOff>
    </xdr:from>
    <xdr:to>
      <xdr:col>24</xdr:col>
      <xdr:colOff>63500</xdr:colOff>
      <xdr:row>58</xdr:row>
      <xdr:rowOff>22860</xdr:rowOff>
    </xdr:to>
    <xdr:cxnSp macro="">
      <xdr:nvCxnSpPr>
        <xdr:cNvPr id="175" name="直線コネクタ 174">
          <a:extLst>
            <a:ext uri="{FF2B5EF4-FFF2-40B4-BE49-F238E27FC236}">
              <a16:creationId xmlns:a16="http://schemas.microsoft.com/office/drawing/2014/main" xmlns="" id="{00000000-0008-0000-0F00-0000AF000000}"/>
            </a:ext>
          </a:extLst>
        </xdr:cNvPr>
        <xdr:cNvCxnSpPr/>
      </xdr:nvCxnSpPr>
      <xdr:spPr>
        <a:xfrm flipV="1">
          <a:off x="3797300" y="990817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37374</xdr:rowOff>
    </xdr:from>
    <xdr:to>
      <xdr:col>15</xdr:col>
      <xdr:colOff>101600</xdr:colOff>
      <xdr:row>58</xdr:row>
      <xdr:rowOff>138974</xdr:rowOff>
    </xdr:to>
    <xdr:sp macro="" textlink="">
      <xdr:nvSpPr>
        <xdr:cNvPr id="176" name="楕円 175">
          <a:extLst>
            <a:ext uri="{FF2B5EF4-FFF2-40B4-BE49-F238E27FC236}">
              <a16:creationId xmlns:a16="http://schemas.microsoft.com/office/drawing/2014/main" xmlns="" id="{00000000-0008-0000-0F00-0000B0000000}"/>
            </a:ext>
          </a:extLst>
        </xdr:cNvPr>
        <xdr:cNvSpPr/>
      </xdr:nvSpPr>
      <xdr:spPr>
        <a:xfrm>
          <a:off x="28575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22860</xdr:rowOff>
    </xdr:from>
    <xdr:to>
      <xdr:col>19</xdr:col>
      <xdr:colOff>177800</xdr:colOff>
      <xdr:row>58</xdr:row>
      <xdr:rowOff>88174</xdr:rowOff>
    </xdr:to>
    <xdr:cxnSp macro="">
      <xdr:nvCxnSpPr>
        <xdr:cNvPr id="177" name="直線コネクタ 176">
          <a:extLst>
            <a:ext uri="{FF2B5EF4-FFF2-40B4-BE49-F238E27FC236}">
              <a16:creationId xmlns:a16="http://schemas.microsoft.com/office/drawing/2014/main" xmlns="" id="{00000000-0008-0000-0F00-0000B1000000}"/>
            </a:ext>
          </a:extLst>
        </xdr:cNvPr>
        <xdr:cNvCxnSpPr/>
      </xdr:nvCxnSpPr>
      <xdr:spPr>
        <a:xfrm flipV="1">
          <a:off x="2908300" y="996696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61521</xdr:rowOff>
    </xdr:from>
    <xdr:ext cx="405111" cy="259045"/>
    <xdr:sp macro="" textlink="">
      <xdr:nvSpPr>
        <xdr:cNvPr id="178" name="n_1aveValue【体育館・プール】&#10;有形固定資産減価償却率">
          <a:extLst>
            <a:ext uri="{FF2B5EF4-FFF2-40B4-BE49-F238E27FC236}">
              <a16:creationId xmlns:a16="http://schemas.microsoft.com/office/drawing/2014/main" xmlns="" id="{00000000-0008-0000-0F00-0000B2000000}"/>
            </a:ext>
          </a:extLst>
        </xdr:cNvPr>
        <xdr:cNvSpPr txBox="1"/>
      </xdr:nvSpPr>
      <xdr:spPr>
        <a:xfrm>
          <a:off x="35820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146430</xdr:rowOff>
    </xdr:from>
    <xdr:ext cx="405111" cy="259045"/>
    <xdr:sp macro="" textlink="">
      <xdr:nvSpPr>
        <xdr:cNvPr id="179" name="n_2aveValue【体育館・プール】&#10;有形固定資産減価償却率">
          <a:extLst>
            <a:ext uri="{FF2B5EF4-FFF2-40B4-BE49-F238E27FC236}">
              <a16:creationId xmlns:a16="http://schemas.microsoft.com/office/drawing/2014/main" xmlns="" id="{00000000-0008-0000-0F00-0000B3000000}"/>
            </a:ext>
          </a:extLst>
        </xdr:cNvPr>
        <xdr:cNvSpPr txBox="1"/>
      </xdr:nvSpPr>
      <xdr:spPr>
        <a:xfrm>
          <a:off x="2705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166931</xdr:rowOff>
    </xdr:from>
    <xdr:ext cx="405111" cy="259045"/>
    <xdr:sp macro="" textlink="">
      <xdr:nvSpPr>
        <xdr:cNvPr id="180" name="n_3aveValue【体育館・プール】&#10;有形固定資産減価償却率">
          <a:extLst>
            <a:ext uri="{FF2B5EF4-FFF2-40B4-BE49-F238E27FC236}">
              <a16:creationId xmlns:a16="http://schemas.microsoft.com/office/drawing/2014/main" xmlns="" id="{00000000-0008-0000-0F00-0000B4000000}"/>
            </a:ext>
          </a:extLst>
        </xdr:cNvPr>
        <xdr:cNvSpPr txBox="1"/>
      </xdr:nvSpPr>
      <xdr:spPr>
        <a:xfrm>
          <a:off x="18167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90187</xdr:rowOff>
    </xdr:from>
    <xdr:ext cx="405111" cy="259045"/>
    <xdr:sp macro="" textlink="">
      <xdr:nvSpPr>
        <xdr:cNvPr id="181" name="n_1mainValue【体育館・プール】&#10;有形固定資産減価償却率">
          <a:extLst>
            <a:ext uri="{FF2B5EF4-FFF2-40B4-BE49-F238E27FC236}">
              <a16:creationId xmlns:a16="http://schemas.microsoft.com/office/drawing/2014/main" xmlns="" id="{00000000-0008-0000-0F00-0000B5000000}"/>
            </a:ext>
          </a:extLst>
        </xdr:cNvPr>
        <xdr:cNvSpPr txBox="1"/>
      </xdr:nvSpPr>
      <xdr:spPr>
        <a:xfrm>
          <a:off x="35820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155501</xdr:rowOff>
    </xdr:from>
    <xdr:ext cx="405111" cy="259045"/>
    <xdr:sp macro="" textlink="">
      <xdr:nvSpPr>
        <xdr:cNvPr id="182" name="n_2mainValue【体育館・プール】&#10;有形固定資産減価償却率">
          <a:extLst>
            <a:ext uri="{FF2B5EF4-FFF2-40B4-BE49-F238E27FC236}">
              <a16:creationId xmlns:a16="http://schemas.microsoft.com/office/drawing/2014/main" xmlns="" id="{00000000-0008-0000-0F00-0000B6000000}"/>
            </a:ext>
          </a:extLst>
        </xdr:cNvPr>
        <xdr:cNvSpPr txBox="1"/>
      </xdr:nvSpPr>
      <xdr:spPr>
        <a:xfrm>
          <a:off x="27057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xmlns="" id="{00000000-0008-0000-0F00-0000B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xmlns="" id="{00000000-0008-0000-0F00-0000B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xmlns="" id="{00000000-0008-0000-0F00-0000B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xmlns="" id="{00000000-0008-0000-0F00-0000B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xmlns="" id="{00000000-0008-0000-0F00-0000B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xmlns="" id="{00000000-0008-0000-0F00-0000B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xmlns="" id="{00000000-0008-0000-0F00-0000B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xmlns="" id="{00000000-0008-0000-0F00-0000B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xmlns="" id="{00000000-0008-0000-0F00-0000B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xmlns="" id="{00000000-0008-0000-0F00-0000C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93" name="直線コネクタ 192">
          <a:extLst>
            <a:ext uri="{FF2B5EF4-FFF2-40B4-BE49-F238E27FC236}">
              <a16:creationId xmlns:a16="http://schemas.microsoft.com/office/drawing/2014/main" xmlns="" id="{00000000-0008-0000-0F00-0000C1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94" name="テキスト ボックス 193">
          <a:extLst>
            <a:ext uri="{FF2B5EF4-FFF2-40B4-BE49-F238E27FC236}">
              <a16:creationId xmlns:a16="http://schemas.microsoft.com/office/drawing/2014/main" xmlns="" id="{00000000-0008-0000-0F00-0000C2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5" name="直線コネクタ 194">
          <a:extLst>
            <a:ext uri="{FF2B5EF4-FFF2-40B4-BE49-F238E27FC236}">
              <a16:creationId xmlns:a16="http://schemas.microsoft.com/office/drawing/2014/main" xmlns="" id="{00000000-0008-0000-0F00-0000C3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6" name="テキスト ボックス 195">
          <a:extLst>
            <a:ext uri="{FF2B5EF4-FFF2-40B4-BE49-F238E27FC236}">
              <a16:creationId xmlns:a16="http://schemas.microsoft.com/office/drawing/2014/main" xmlns="" id="{00000000-0008-0000-0F00-0000C4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97" name="直線コネクタ 196">
          <a:extLst>
            <a:ext uri="{FF2B5EF4-FFF2-40B4-BE49-F238E27FC236}">
              <a16:creationId xmlns:a16="http://schemas.microsoft.com/office/drawing/2014/main" xmlns="" id="{00000000-0008-0000-0F00-0000C5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98" name="テキスト ボックス 197">
          <a:extLst>
            <a:ext uri="{FF2B5EF4-FFF2-40B4-BE49-F238E27FC236}">
              <a16:creationId xmlns:a16="http://schemas.microsoft.com/office/drawing/2014/main" xmlns="" id="{00000000-0008-0000-0F00-0000C6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xmlns="" id="{00000000-0008-0000-0F00-0000C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0" name="テキスト ボックス 199">
          <a:extLst>
            <a:ext uri="{FF2B5EF4-FFF2-40B4-BE49-F238E27FC236}">
              <a16:creationId xmlns:a16="http://schemas.microsoft.com/office/drawing/2014/main" xmlns="" id="{00000000-0008-0000-0F00-0000C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体育館・プール】&#10;一人当たり面積グラフ枠">
          <a:extLst>
            <a:ext uri="{FF2B5EF4-FFF2-40B4-BE49-F238E27FC236}">
              <a16:creationId xmlns:a16="http://schemas.microsoft.com/office/drawing/2014/main" xmlns="" id="{00000000-0008-0000-0F00-0000C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169164</xdr:rowOff>
    </xdr:from>
    <xdr:to>
      <xdr:col>54</xdr:col>
      <xdr:colOff>189865</xdr:colOff>
      <xdr:row>62</xdr:row>
      <xdr:rowOff>170879</xdr:rowOff>
    </xdr:to>
    <xdr:cxnSp macro="">
      <xdr:nvCxnSpPr>
        <xdr:cNvPr id="202" name="直線コネクタ 201">
          <a:extLst>
            <a:ext uri="{FF2B5EF4-FFF2-40B4-BE49-F238E27FC236}">
              <a16:creationId xmlns:a16="http://schemas.microsoft.com/office/drawing/2014/main" xmlns="" id="{00000000-0008-0000-0F00-0000CA000000}"/>
            </a:ext>
          </a:extLst>
        </xdr:cNvPr>
        <xdr:cNvCxnSpPr/>
      </xdr:nvCxnSpPr>
      <xdr:spPr>
        <a:xfrm flipV="1">
          <a:off x="10476865" y="9598914"/>
          <a:ext cx="0" cy="1201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3256</xdr:rowOff>
    </xdr:from>
    <xdr:ext cx="469744" cy="259045"/>
    <xdr:sp macro="" textlink="">
      <xdr:nvSpPr>
        <xdr:cNvPr id="203" name="【体育館・プール】&#10;一人当たり面積最小値テキスト">
          <a:extLst>
            <a:ext uri="{FF2B5EF4-FFF2-40B4-BE49-F238E27FC236}">
              <a16:creationId xmlns:a16="http://schemas.microsoft.com/office/drawing/2014/main" xmlns="" id="{00000000-0008-0000-0F00-0000CB000000}"/>
            </a:ext>
          </a:extLst>
        </xdr:cNvPr>
        <xdr:cNvSpPr txBox="1"/>
      </xdr:nvSpPr>
      <xdr:spPr>
        <a:xfrm>
          <a:off x="10515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170879</xdr:rowOff>
    </xdr:from>
    <xdr:to>
      <xdr:col>55</xdr:col>
      <xdr:colOff>88900</xdr:colOff>
      <xdr:row>62</xdr:row>
      <xdr:rowOff>170879</xdr:rowOff>
    </xdr:to>
    <xdr:cxnSp macro="">
      <xdr:nvCxnSpPr>
        <xdr:cNvPr id="204" name="直線コネクタ 203">
          <a:extLst>
            <a:ext uri="{FF2B5EF4-FFF2-40B4-BE49-F238E27FC236}">
              <a16:creationId xmlns:a16="http://schemas.microsoft.com/office/drawing/2014/main" xmlns="" id="{00000000-0008-0000-0F00-0000CC000000}"/>
            </a:ext>
          </a:extLst>
        </xdr:cNvPr>
        <xdr:cNvCxnSpPr/>
      </xdr:nvCxnSpPr>
      <xdr:spPr>
        <a:xfrm>
          <a:off x="10388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115841</xdr:rowOff>
    </xdr:from>
    <xdr:ext cx="469744" cy="259045"/>
    <xdr:sp macro="" textlink="">
      <xdr:nvSpPr>
        <xdr:cNvPr id="205" name="【体育館・プール】&#10;一人当たり面積最大値テキスト">
          <a:extLst>
            <a:ext uri="{FF2B5EF4-FFF2-40B4-BE49-F238E27FC236}">
              <a16:creationId xmlns:a16="http://schemas.microsoft.com/office/drawing/2014/main" xmlns="" id="{00000000-0008-0000-0F00-0000CD000000}"/>
            </a:ext>
          </a:extLst>
        </xdr:cNvPr>
        <xdr:cNvSpPr txBox="1"/>
      </xdr:nvSpPr>
      <xdr:spPr>
        <a:xfrm>
          <a:off x="10515600" y="937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169164</xdr:rowOff>
    </xdr:from>
    <xdr:to>
      <xdr:col>55</xdr:col>
      <xdr:colOff>88900</xdr:colOff>
      <xdr:row>55</xdr:row>
      <xdr:rowOff>169164</xdr:rowOff>
    </xdr:to>
    <xdr:cxnSp macro="">
      <xdr:nvCxnSpPr>
        <xdr:cNvPr id="206" name="直線コネクタ 205">
          <a:extLst>
            <a:ext uri="{FF2B5EF4-FFF2-40B4-BE49-F238E27FC236}">
              <a16:creationId xmlns:a16="http://schemas.microsoft.com/office/drawing/2014/main" xmlns="" id="{00000000-0008-0000-0F00-0000CE000000}"/>
            </a:ext>
          </a:extLst>
        </xdr:cNvPr>
        <xdr:cNvCxnSpPr/>
      </xdr:nvCxnSpPr>
      <xdr:spPr>
        <a:xfrm>
          <a:off x="10388600" y="959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153941</xdr:rowOff>
    </xdr:from>
    <xdr:ext cx="469744" cy="259045"/>
    <xdr:sp macro="" textlink="">
      <xdr:nvSpPr>
        <xdr:cNvPr id="207" name="【体育館・プール】&#10;一人当たり面積平均値テキスト">
          <a:extLst>
            <a:ext uri="{FF2B5EF4-FFF2-40B4-BE49-F238E27FC236}">
              <a16:creationId xmlns:a16="http://schemas.microsoft.com/office/drawing/2014/main" xmlns="" id="{00000000-0008-0000-0F00-0000CF000000}"/>
            </a:ext>
          </a:extLst>
        </xdr:cNvPr>
        <xdr:cNvSpPr txBox="1"/>
      </xdr:nvSpPr>
      <xdr:spPr>
        <a:xfrm>
          <a:off x="10515600" y="10440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4064</xdr:rowOff>
    </xdr:from>
    <xdr:to>
      <xdr:col>55</xdr:col>
      <xdr:colOff>50800</xdr:colOff>
      <xdr:row>61</xdr:row>
      <xdr:rowOff>105664</xdr:rowOff>
    </xdr:to>
    <xdr:sp macro="" textlink="">
      <xdr:nvSpPr>
        <xdr:cNvPr id="208" name="フローチャート: 判断 207">
          <a:extLst>
            <a:ext uri="{FF2B5EF4-FFF2-40B4-BE49-F238E27FC236}">
              <a16:creationId xmlns:a16="http://schemas.microsoft.com/office/drawing/2014/main" xmlns="" id="{00000000-0008-0000-0F00-0000D0000000}"/>
            </a:ext>
          </a:extLst>
        </xdr:cNvPr>
        <xdr:cNvSpPr/>
      </xdr:nvSpPr>
      <xdr:spPr>
        <a:xfrm>
          <a:off x="104267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35496</xdr:rowOff>
    </xdr:from>
    <xdr:to>
      <xdr:col>50</xdr:col>
      <xdr:colOff>165100</xdr:colOff>
      <xdr:row>61</xdr:row>
      <xdr:rowOff>137096</xdr:rowOff>
    </xdr:to>
    <xdr:sp macro="" textlink="">
      <xdr:nvSpPr>
        <xdr:cNvPr id="209" name="フローチャート: 判断 208">
          <a:extLst>
            <a:ext uri="{FF2B5EF4-FFF2-40B4-BE49-F238E27FC236}">
              <a16:creationId xmlns:a16="http://schemas.microsoft.com/office/drawing/2014/main" xmlns="" id="{00000000-0008-0000-0F00-0000D1000000}"/>
            </a:ext>
          </a:extLst>
        </xdr:cNvPr>
        <xdr:cNvSpPr/>
      </xdr:nvSpPr>
      <xdr:spPr>
        <a:xfrm>
          <a:off x="9588500" y="1049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86931</xdr:rowOff>
    </xdr:from>
    <xdr:to>
      <xdr:col>46</xdr:col>
      <xdr:colOff>38100</xdr:colOff>
      <xdr:row>62</xdr:row>
      <xdr:rowOff>17081</xdr:rowOff>
    </xdr:to>
    <xdr:sp macro="" textlink="">
      <xdr:nvSpPr>
        <xdr:cNvPr id="210" name="フローチャート: 判断 209">
          <a:extLst>
            <a:ext uri="{FF2B5EF4-FFF2-40B4-BE49-F238E27FC236}">
              <a16:creationId xmlns:a16="http://schemas.microsoft.com/office/drawing/2014/main" xmlns="" id="{00000000-0008-0000-0F00-0000D2000000}"/>
            </a:ext>
          </a:extLst>
        </xdr:cNvPr>
        <xdr:cNvSpPr/>
      </xdr:nvSpPr>
      <xdr:spPr>
        <a:xfrm>
          <a:off x="8699500" y="1054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93218</xdr:rowOff>
    </xdr:from>
    <xdr:to>
      <xdr:col>41</xdr:col>
      <xdr:colOff>101600</xdr:colOff>
      <xdr:row>62</xdr:row>
      <xdr:rowOff>23368</xdr:rowOff>
    </xdr:to>
    <xdr:sp macro="" textlink="">
      <xdr:nvSpPr>
        <xdr:cNvPr id="211" name="フローチャート: 判断 210">
          <a:extLst>
            <a:ext uri="{FF2B5EF4-FFF2-40B4-BE49-F238E27FC236}">
              <a16:creationId xmlns:a16="http://schemas.microsoft.com/office/drawing/2014/main" xmlns="" id="{00000000-0008-0000-0F00-0000D3000000}"/>
            </a:ext>
          </a:extLst>
        </xdr:cNvPr>
        <xdr:cNvSpPr/>
      </xdr:nvSpPr>
      <xdr:spPr>
        <a:xfrm>
          <a:off x="7810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xmlns="" id="{00000000-0008-0000-0F00-0000D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xmlns="" id="{00000000-0008-0000-0F00-0000D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xmlns="" id="{00000000-0008-0000-0F00-0000D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xmlns="" id="{00000000-0008-0000-0F00-0000D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xmlns="" id="{00000000-0008-0000-0F00-0000D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135509</xdr:rowOff>
    </xdr:from>
    <xdr:to>
      <xdr:col>55</xdr:col>
      <xdr:colOff>50800</xdr:colOff>
      <xdr:row>61</xdr:row>
      <xdr:rowOff>65659</xdr:rowOff>
    </xdr:to>
    <xdr:sp macro="" textlink="">
      <xdr:nvSpPr>
        <xdr:cNvPr id="217" name="楕円 216">
          <a:extLst>
            <a:ext uri="{FF2B5EF4-FFF2-40B4-BE49-F238E27FC236}">
              <a16:creationId xmlns:a16="http://schemas.microsoft.com/office/drawing/2014/main" xmlns="" id="{00000000-0008-0000-0F00-0000D9000000}"/>
            </a:ext>
          </a:extLst>
        </xdr:cNvPr>
        <xdr:cNvSpPr/>
      </xdr:nvSpPr>
      <xdr:spPr>
        <a:xfrm>
          <a:off x="10426700" y="1042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158386</xdr:rowOff>
    </xdr:from>
    <xdr:ext cx="469744" cy="259045"/>
    <xdr:sp macro="" textlink="">
      <xdr:nvSpPr>
        <xdr:cNvPr id="218" name="【体育館・プール】&#10;一人当たり面積該当値テキスト">
          <a:extLst>
            <a:ext uri="{FF2B5EF4-FFF2-40B4-BE49-F238E27FC236}">
              <a16:creationId xmlns:a16="http://schemas.microsoft.com/office/drawing/2014/main" xmlns="" id="{00000000-0008-0000-0F00-0000DA000000}"/>
            </a:ext>
          </a:extLst>
        </xdr:cNvPr>
        <xdr:cNvSpPr txBox="1"/>
      </xdr:nvSpPr>
      <xdr:spPr>
        <a:xfrm>
          <a:off x="10515600" y="102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141224</xdr:rowOff>
    </xdr:from>
    <xdr:to>
      <xdr:col>50</xdr:col>
      <xdr:colOff>165100</xdr:colOff>
      <xdr:row>61</xdr:row>
      <xdr:rowOff>71374</xdr:rowOff>
    </xdr:to>
    <xdr:sp macro="" textlink="">
      <xdr:nvSpPr>
        <xdr:cNvPr id="219" name="楕円 218">
          <a:extLst>
            <a:ext uri="{FF2B5EF4-FFF2-40B4-BE49-F238E27FC236}">
              <a16:creationId xmlns:a16="http://schemas.microsoft.com/office/drawing/2014/main" xmlns="" id="{00000000-0008-0000-0F00-0000DB000000}"/>
            </a:ext>
          </a:extLst>
        </xdr:cNvPr>
        <xdr:cNvSpPr/>
      </xdr:nvSpPr>
      <xdr:spPr>
        <a:xfrm>
          <a:off x="95885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14859</xdr:rowOff>
    </xdr:from>
    <xdr:to>
      <xdr:col>55</xdr:col>
      <xdr:colOff>0</xdr:colOff>
      <xdr:row>61</xdr:row>
      <xdr:rowOff>20574</xdr:rowOff>
    </xdr:to>
    <xdr:cxnSp macro="">
      <xdr:nvCxnSpPr>
        <xdr:cNvPr id="220" name="直線コネクタ 219">
          <a:extLst>
            <a:ext uri="{FF2B5EF4-FFF2-40B4-BE49-F238E27FC236}">
              <a16:creationId xmlns:a16="http://schemas.microsoft.com/office/drawing/2014/main" xmlns="" id="{00000000-0008-0000-0F00-0000DC000000}"/>
            </a:ext>
          </a:extLst>
        </xdr:cNvPr>
        <xdr:cNvCxnSpPr/>
      </xdr:nvCxnSpPr>
      <xdr:spPr>
        <a:xfrm flipV="1">
          <a:off x="9639300" y="10473309"/>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145796</xdr:rowOff>
    </xdr:from>
    <xdr:to>
      <xdr:col>46</xdr:col>
      <xdr:colOff>38100</xdr:colOff>
      <xdr:row>61</xdr:row>
      <xdr:rowOff>75946</xdr:rowOff>
    </xdr:to>
    <xdr:sp macro="" textlink="">
      <xdr:nvSpPr>
        <xdr:cNvPr id="221" name="楕円 220">
          <a:extLst>
            <a:ext uri="{FF2B5EF4-FFF2-40B4-BE49-F238E27FC236}">
              <a16:creationId xmlns:a16="http://schemas.microsoft.com/office/drawing/2014/main" xmlns="" id="{00000000-0008-0000-0F00-0000DD000000}"/>
            </a:ext>
          </a:extLst>
        </xdr:cNvPr>
        <xdr:cNvSpPr/>
      </xdr:nvSpPr>
      <xdr:spPr>
        <a:xfrm>
          <a:off x="8699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20574</xdr:rowOff>
    </xdr:from>
    <xdr:to>
      <xdr:col>50</xdr:col>
      <xdr:colOff>114300</xdr:colOff>
      <xdr:row>61</xdr:row>
      <xdr:rowOff>25146</xdr:rowOff>
    </xdr:to>
    <xdr:cxnSp macro="">
      <xdr:nvCxnSpPr>
        <xdr:cNvPr id="222" name="直線コネクタ 221">
          <a:extLst>
            <a:ext uri="{FF2B5EF4-FFF2-40B4-BE49-F238E27FC236}">
              <a16:creationId xmlns:a16="http://schemas.microsoft.com/office/drawing/2014/main" xmlns="" id="{00000000-0008-0000-0F00-0000DE000000}"/>
            </a:ext>
          </a:extLst>
        </xdr:cNvPr>
        <xdr:cNvCxnSpPr/>
      </xdr:nvCxnSpPr>
      <xdr:spPr>
        <a:xfrm flipV="1">
          <a:off x="8750300" y="10479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128223</xdr:rowOff>
    </xdr:from>
    <xdr:ext cx="469744" cy="259045"/>
    <xdr:sp macro="" textlink="">
      <xdr:nvSpPr>
        <xdr:cNvPr id="223" name="n_1aveValue【体育館・プール】&#10;一人当たり面積">
          <a:extLst>
            <a:ext uri="{FF2B5EF4-FFF2-40B4-BE49-F238E27FC236}">
              <a16:creationId xmlns:a16="http://schemas.microsoft.com/office/drawing/2014/main" xmlns="" id="{00000000-0008-0000-0F00-0000DF000000}"/>
            </a:ext>
          </a:extLst>
        </xdr:cNvPr>
        <xdr:cNvSpPr txBox="1"/>
      </xdr:nvSpPr>
      <xdr:spPr>
        <a:xfrm>
          <a:off x="9391727" y="1058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8208</xdr:rowOff>
    </xdr:from>
    <xdr:ext cx="469744" cy="259045"/>
    <xdr:sp macro="" textlink="">
      <xdr:nvSpPr>
        <xdr:cNvPr id="224" name="n_2aveValue【体育館・プール】&#10;一人当たり面積">
          <a:extLst>
            <a:ext uri="{FF2B5EF4-FFF2-40B4-BE49-F238E27FC236}">
              <a16:creationId xmlns:a16="http://schemas.microsoft.com/office/drawing/2014/main" xmlns="" id="{00000000-0008-0000-0F00-0000E0000000}"/>
            </a:ext>
          </a:extLst>
        </xdr:cNvPr>
        <xdr:cNvSpPr txBox="1"/>
      </xdr:nvSpPr>
      <xdr:spPr>
        <a:xfrm>
          <a:off x="8515427" y="1063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39895</xdr:rowOff>
    </xdr:from>
    <xdr:ext cx="469744" cy="259045"/>
    <xdr:sp macro="" textlink="">
      <xdr:nvSpPr>
        <xdr:cNvPr id="225" name="n_3aveValue【体育館・プール】&#10;一人当たり面積">
          <a:extLst>
            <a:ext uri="{FF2B5EF4-FFF2-40B4-BE49-F238E27FC236}">
              <a16:creationId xmlns:a16="http://schemas.microsoft.com/office/drawing/2014/main" xmlns="" id="{00000000-0008-0000-0F00-0000E1000000}"/>
            </a:ext>
          </a:extLst>
        </xdr:cNvPr>
        <xdr:cNvSpPr txBox="1"/>
      </xdr:nvSpPr>
      <xdr:spPr>
        <a:xfrm>
          <a:off x="7626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87901</xdr:rowOff>
    </xdr:from>
    <xdr:ext cx="469744" cy="259045"/>
    <xdr:sp macro="" textlink="">
      <xdr:nvSpPr>
        <xdr:cNvPr id="226" name="n_1mainValue【体育館・プール】&#10;一人当たり面積">
          <a:extLst>
            <a:ext uri="{FF2B5EF4-FFF2-40B4-BE49-F238E27FC236}">
              <a16:creationId xmlns:a16="http://schemas.microsoft.com/office/drawing/2014/main" xmlns="" id="{00000000-0008-0000-0F00-0000E2000000}"/>
            </a:ext>
          </a:extLst>
        </xdr:cNvPr>
        <xdr:cNvSpPr txBox="1"/>
      </xdr:nvSpPr>
      <xdr:spPr>
        <a:xfrm>
          <a:off x="93917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92473</xdr:rowOff>
    </xdr:from>
    <xdr:ext cx="469744" cy="259045"/>
    <xdr:sp macro="" textlink="">
      <xdr:nvSpPr>
        <xdr:cNvPr id="227" name="n_2mainValue【体育館・プール】&#10;一人当たり面積">
          <a:extLst>
            <a:ext uri="{FF2B5EF4-FFF2-40B4-BE49-F238E27FC236}">
              <a16:creationId xmlns:a16="http://schemas.microsoft.com/office/drawing/2014/main" xmlns="" id="{00000000-0008-0000-0F00-0000E3000000}"/>
            </a:ext>
          </a:extLst>
        </xdr:cNvPr>
        <xdr:cNvSpPr txBox="1"/>
      </xdr:nvSpPr>
      <xdr:spPr>
        <a:xfrm>
          <a:off x="8515427" y="102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xmlns="" id="{00000000-0008-0000-0F00-0000E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xmlns="" id="{00000000-0008-0000-0F00-0000E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xmlns="" id="{00000000-0008-0000-0F00-0000E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xmlns="" id="{00000000-0008-0000-0F00-0000E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xmlns="" id="{00000000-0008-0000-0F00-0000E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xmlns="" id="{00000000-0008-0000-0F00-0000E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xmlns="" id="{00000000-0008-0000-0F00-0000E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xmlns="" id="{00000000-0008-0000-0F00-0000E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xmlns="" id="{00000000-0008-0000-0F00-0000E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xmlns="" id="{00000000-0008-0000-0F00-0000E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8" name="テキスト ボックス 237">
          <a:extLst>
            <a:ext uri="{FF2B5EF4-FFF2-40B4-BE49-F238E27FC236}">
              <a16:creationId xmlns:a16="http://schemas.microsoft.com/office/drawing/2014/main" xmlns="" id="{00000000-0008-0000-0F00-0000EE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9" name="直線コネクタ 238">
          <a:extLst>
            <a:ext uri="{FF2B5EF4-FFF2-40B4-BE49-F238E27FC236}">
              <a16:creationId xmlns:a16="http://schemas.microsoft.com/office/drawing/2014/main" xmlns="" id="{00000000-0008-0000-0F00-0000EF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0" name="テキスト ボックス 239">
          <a:extLst>
            <a:ext uri="{FF2B5EF4-FFF2-40B4-BE49-F238E27FC236}">
              <a16:creationId xmlns:a16="http://schemas.microsoft.com/office/drawing/2014/main" xmlns="" id="{00000000-0008-0000-0F00-0000F0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1" name="直線コネクタ 240">
          <a:extLst>
            <a:ext uri="{FF2B5EF4-FFF2-40B4-BE49-F238E27FC236}">
              <a16:creationId xmlns:a16="http://schemas.microsoft.com/office/drawing/2014/main" xmlns="" id="{00000000-0008-0000-0F00-0000F1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2" name="テキスト ボックス 241">
          <a:extLst>
            <a:ext uri="{FF2B5EF4-FFF2-40B4-BE49-F238E27FC236}">
              <a16:creationId xmlns:a16="http://schemas.microsoft.com/office/drawing/2014/main" xmlns="" id="{00000000-0008-0000-0F00-0000F2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3" name="直線コネクタ 242">
          <a:extLst>
            <a:ext uri="{FF2B5EF4-FFF2-40B4-BE49-F238E27FC236}">
              <a16:creationId xmlns:a16="http://schemas.microsoft.com/office/drawing/2014/main" xmlns="" id="{00000000-0008-0000-0F00-0000F3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4" name="テキスト ボックス 243">
          <a:extLst>
            <a:ext uri="{FF2B5EF4-FFF2-40B4-BE49-F238E27FC236}">
              <a16:creationId xmlns:a16="http://schemas.microsoft.com/office/drawing/2014/main" xmlns="" id="{00000000-0008-0000-0F00-0000F4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5" name="直線コネクタ 244">
          <a:extLst>
            <a:ext uri="{FF2B5EF4-FFF2-40B4-BE49-F238E27FC236}">
              <a16:creationId xmlns:a16="http://schemas.microsoft.com/office/drawing/2014/main" xmlns="" id="{00000000-0008-0000-0F00-0000F5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6" name="テキスト ボックス 245">
          <a:extLst>
            <a:ext uri="{FF2B5EF4-FFF2-40B4-BE49-F238E27FC236}">
              <a16:creationId xmlns:a16="http://schemas.microsoft.com/office/drawing/2014/main" xmlns="" id="{00000000-0008-0000-0F00-0000F600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a:extLst>
            <a:ext uri="{FF2B5EF4-FFF2-40B4-BE49-F238E27FC236}">
              <a16:creationId xmlns:a16="http://schemas.microsoft.com/office/drawing/2014/main" xmlns="" id="{00000000-0008-0000-0F00-0000F7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8" name="テキスト ボックス 247">
          <a:extLst>
            <a:ext uri="{FF2B5EF4-FFF2-40B4-BE49-F238E27FC236}">
              <a16:creationId xmlns:a16="http://schemas.microsoft.com/office/drawing/2014/main" xmlns="" id="{00000000-0008-0000-0F00-0000F8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a:extLst>
            <a:ext uri="{FF2B5EF4-FFF2-40B4-BE49-F238E27FC236}">
              <a16:creationId xmlns:a16="http://schemas.microsoft.com/office/drawing/2014/main" xmlns="" id="{00000000-0008-0000-0F00-0000F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104394</xdr:rowOff>
    </xdr:to>
    <xdr:cxnSp macro="">
      <xdr:nvCxnSpPr>
        <xdr:cNvPr id="250" name="直線コネクタ 249">
          <a:extLst>
            <a:ext uri="{FF2B5EF4-FFF2-40B4-BE49-F238E27FC236}">
              <a16:creationId xmlns:a16="http://schemas.microsoft.com/office/drawing/2014/main" xmlns="" id="{00000000-0008-0000-0F00-0000FA000000}"/>
            </a:ext>
          </a:extLst>
        </xdr:cNvPr>
        <xdr:cNvCxnSpPr/>
      </xdr:nvCxnSpPr>
      <xdr:spPr>
        <a:xfrm flipV="1">
          <a:off x="4634865" y="13411200"/>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108221</xdr:rowOff>
    </xdr:from>
    <xdr:ext cx="405111" cy="259045"/>
    <xdr:sp macro="" textlink="">
      <xdr:nvSpPr>
        <xdr:cNvPr id="251" name="【福祉施設】&#10;有形固定資産減価償却率最小値テキスト">
          <a:extLst>
            <a:ext uri="{FF2B5EF4-FFF2-40B4-BE49-F238E27FC236}">
              <a16:creationId xmlns:a16="http://schemas.microsoft.com/office/drawing/2014/main" xmlns="" id="{00000000-0008-0000-0F00-0000FB000000}"/>
            </a:ext>
          </a:extLst>
        </xdr:cNvPr>
        <xdr:cNvSpPr txBox="1"/>
      </xdr:nvSpPr>
      <xdr:spPr>
        <a:xfrm>
          <a:off x="4673600" y="1485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104394</xdr:rowOff>
    </xdr:from>
    <xdr:to>
      <xdr:col>24</xdr:col>
      <xdr:colOff>152400</xdr:colOff>
      <xdr:row>86</xdr:row>
      <xdr:rowOff>104394</xdr:rowOff>
    </xdr:to>
    <xdr:cxnSp macro="">
      <xdr:nvCxnSpPr>
        <xdr:cNvPr id="252" name="直線コネクタ 251">
          <a:extLst>
            <a:ext uri="{FF2B5EF4-FFF2-40B4-BE49-F238E27FC236}">
              <a16:creationId xmlns:a16="http://schemas.microsoft.com/office/drawing/2014/main" xmlns="" id="{00000000-0008-0000-0F00-0000FC000000}"/>
            </a:ext>
          </a:extLst>
        </xdr:cNvPr>
        <xdr:cNvCxnSpPr/>
      </xdr:nvCxnSpPr>
      <xdr:spPr>
        <a:xfrm>
          <a:off x="4546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53" name="【福祉施設】&#10;有形固定資産減価償却率最大値テキスト">
          <a:extLst>
            <a:ext uri="{FF2B5EF4-FFF2-40B4-BE49-F238E27FC236}">
              <a16:creationId xmlns:a16="http://schemas.microsoft.com/office/drawing/2014/main" xmlns="" id="{00000000-0008-0000-0F00-0000FD000000}"/>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54" name="直線コネクタ 253">
          <a:extLst>
            <a:ext uri="{FF2B5EF4-FFF2-40B4-BE49-F238E27FC236}">
              <a16:creationId xmlns:a16="http://schemas.microsoft.com/office/drawing/2014/main" xmlns="" id="{00000000-0008-0000-0F00-0000FE00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169181</xdr:rowOff>
    </xdr:from>
    <xdr:ext cx="405111" cy="259045"/>
    <xdr:sp macro="" textlink="">
      <xdr:nvSpPr>
        <xdr:cNvPr id="255" name="【福祉施設】&#10;有形固定資産減価償却率平均値テキスト">
          <a:extLst>
            <a:ext uri="{FF2B5EF4-FFF2-40B4-BE49-F238E27FC236}">
              <a16:creationId xmlns:a16="http://schemas.microsoft.com/office/drawing/2014/main" xmlns="" id="{00000000-0008-0000-0F00-0000FF000000}"/>
            </a:ext>
          </a:extLst>
        </xdr:cNvPr>
        <xdr:cNvSpPr txBox="1"/>
      </xdr:nvSpPr>
      <xdr:spPr>
        <a:xfrm>
          <a:off x="4673600" y="14399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19304</xdr:rowOff>
    </xdr:from>
    <xdr:to>
      <xdr:col>24</xdr:col>
      <xdr:colOff>114300</xdr:colOff>
      <xdr:row>84</xdr:row>
      <xdr:rowOff>120904</xdr:rowOff>
    </xdr:to>
    <xdr:sp macro="" textlink="">
      <xdr:nvSpPr>
        <xdr:cNvPr id="256" name="フローチャート: 判断 255">
          <a:extLst>
            <a:ext uri="{FF2B5EF4-FFF2-40B4-BE49-F238E27FC236}">
              <a16:creationId xmlns:a16="http://schemas.microsoft.com/office/drawing/2014/main" xmlns="" id="{00000000-0008-0000-0F00-000000010000}"/>
            </a:ext>
          </a:extLst>
        </xdr:cNvPr>
        <xdr:cNvSpPr/>
      </xdr:nvSpPr>
      <xdr:spPr>
        <a:xfrm>
          <a:off x="4584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65024</xdr:rowOff>
    </xdr:from>
    <xdr:to>
      <xdr:col>20</xdr:col>
      <xdr:colOff>38100</xdr:colOff>
      <xdr:row>84</xdr:row>
      <xdr:rowOff>166624</xdr:rowOff>
    </xdr:to>
    <xdr:sp macro="" textlink="">
      <xdr:nvSpPr>
        <xdr:cNvPr id="257" name="フローチャート: 判断 256">
          <a:extLst>
            <a:ext uri="{FF2B5EF4-FFF2-40B4-BE49-F238E27FC236}">
              <a16:creationId xmlns:a16="http://schemas.microsoft.com/office/drawing/2014/main" xmlns="" id="{00000000-0008-0000-0F00-000001010000}"/>
            </a:ext>
          </a:extLst>
        </xdr:cNvPr>
        <xdr:cNvSpPr/>
      </xdr:nvSpPr>
      <xdr:spPr>
        <a:xfrm>
          <a:off x="3746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119887</xdr:rowOff>
    </xdr:from>
    <xdr:to>
      <xdr:col>15</xdr:col>
      <xdr:colOff>101600</xdr:colOff>
      <xdr:row>85</xdr:row>
      <xdr:rowOff>50037</xdr:rowOff>
    </xdr:to>
    <xdr:sp macro="" textlink="">
      <xdr:nvSpPr>
        <xdr:cNvPr id="258" name="フローチャート: 判断 257">
          <a:extLst>
            <a:ext uri="{FF2B5EF4-FFF2-40B4-BE49-F238E27FC236}">
              <a16:creationId xmlns:a16="http://schemas.microsoft.com/office/drawing/2014/main" xmlns="" id="{00000000-0008-0000-0F00-000002010000}"/>
            </a:ext>
          </a:extLst>
        </xdr:cNvPr>
        <xdr:cNvSpPr/>
      </xdr:nvSpPr>
      <xdr:spPr>
        <a:xfrm>
          <a:off x="2857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92456</xdr:rowOff>
    </xdr:from>
    <xdr:to>
      <xdr:col>10</xdr:col>
      <xdr:colOff>165100</xdr:colOff>
      <xdr:row>85</xdr:row>
      <xdr:rowOff>22606</xdr:rowOff>
    </xdr:to>
    <xdr:sp macro="" textlink="">
      <xdr:nvSpPr>
        <xdr:cNvPr id="259" name="フローチャート: 判断 258">
          <a:extLst>
            <a:ext uri="{FF2B5EF4-FFF2-40B4-BE49-F238E27FC236}">
              <a16:creationId xmlns:a16="http://schemas.microsoft.com/office/drawing/2014/main" xmlns="" id="{00000000-0008-0000-0F00-000003010000}"/>
            </a:ext>
          </a:extLst>
        </xdr:cNvPr>
        <xdr:cNvSpPr/>
      </xdr:nvSpPr>
      <xdr:spPr>
        <a:xfrm>
          <a:off x="1968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xmlns="" id="{00000000-0008-0000-0F00-00000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xmlns="" id="{00000000-0008-0000-0F00-00000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xmlns="" id="{00000000-0008-0000-0F00-00000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xmlns="" id="{00000000-0008-0000-0F00-00000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xmlns="" id="{00000000-0008-0000-0F00-00000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60452</xdr:rowOff>
    </xdr:from>
    <xdr:to>
      <xdr:col>24</xdr:col>
      <xdr:colOff>114300</xdr:colOff>
      <xdr:row>83</xdr:row>
      <xdr:rowOff>162052</xdr:rowOff>
    </xdr:to>
    <xdr:sp macro="" textlink="">
      <xdr:nvSpPr>
        <xdr:cNvPr id="265" name="楕円 264">
          <a:extLst>
            <a:ext uri="{FF2B5EF4-FFF2-40B4-BE49-F238E27FC236}">
              <a16:creationId xmlns:a16="http://schemas.microsoft.com/office/drawing/2014/main" xmlns="" id="{00000000-0008-0000-0F00-000009010000}"/>
            </a:ext>
          </a:extLst>
        </xdr:cNvPr>
        <xdr:cNvSpPr/>
      </xdr:nvSpPr>
      <xdr:spPr>
        <a:xfrm>
          <a:off x="4584700" y="142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83329</xdr:rowOff>
    </xdr:from>
    <xdr:ext cx="405111" cy="259045"/>
    <xdr:sp macro="" textlink="">
      <xdr:nvSpPr>
        <xdr:cNvPr id="266" name="【福祉施設】&#10;有形固定資産減価償却率該当値テキスト">
          <a:extLst>
            <a:ext uri="{FF2B5EF4-FFF2-40B4-BE49-F238E27FC236}">
              <a16:creationId xmlns:a16="http://schemas.microsoft.com/office/drawing/2014/main" xmlns="" id="{00000000-0008-0000-0F00-00000A010000}"/>
            </a:ext>
          </a:extLst>
        </xdr:cNvPr>
        <xdr:cNvSpPr txBox="1"/>
      </xdr:nvSpPr>
      <xdr:spPr>
        <a:xfrm>
          <a:off x="4673600" y="14142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92456</xdr:rowOff>
    </xdr:from>
    <xdr:to>
      <xdr:col>20</xdr:col>
      <xdr:colOff>38100</xdr:colOff>
      <xdr:row>84</xdr:row>
      <xdr:rowOff>22606</xdr:rowOff>
    </xdr:to>
    <xdr:sp macro="" textlink="">
      <xdr:nvSpPr>
        <xdr:cNvPr id="267" name="楕円 266">
          <a:extLst>
            <a:ext uri="{FF2B5EF4-FFF2-40B4-BE49-F238E27FC236}">
              <a16:creationId xmlns:a16="http://schemas.microsoft.com/office/drawing/2014/main" xmlns="" id="{00000000-0008-0000-0F00-00000B010000}"/>
            </a:ext>
          </a:extLst>
        </xdr:cNvPr>
        <xdr:cNvSpPr/>
      </xdr:nvSpPr>
      <xdr:spPr>
        <a:xfrm>
          <a:off x="3746500" y="1432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111252</xdr:rowOff>
    </xdr:from>
    <xdr:to>
      <xdr:col>24</xdr:col>
      <xdr:colOff>63500</xdr:colOff>
      <xdr:row>83</xdr:row>
      <xdr:rowOff>143256</xdr:rowOff>
    </xdr:to>
    <xdr:cxnSp macro="">
      <xdr:nvCxnSpPr>
        <xdr:cNvPr id="268" name="直線コネクタ 267">
          <a:extLst>
            <a:ext uri="{FF2B5EF4-FFF2-40B4-BE49-F238E27FC236}">
              <a16:creationId xmlns:a16="http://schemas.microsoft.com/office/drawing/2014/main" xmlns="" id="{00000000-0008-0000-0F00-00000C010000}"/>
            </a:ext>
          </a:extLst>
        </xdr:cNvPr>
        <xdr:cNvCxnSpPr/>
      </xdr:nvCxnSpPr>
      <xdr:spPr>
        <a:xfrm flipV="1">
          <a:off x="3797300" y="1434160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140463</xdr:rowOff>
    </xdr:from>
    <xdr:to>
      <xdr:col>15</xdr:col>
      <xdr:colOff>101600</xdr:colOff>
      <xdr:row>84</xdr:row>
      <xdr:rowOff>70613</xdr:rowOff>
    </xdr:to>
    <xdr:sp macro="" textlink="">
      <xdr:nvSpPr>
        <xdr:cNvPr id="269" name="楕円 268">
          <a:extLst>
            <a:ext uri="{FF2B5EF4-FFF2-40B4-BE49-F238E27FC236}">
              <a16:creationId xmlns:a16="http://schemas.microsoft.com/office/drawing/2014/main" xmlns="" id="{00000000-0008-0000-0F00-00000D010000}"/>
            </a:ext>
          </a:extLst>
        </xdr:cNvPr>
        <xdr:cNvSpPr/>
      </xdr:nvSpPr>
      <xdr:spPr>
        <a:xfrm>
          <a:off x="2857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143256</xdr:rowOff>
    </xdr:from>
    <xdr:to>
      <xdr:col>19</xdr:col>
      <xdr:colOff>177800</xdr:colOff>
      <xdr:row>84</xdr:row>
      <xdr:rowOff>19813</xdr:rowOff>
    </xdr:to>
    <xdr:cxnSp macro="">
      <xdr:nvCxnSpPr>
        <xdr:cNvPr id="270" name="直線コネクタ 269">
          <a:extLst>
            <a:ext uri="{FF2B5EF4-FFF2-40B4-BE49-F238E27FC236}">
              <a16:creationId xmlns:a16="http://schemas.microsoft.com/office/drawing/2014/main" xmlns="" id="{00000000-0008-0000-0F00-00000E010000}"/>
            </a:ext>
          </a:extLst>
        </xdr:cNvPr>
        <xdr:cNvCxnSpPr/>
      </xdr:nvCxnSpPr>
      <xdr:spPr>
        <a:xfrm flipV="1">
          <a:off x="2908300" y="14373606"/>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157751</xdr:rowOff>
    </xdr:from>
    <xdr:ext cx="405111" cy="259045"/>
    <xdr:sp macro="" textlink="">
      <xdr:nvSpPr>
        <xdr:cNvPr id="271" name="n_1aveValue【福祉施設】&#10;有形固定資産減価償却率">
          <a:extLst>
            <a:ext uri="{FF2B5EF4-FFF2-40B4-BE49-F238E27FC236}">
              <a16:creationId xmlns:a16="http://schemas.microsoft.com/office/drawing/2014/main" xmlns="" id="{00000000-0008-0000-0F00-00000F010000}"/>
            </a:ext>
          </a:extLst>
        </xdr:cNvPr>
        <xdr:cNvSpPr txBox="1"/>
      </xdr:nvSpPr>
      <xdr:spPr>
        <a:xfrm>
          <a:off x="3582044" y="1455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41164</xdr:rowOff>
    </xdr:from>
    <xdr:ext cx="405111" cy="259045"/>
    <xdr:sp macro="" textlink="">
      <xdr:nvSpPr>
        <xdr:cNvPr id="272" name="n_2aveValue【福祉施設】&#10;有形固定資産減価償却率">
          <a:extLst>
            <a:ext uri="{FF2B5EF4-FFF2-40B4-BE49-F238E27FC236}">
              <a16:creationId xmlns:a16="http://schemas.microsoft.com/office/drawing/2014/main" xmlns="" id="{00000000-0008-0000-0F00-000010010000}"/>
            </a:ext>
          </a:extLst>
        </xdr:cNvPr>
        <xdr:cNvSpPr txBox="1"/>
      </xdr:nvSpPr>
      <xdr:spPr>
        <a:xfrm>
          <a:off x="2705744" y="1461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39133</xdr:rowOff>
    </xdr:from>
    <xdr:ext cx="405111" cy="259045"/>
    <xdr:sp macro="" textlink="">
      <xdr:nvSpPr>
        <xdr:cNvPr id="273" name="n_3aveValue【福祉施設】&#10;有形固定資産減価償却率">
          <a:extLst>
            <a:ext uri="{FF2B5EF4-FFF2-40B4-BE49-F238E27FC236}">
              <a16:creationId xmlns:a16="http://schemas.microsoft.com/office/drawing/2014/main" xmlns="" id="{00000000-0008-0000-0F00-000011010000}"/>
            </a:ext>
          </a:extLst>
        </xdr:cNvPr>
        <xdr:cNvSpPr txBox="1"/>
      </xdr:nvSpPr>
      <xdr:spPr>
        <a:xfrm>
          <a:off x="1816744" y="1426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39133</xdr:rowOff>
    </xdr:from>
    <xdr:ext cx="405111" cy="259045"/>
    <xdr:sp macro="" textlink="">
      <xdr:nvSpPr>
        <xdr:cNvPr id="274" name="n_1mainValue【福祉施設】&#10;有形固定資産減価償却率">
          <a:extLst>
            <a:ext uri="{FF2B5EF4-FFF2-40B4-BE49-F238E27FC236}">
              <a16:creationId xmlns:a16="http://schemas.microsoft.com/office/drawing/2014/main" xmlns="" id="{00000000-0008-0000-0F00-000012010000}"/>
            </a:ext>
          </a:extLst>
        </xdr:cNvPr>
        <xdr:cNvSpPr txBox="1"/>
      </xdr:nvSpPr>
      <xdr:spPr>
        <a:xfrm>
          <a:off x="3582044" y="1409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87140</xdr:rowOff>
    </xdr:from>
    <xdr:ext cx="405111" cy="259045"/>
    <xdr:sp macro="" textlink="">
      <xdr:nvSpPr>
        <xdr:cNvPr id="275" name="n_2mainValue【福祉施設】&#10;有形固定資産減価償却率">
          <a:extLst>
            <a:ext uri="{FF2B5EF4-FFF2-40B4-BE49-F238E27FC236}">
              <a16:creationId xmlns:a16="http://schemas.microsoft.com/office/drawing/2014/main" xmlns="" id="{00000000-0008-0000-0F00-000013010000}"/>
            </a:ext>
          </a:extLst>
        </xdr:cNvPr>
        <xdr:cNvSpPr txBox="1"/>
      </xdr:nvSpPr>
      <xdr:spPr>
        <a:xfrm>
          <a:off x="2705744" y="14146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6" name="正方形/長方形 275">
          <a:extLst>
            <a:ext uri="{FF2B5EF4-FFF2-40B4-BE49-F238E27FC236}">
              <a16:creationId xmlns:a16="http://schemas.microsoft.com/office/drawing/2014/main" xmlns="" id="{00000000-0008-0000-0F00-00001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7" name="正方形/長方形 276">
          <a:extLst>
            <a:ext uri="{FF2B5EF4-FFF2-40B4-BE49-F238E27FC236}">
              <a16:creationId xmlns:a16="http://schemas.microsoft.com/office/drawing/2014/main" xmlns="" id="{00000000-0008-0000-0F00-00001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8" name="正方形/長方形 277">
          <a:extLst>
            <a:ext uri="{FF2B5EF4-FFF2-40B4-BE49-F238E27FC236}">
              <a16:creationId xmlns:a16="http://schemas.microsoft.com/office/drawing/2014/main" xmlns="" id="{00000000-0008-0000-0F00-00001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9" name="正方形/長方形 278">
          <a:extLst>
            <a:ext uri="{FF2B5EF4-FFF2-40B4-BE49-F238E27FC236}">
              <a16:creationId xmlns:a16="http://schemas.microsoft.com/office/drawing/2014/main" xmlns="" id="{00000000-0008-0000-0F00-00001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0" name="正方形/長方形 279">
          <a:extLst>
            <a:ext uri="{FF2B5EF4-FFF2-40B4-BE49-F238E27FC236}">
              <a16:creationId xmlns:a16="http://schemas.microsoft.com/office/drawing/2014/main" xmlns="" id="{00000000-0008-0000-0F00-00001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1" name="正方形/長方形 280">
          <a:extLst>
            <a:ext uri="{FF2B5EF4-FFF2-40B4-BE49-F238E27FC236}">
              <a16:creationId xmlns:a16="http://schemas.microsoft.com/office/drawing/2014/main" xmlns="" id="{00000000-0008-0000-0F00-00001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2" name="正方形/長方形 281">
          <a:extLst>
            <a:ext uri="{FF2B5EF4-FFF2-40B4-BE49-F238E27FC236}">
              <a16:creationId xmlns:a16="http://schemas.microsoft.com/office/drawing/2014/main" xmlns="" id="{00000000-0008-0000-0F00-00001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3" name="正方形/長方形 282">
          <a:extLst>
            <a:ext uri="{FF2B5EF4-FFF2-40B4-BE49-F238E27FC236}">
              <a16:creationId xmlns:a16="http://schemas.microsoft.com/office/drawing/2014/main" xmlns="" id="{00000000-0008-0000-0F00-00001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4" name="テキスト ボックス 283">
          <a:extLst>
            <a:ext uri="{FF2B5EF4-FFF2-40B4-BE49-F238E27FC236}">
              <a16:creationId xmlns:a16="http://schemas.microsoft.com/office/drawing/2014/main" xmlns="" id="{00000000-0008-0000-0F00-00001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5" name="直線コネクタ 284">
          <a:extLst>
            <a:ext uri="{FF2B5EF4-FFF2-40B4-BE49-F238E27FC236}">
              <a16:creationId xmlns:a16="http://schemas.microsoft.com/office/drawing/2014/main" xmlns="" id="{00000000-0008-0000-0F00-00001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6" name="直線コネクタ 285">
          <a:extLst>
            <a:ext uri="{FF2B5EF4-FFF2-40B4-BE49-F238E27FC236}">
              <a16:creationId xmlns:a16="http://schemas.microsoft.com/office/drawing/2014/main" xmlns="" id="{00000000-0008-0000-0F00-00001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7" name="テキスト ボックス 286">
          <a:extLst>
            <a:ext uri="{FF2B5EF4-FFF2-40B4-BE49-F238E27FC236}">
              <a16:creationId xmlns:a16="http://schemas.microsoft.com/office/drawing/2014/main" xmlns="" id="{00000000-0008-0000-0F00-00001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8" name="直線コネクタ 287">
          <a:extLst>
            <a:ext uri="{FF2B5EF4-FFF2-40B4-BE49-F238E27FC236}">
              <a16:creationId xmlns:a16="http://schemas.microsoft.com/office/drawing/2014/main" xmlns="" id="{00000000-0008-0000-0F00-00002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9" name="テキスト ボックス 288">
          <a:extLst>
            <a:ext uri="{FF2B5EF4-FFF2-40B4-BE49-F238E27FC236}">
              <a16:creationId xmlns:a16="http://schemas.microsoft.com/office/drawing/2014/main" xmlns="" id="{00000000-0008-0000-0F00-000021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0" name="直線コネクタ 289">
          <a:extLst>
            <a:ext uri="{FF2B5EF4-FFF2-40B4-BE49-F238E27FC236}">
              <a16:creationId xmlns:a16="http://schemas.microsoft.com/office/drawing/2014/main" xmlns="" id="{00000000-0008-0000-0F00-00002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1" name="テキスト ボックス 290">
          <a:extLst>
            <a:ext uri="{FF2B5EF4-FFF2-40B4-BE49-F238E27FC236}">
              <a16:creationId xmlns:a16="http://schemas.microsoft.com/office/drawing/2014/main" xmlns="" id="{00000000-0008-0000-0F00-000023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2" name="直線コネクタ 291">
          <a:extLst>
            <a:ext uri="{FF2B5EF4-FFF2-40B4-BE49-F238E27FC236}">
              <a16:creationId xmlns:a16="http://schemas.microsoft.com/office/drawing/2014/main" xmlns="" id="{00000000-0008-0000-0F00-00002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3" name="テキスト ボックス 292">
          <a:extLst>
            <a:ext uri="{FF2B5EF4-FFF2-40B4-BE49-F238E27FC236}">
              <a16:creationId xmlns:a16="http://schemas.microsoft.com/office/drawing/2014/main" xmlns="" id="{00000000-0008-0000-0F00-000025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4" name="直線コネクタ 293">
          <a:extLst>
            <a:ext uri="{FF2B5EF4-FFF2-40B4-BE49-F238E27FC236}">
              <a16:creationId xmlns:a16="http://schemas.microsoft.com/office/drawing/2014/main" xmlns="" id="{00000000-0008-0000-0F00-00002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5" name="テキスト ボックス 294">
          <a:extLst>
            <a:ext uri="{FF2B5EF4-FFF2-40B4-BE49-F238E27FC236}">
              <a16:creationId xmlns:a16="http://schemas.microsoft.com/office/drawing/2014/main" xmlns="" id="{00000000-0008-0000-0F00-000027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6" name="直線コネクタ 295">
          <a:extLst>
            <a:ext uri="{FF2B5EF4-FFF2-40B4-BE49-F238E27FC236}">
              <a16:creationId xmlns:a16="http://schemas.microsoft.com/office/drawing/2014/main" xmlns="" id="{00000000-0008-0000-0F00-00002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7" name="テキスト ボックス 296">
          <a:extLst>
            <a:ext uri="{FF2B5EF4-FFF2-40B4-BE49-F238E27FC236}">
              <a16:creationId xmlns:a16="http://schemas.microsoft.com/office/drawing/2014/main" xmlns="" id="{00000000-0008-0000-0F00-000029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a:extLst>
            <a:ext uri="{FF2B5EF4-FFF2-40B4-BE49-F238E27FC236}">
              <a16:creationId xmlns:a16="http://schemas.microsoft.com/office/drawing/2014/main" xmlns="" id="{00000000-0008-0000-0F00-00002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a:extLst>
            <a:ext uri="{FF2B5EF4-FFF2-40B4-BE49-F238E27FC236}">
              <a16:creationId xmlns:a16="http://schemas.microsoft.com/office/drawing/2014/main" xmlns="" id="{00000000-0008-0000-0F00-00002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福祉施設】&#10;一人当たり面積グラフ枠">
          <a:extLst>
            <a:ext uri="{FF2B5EF4-FFF2-40B4-BE49-F238E27FC236}">
              <a16:creationId xmlns:a16="http://schemas.microsoft.com/office/drawing/2014/main" xmlns="" id="{00000000-0008-0000-0F00-00002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108313</xdr:rowOff>
    </xdr:from>
    <xdr:to>
      <xdr:col>54</xdr:col>
      <xdr:colOff>189865</xdr:colOff>
      <xdr:row>86</xdr:row>
      <xdr:rowOff>149134</xdr:rowOff>
    </xdr:to>
    <xdr:cxnSp macro="">
      <xdr:nvCxnSpPr>
        <xdr:cNvPr id="301" name="直線コネクタ 300">
          <a:extLst>
            <a:ext uri="{FF2B5EF4-FFF2-40B4-BE49-F238E27FC236}">
              <a16:creationId xmlns:a16="http://schemas.microsoft.com/office/drawing/2014/main" xmlns="" id="{00000000-0008-0000-0F00-00002D010000}"/>
            </a:ext>
          </a:extLst>
        </xdr:cNvPr>
        <xdr:cNvCxnSpPr/>
      </xdr:nvCxnSpPr>
      <xdr:spPr>
        <a:xfrm flipV="1">
          <a:off x="10476865" y="13481413"/>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02" name="【福祉施設】&#10;一人当たり面積最小値テキスト">
          <a:extLst>
            <a:ext uri="{FF2B5EF4-FFF2-40B4-BE49-F238E27FC236}">
              <a16:creationId xmlns:a16="http://schemas.microsoft.com/office/drawing/2014/main" xmlns="" id="{00000000-0008-0000-0F00-00002E010000}"/>
            </a:ext>
          </a:extLst>
        </xdr:cNvPr>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03" name="直線コネクタ 302">
          <a:extLst>
            <a:ext uri="{FF2B5EF4-FFF2-40B4-BE49-F238E27FC236}">
              <a16:creationId xmlns:a16="http://schemas.microsoft.com/office/drawing/2014/main" xmlns="" id="{00000000-0008-0000-0F00-00002F010000}"/>
            </a:ext>
          </a:extLst>
        </xdr:cNvPr>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54990</xdr:rowOff>
    </xdr:from>
    <xdr:ext cx="469744" cy="259045"/>
    <xdr:sp macro="" textlink="">
      <xdr:nvSpPr>
        <xdr:cNvPr id="304" name="【福祉施設】&#10;一人当たり面積最大値テキスト">
          <a:extLst>
            <a:ext uri="{FF2B5EF4-FFF2-40B4-BE49-F238E27FC236}">
              <a16:creationId xmlns:a16="http://schemas.microsoft.com/office/drawing/2014/main" xmlns="" id="{00000000-0008-0000-0F00-000030010000}"/>
            </a:ext>
          </a:extLst>
        </xdr:cNvPr>
        <xdr:cNvSpPr txBox="1"/>
      </xdr:nvSpPr>
      <xdr:spPr>
        <a:xfrm>
          <a:off x="10515600" y="1325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108313</xdr:rowOff>
    </xdr:from>
    <xdr:to>
      <xdr:col>55</xdr:col>
      <xdr:colOff>88900</xdr:colOff>
      <xdr:row>78</xdr:row>
      <xdr:rowOff>108313</xdr:rowOff>
    </xdr:to>
    <xdr:cxnSp macro="">
      <xdr:nvCxnSpPr>
        <xdr:cNvPr id="305" name="直線コネクタ 304">
          <a:extLst>
            <a:ext uri="{FF2B5EF4-FFF2-40B4-BE49-F238E27FC236}">
              <a16:creationId xmlns:a16="http://schemas.microsoft.com/office/drawing/2014/main" xmlns="" id="{00000000-0008-0000-0F00-000031010000}"/>
            </a:ext>
          </a:extLst>
        </xdr:cNvPr>
        <xdr:cNvCxnSpPr/>
      </xdr:nvCxnSpPr>
      <xdr:spPr>
        <a:xfrm>
          <a:off x="10388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99984</xdr:rowOff>
    </xdr:from>
    <xdr:ext cx="469744" cy="259045"/>
    <xdr:sp macro="" textlink="">
      <xdr:nvSpPr>
        <xdr:cNvPr id="306" name="【福祉施設】&#10;一人当たり面積平均値テキスト">
          <a:extLst>
            <a:ext uri="{FF2B5EF4-FFF2-40B4-BE49-F238E27FC236}">
              <a16:creationId xmlns:a16="http://schemas.microsoft.com/office/drawing/2014/main" xmlns="" id="{00000000-0008-0000-0F00-000032010000}"/>
            </a:ext>
          </a:extLst>
        </xdr:cNvPr>
        <xdr:cNvSpPr txBox="1"/>
      </xdr:nvSpPr>
      <xdr:spPr>
        <a:xfrm>
          <a:off x="10515600" y="14330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77107</xdr:rowOff>
    </xdr:from>
    <xdr:to>
      <xdr:col>55</xdr:col>
      <xdr:colOff>50800</xdr:colOff>
      <xdr:row>85</xdr:row>
      <xdr:rowOff>7257</xdr:rowOff>
    </xdr:to>
    <xdr:sp macro="" textlink="">
      <xdr:nvSpPr>
        <xdr:cNvPr id="307" name="フローチャート: 判断 306">
          <a:extLst>
            <a:ext uri="{FF2B5EF4-FFF2-40B4-BE49-F238E27FC236}">
              <a16:creationId xmlns:a16="http://schemas.microsoft.com/office/drawing/2014/main" xmlns="" id="{00000000-0008-0000-0F00-000033010000}"/>
            </a:ext>
          </a:extLst>
        </xdr:cNvPr>
        <xdr:cNvSpPr/>
      </xdr:nvSpPr>
      <xdr:spPr>
        <a:xfrm>
          <a:off x="10426700" y="1447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152219</xdr:rowOff>
    </xdr:from>
    <xdr:to>
      <xdr:col>50</xdr:col>
      <xdr:colOff>165100</xdr:colOff>
      <xdr:row>85</xdr:row>
      <xdr:rowOff>82369</xdr:rowOff>
    </xdr:to>
    <xdr:sp macro="" textlink="">
      <xdr:nvSpPr>
        <xdr:cNvPr id="308" name="フローチャート: 判断 307">
          <a:extLst>
            <a:ext uri="{FF2B5EF4-FFF2-40B4-BE49-F238E27FC236}">
              <a16:creationId xmlns:a16="http://schemas.microsoft.com/office/drawing/2014/main" xmlns="" id="{00000000-0008-0000-0F00-000034010000}"/>
            </a:ext>
          </a:extLst>
        </xdr:cNvPr>
        <xdr:cNvSpPr/>
      </xdr:nvSpPr>
      <xdr:spPr>
        <a:xfrm>
          <a:off x="9588500" y="1455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11793</xdr:rowOff>
    </xdr:from>
    <xdr:to>
      <xdr:col>46</xdr:col>
      <xdr:colOff>38100</xdr:colOff>
      <xdr:row>85</xdr:row>
      <xdr:rowOff>113393</xdr:rowOff>
    </xdr:to>
    <xdr:sp macro="" textlink="">
      <xdr:nvSpPr>
        <xdr:cNvPr id="309" name="フローチャート: 判断 308">
          <a:extLst>
            <a:ext uri="{FF2B5EF4-FFF2-40B4-BE49-F238E27FC236}">
              <a16:creationId xmlns:a16="http://schemas.microsoft.com/office/drawing/2014/main" xmlns="" id="{00000000-0008-0000-0F00-000035010000}"/>
            </a:ext>
          </a:extLst>
        </xdr:cNvPr>
        <xdr:cNvSpPr/>
      </xdr:nvSpPr>
      <xdr:spPr>
        <a:xfrm>
          <a:off x="8699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108131</xdr:rowOff>
    </xdr:from>
    <xdr:to>
      <xdr:col>41</xdr:col>
      <xdr:colOff>101600</xdr:colOff>
      <xdr:row>85</xdr:row>
      <xdr:rowOff>38281</xdr:rowOff>
    </xdr:to>
    <xdr:sp macro="" textlink="">
      <xdr:nvSpPr>
        <xdr:cNvPr id="310" name="フローチャート: 判断 309">
          <a:extLst>
            <a:ext uri="{FF2B5EF4-FFF2-40B4-BE49-F238E27FC236}">
              <a16:creationId xmlns:a16="http://schemas.microsoft.com/office/drawing/2014/main" xmlns="" id="{00000000-0008-0000-0F00-000036010000}"/>
            </a:ext>
          </a:extLst>
        </xdr:cNvPr>
        <xdr:cNvSpPr/>
      </xdr:nvSpPr>
      <xdr:spPr>
        <a:xfrm>
          <a:off x="7810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xmlns="" id="{00000000-0008-0000-0F00-00003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xmlns="" id="{00000000-0008-0000-0F00-00003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xmlns="" id="{00000000-0008-0000-0F00-00003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xmlns="" id="{00000000-0008-0000-0F00-00003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xmlns="" id="{00000000-0008-0000-0F00-00003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142421</xdr:rowOff>
    </xdr:from>
    <xdr:to>
      <xdr:col>55</xdr:col>
      <xdr:colOff>50800</xdr:colOff>
      <xdr:row>86</xdr:row>
      <xdr:rowOff>72571</xdr:rowOff>
    </xdr:to>
    <xdr:sp macro="" textlink="">
      <xdr:nvSpPr>
        <xdr:cNvPr id="316" name="楕円 315">
          <a:extLst>
            <a:ext uri="{FF2B5EF4-FFF2-40B4-BE49-F238E27FC236}">
              <a16:creationId xmlns:a16="http://schemas.microsoft.com/office/drawing/2014/main" xmlns="" id="{00000000-0008-0000-0F00-00003C010000}"/>
            </a:ext>
          </a:extLst>
        </xdr:cNvPr>
        <xdr:cNvSpPr/>
      </xdr:nvSpPr>
      <xdr:spPr>
        <a:xfrm>
          <a:off x="104267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120848</xdr:rowOff>
    </xdr:from>
    <xdr:ext cx="469744" cy="259045"/>
    <xdr:sp macro="" textlink="">
      <xdr:nvSpPr>
        <xdr:cNvPr id="317" name="【福祉施設】&#10;一人当たり面積該当値テキスト">
          <a:extLst>
            <a:ext uri="{FF2B5EF4-FFF2-40B4-BE49-F238E27FC236}">
              <a16:creationId xmlns:a16="http://schemas.microsoft.com/office/drawing/2014/main" xmlns="" id="{00000000-0008-0000-0F00-00003D010000}"/>
            </a:ext>
          </a:extLst>
        </xdr:cNvPr>
        <xdr:cNvSpPr txBox="1"/>
      </xdr:nvSpPr>
      <xdr:spPr>
        <a:xfrm>
          <a:off x="10515600"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144055</xdr:rowOff>
    </xdr:from>
    <xdr:to>
      <xdr:col>50</xdr:col>
      <xdr:colOff>165100</xdr:colOff>
      <xdr:row>86</xdr:row>
      <xdr:rowOff>74205</xdr:rowOff>
    </xdr:to>
    <xdr:sp macro="" textlink="">
      <xdr:nvSpPr>
        <xdr:cNvPr id="318" name="楕円 317">
          <a:extLst>
            <a:ext uri="{FF2B5EF4-FFF2-40B4-BE49-F238E27FC236}">
              <a16:creationId xmlns:a16="http://schemas.microsoft.com/office/drawing/2014/main" xmlns="" id="{00000000-0008-0000-0F00-00003E010000}"/>
            </a:ext>
          </a:extLst>
        </xdr:cNvPr>
        <xdr:cNvSpPr/>
      </xdr:nvSpPr>
      <xdr:spPr>
        <a:xfrm>
          <a:off x="9588500" y="1471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21771</xdr:rowOff>
    </xdr:from>
    <xdr:to>
      <xdr:col>55</xdr:col>
      <xdr:colOff>0</xdr:colOff>
      <xdr:row>86</xdr:row>
      <xdr:rowOff>23405</xdr:rowOff>
    </xdr:to>
    <xdr:cxnSp macro="">
      <xdr:nvCxnSpPr>
        <xdr:cNvPr id="319" name="直線コネクタ 318">
          <a:extLst>
            <a:ext uri="{FF2B5EF4-FFF2-40B4-BE49-F238E27FC236}">
              <a16:creationId xmlns:a16="http://schemas.microsoft.com/office/drawing/2014/main" xmlns="" id="{00000000-0008-0000-0F00-00003F010000}"/>
            </a:ext>
          </a:extLst>
        </xdr:cNvPr>
        <xdr:cNvCxnSpPr/>
      </xdr:nvCxnSpPr>
      <xdr:spPr>
        <a:xfrm flipV="1">
          <a:off x="9639300" y="14766471"/>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145687</xdr:rowOff>
    </xdr:from>
    <xdr:to>
      <xdr:col>46</xdr:col>
      <xdr:colOff>38100</xdr:colOff>
      <xdr:row>86</xdr:row>
      <xdr:rowOff>75837</xdr:rowOff>
    </xdr:to>
    <xdr:sp macro="" textlink="">
      <xdr:nvSpPr>
        <xdr:cNvPr id="320" name="楕円 319">
          <a:extLst>
            <a:ext uri="{FF2B5EF4-FFF2-40B4-BE49-F238E27FC236}">
              <a16:creationId xmlns:a16="http://schemas.microsoft.com/office/drawing/2014/main" xmlns="" id="{00000000-0008-0000-0F00-000040010000}"/>
            </a:ext>
          </a:extLst>
        </xdr:cNvPr>
        <xdr:cNvSpPr/>
      </xdr:nvSpPr>
      <xdr:spPr>
        <a:xfrm>
          <a:off x="86995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23405</xdr:rowOff>
    </xdr:from>
    <xdr:to>
      <xdr:col>50</xdr:col>
      <xdr:colOff>114300</xdr:colOff>
      <xdr:row>86</xdr:row>
      <xdr:rowOff>25037</xdr:rowOff>
    </xdr:to>
    <xdr:cxnSp macro="">
      <xdr:nvCxnSpPr>
        <xdr:cNvPr id="321" name="直線コネクタ 320">
          <a:extLst>
            <a:ext uri="{FF2B5EF4-FFF2-40B4-BE49-F238E27FC236}">
              <a16:creationId xmlns:a16="http://schemas.microsoft.com/office/drawing/2014/main" xmlns="" id="{00000000-0008-0000-0F00-000041010000}"/>
            </a:ext>
          </a:extLst>
        </xdr:cNvPr>
        <xdr:cNvCxnSpPr/>
      </xdr:nvCxnSpPr>
      <xdr:spPr>
        <a:xfrm flipV="1">
          <a:off x="8750300" y="1476810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98896</xdr:rowOff>
    </xdr:from>
    <xdr:ext cx="469744" cy="259045"/>
    <xdr:sp macro="" textlink="">
      <xdr:nvSpPr>
        <xdr:cNvPr id="322" name="n_1aveValue【福祉施設】&#10;一人当たり面積">
          <a:extLst>
            <a:ext uri="{FF2B5EF4-FFF2-40B4-BE49-F238E27FC236}">
              <a16:creationId xmlns:a16="http://schemas.microsoft.com/office/drawing/2014/main" xmlns="" id="{00000000-0008-0000-0F00-000042010000}"/>
            </a:ext>
          </a:extLst>
        </xdr:cNvPr>
        <xdr:cNvSpPr txBox="1"/>
      </xdr:nvSpPr>
      <xdr:spPr>
        <a:xfrm>
          <a:off x="9391727" y="1432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129920</xdr:rowOff>
    </xdr:from>
    <xdr:ext cx="469744" cy="259045"/>
    <xdr:sp macro="" textlink="">
      <xdr:nvSpPr>
        <xdr:cNvPr id="323" name="n_2aveValue【福祉施設】&#10;一人当たり面積">
          <a:extLst>
            <a:ext uri="{FF2B5EF4-FFF2-40B4-BE49-F238E27FC236}">
              <a16:creationId xmlns:a16="http://schemas.microsoft.com/office/drawing/2014/main" xmlns="" id="{00000000-0008-0000-0F00-000043010000}"/>
            </a:ext>
          </a:extLst>
        </xdr:cNvPr>
        <xdr:cNvSpPr txBox="1"/>
      </xdr:nvSpPr>
      <xdr:spPr>
        <a:xfrm>
          <a:off x="8515427" y="143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54808</xdr:rowOff>
    </xdr:from>
    <xdr:ext cx="469744" cy="259045"/>
    <xdr:sp macro="" textlink="">
      <xdr:nvSpPr>
        <xdr:cNvPr id="324" name="n_3aveValue【福祉施設】&#10;一人当たり面積">
          <a:extLst>
            <a:ext uri="{FF2B5EF4-FFF2-40B4-BE49-F238E27FC236}">
              <a16:creationId xmlns:a16="http://schemas.microsoft.com/office/drawing/2014/main" xmlns="" id="{00000000-0008-0000-0F00-000044010000}"/>
            </a:ext>
          </a:extLst>
        </xdr:cNvPr>
        <xdr:cNvSpPr txBox="1"/>
      </xdr:nvSpPr>
      <xdr:spPr>
        <a:xfrm>
          <a:off x="7626427" y="1428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65332</xdr:rowOff>
    </xdr:from>
    <xdr:ext cx="469744" cy="259045"/>
    <xdr:sp macro="" textlink="">
      <xdr:nvSpPr>
        <xdr:cNvPr id="325" name="n_1mainValue【福祉施設】&#10;一人当たり面積">
          <a:extLst>
            <a:ext uri="{FF2B5EF4-FFF2-40B4-BE49-F238E27FC236}">
              <a16:creationId xmlns:a16="http://schemas.microsoft.com/office/drawing/2014/main" xmlns="" id="{00000000-0008-0000-0F00-000045010000}"/>
            </a:ext>
          </a:extLst>
        </xdr:cNvPr>
        <xdr:cNvSpPr txBox="1"/>
      </xdr:nvSpPr>
      <xdr:spPr>
        <a:xfrm>
          <a:off x="9391727" y="1481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66964</xdr:rowOff>
    </xdr:from>
    <xdr:ext cx="469744" cy="259045"/>
    <xdr:sp macro="" textlink="">
      <xdr:nvSpPr>
        <xdr:cNvPr id="326" name="n_2mainValue【福祉施設】&#10;一人当たり面積">
          <a:extLst>
            <a:ext uri="{FF2B5EF4-FFF2-40B4-BE49-F238E27FC236}">
              <a16:creationId xmlns:a16="http://schemas.microsoft.com/office/drawing/2014/main" xmlns="" id="{00000000-0008-0000-0F00-000046010000}"/>
            </a:ext>
          </a:extLst>
        </xdr:cNvPr>
        <xdr:cNvSpPr txBox="1"/>
      </xdr:nvSpPr>
      <xdr:spPr>
        <a:xfrm>
          <a:off x="8515427" y="1481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a:extLst>
            <a:ext uri="{FF2B5EF4-FFF2-40B4-BE49-F238E27FC236}">
              <a16:creationId xmlns:a16="http://schemas.microsoft.com/office/drawing/2014/main" xmlns="" id="{00000000-0008-0000-0F00-00004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a:extLst>
            <a:ext uri="{FF2B5EF4-FFF2-40B4-BE49-F238E27FC236}">
              <a16:creationId xmlns:a16="http://schemas.microsoft.com/office/drawing/2014/main" xmlns="" id="{00000000-0008-0000-0F00-00004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a:extLst>
            <a:ext uri="{FF2B5EF4-FFF2-40B4-BE49-F238E27FC236}">
              <a16:creationId xmlns:a16="http://schemas.microsoft.com/office/drawing/2014/main" xmlns="" id="{00000000-0008-0000-0F00-00004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a:extLst>
            <a:ext uri="{FF2B5EF4-FFF2-40B4-BE49-F238E27FC236}">
              <a16:creationId xmlns:a16="http://schemas.microsoft.com/office/drawing/2014/main" xmlns="" id="{00000000-0008-0000-0F00-00004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a:extLst>
            <a:ext uri="{FF2B5EF4-FFF2-40B4-BE49-F238E27FC236}">
              <a16:creationId xmlns:a16="http://schemas.microsoft.com/office/drawing/2014/main" xmlns="" id="{00000000-0008-0000-0F00-00004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a:extLst>
            <a:ext uri="{FF2B5EF4-FFF2-40B4-BE49-F238E27FC236}">
              <a16:creationId xmlns:a16="http://schemas.microsoft.com/office/drawing/2014/main" xmlns="" id="{00000000-0008-0000-0F00-00004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a:extLst>
            <a:ext uri="{FF2B5EF4-FFF2-40B4-BE49-F238E27FC236}">
              <a16:creationId xmlns:a16="http://schemas.microsoft.com/office/drawing/2014/main" xmlns="" id="{00000000-0008-0000-0F00-00004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a:extLst>
            <a:ext uri="{FF2B5EF4-FFF2-40B4-BE49-F238E27FC236}">
              <a16:creationId xmlns:a16="http://schemas.microsoft.com/office/drawing/2014/main" xmlns="" id="{00000000-0008-0000-0F00-00004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xmlns="" id="{00000000-0008-0000-0F00-00004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xmlns="" id="{00000000-0008-0000-0F00-00005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xmlns="" id="{00000000-0008-0000-0F00-00005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xmlns="" id="{00000000-0008-0000-0F00-00005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xmlns="" id="{00000000-0008-0000-0F00-00005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xmlns="" id="{00000000-0008-0000-0F00-00005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xmlns="" id="{00000000-0008-0000-0F00-00005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xmlns="" id="{00000000-0008-0000-0F00-00005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3" name="正方形/長方形 342">
          <a:extLst>
            <a:ext uri="{FF2B5EF4-FFF2-40B4-BE49-F238E27FC236}">
              <a16:creationId xmlns:a16="http://schemas.microsoft.com/office/drawing/2014/main" xmlns="" id="{00000000-0008-0000-0F00-00005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4" name="正方形/長方形 343">
          <a:extLst>
            <a:ext uri="{FF2B5EF4-FFF2-40B4-BE49-F238E27FC236}">
              <a16:creationId xmlns:a16="http://schemas.microsoft.com/office/drawing/2014/main" xmlns="" id="{00000000-0008-0000-0F00-00005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5" name="正方形/長方形 344">
          <a:extLst>
            <a:ext uri="{FF2B5EF4-FFF2-40B4-BE49-F238E27FC236}">
              <a16:creationId xmlns:a16="http://schemas.microsoft.com/office/drawing/2014/main" xmlns="" id="{00000000-0008-0000-0F00-00005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6" name="正方形/長方形 345">
          <a:extLst>
            <a:ext uri="{FF2B5EF4-FFF2-40B4-BE49-F238E27FC236}">
              <a16:creationId xmlns:a16="http://schemas.microsoft.com/office/drawing/2014/main" xmlns="" id="{00000000-0008-0000-0F00-00005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7" name="正方形/長方形 346">
          <a:extLst>
            <a:ext uri="{FF2B5EF4-FFF2-40B4-BE49-F238E27FC236}">
              <a16:creationId xmlns:a16="http://schemas.microsoft.com/office/drawing/2014/main" xmlns="" id="{00000000-0008-0000-0F00-00005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8" name="正方形/長方形 347">
          <a:extLst>
            <a:ext uri="{FF2B5EF4-FFF2-40B4-BE49-F238E27FC236}">
              <a16:creationId xmlns:a16="http://schemas.microsoft.com/office/drawing/2014/main" xmlns="" id="{00000000-0008-0000-0F00-00005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9" name="正方形/長方形 348">
          <a:extLst>
            <a:ext uri="{FF2B5EF4-FFF2-40B4-BE49-F238E27FC236}">
              <a16:creationId xmlns:a16="http://schemas.microsoft.com/office/drawing/2014/main" xmlns="" id="{00000000-0008-0000-0F00-00005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正方形/長方形 349">
          <a:extLst>
            <a:ext uri="{FF2B5EF4-FFF2-40B4-BE49-F238E27FC236}">
              <a16:creationId xmlns:a16="http://schemas.microsoft.com/office/drawing/2014/main" xmlns="" id="{00000000-0008-0000-0F00-00005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1" name="テキスト ボックス 350">
          <a:extLst>
            <a:ext uri="{FF2B5EF4-FFF2-40B4-BE49-F238E27FC236}">
              <a16:creationId xmlns:a16="http://schemas.microsoft.com/office/drawing/2014/main" xmlns="" id="{00000000-0008-0000-0F00-00005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2" name="直線コネクタ 351">
          <a:extLst>
            <a:ext uri="{FF2B5EF4-FFF2-40B4-BE49-F238E27FC236}">
              <a16:creationId xmlns:a16="http://schemas.microsoft.com/office/drawing/2014/main" xmlns="" id="{00000000-0008-0000-0F00-00006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3" name="テキスト ボックス 352">
          <a:extLst>
            <a:ext uri="{FF2B5EF4-FFF2-40B4-BE49-F238E27FC236}">
              <a16:creationId xmlns:a16="http://schemas.microsoft.com/office/drawing/2014/main" xmlns="" id="{00000000-0008-0000-0F00-000061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4" name="直線コネクタ 353">
          <a:extLst>
            <a:ext uri="{FF2B5EF4-FFF2-40B4-BE49-F238E27FC236}">
              <a16:creationId xmlns:a16="http://schemas.microsoft.com/office/drawing/2014/main" xmlns="" id="{00000000-0008-0000-0F00-00006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5" name="テキスト ボックス 354">
          <a:extLst>
            <a:ext uri="{FF2B5EF4-FFF2-40B4-BE49-F238E27FC236}">
              <a16:creationId xmlns:a16="http://schemas.microsoft.com/office/drawing/2014/main" xmlns="" id="{00000000-0008-0000-0F00-000063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6" name="直線コネクタ 355">
          <a:extLst>
            <a:ext uri="{FF2B5EF4-FFF2-40B4-BE49-F238E27FC236}">
              <a16:creationId xmlns:a16="http://schemas.microsoft.com/office/drawing/2014/main" xmlns="" id="{00000000-0008-0000-0F00-00006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7" name="テキスト ボックス 356">
          <a:extLst>
            <a:ext uri="{FF2B5EF4-FFF2-40B4-BE49-F238E27FC236}">
              <a16:creationId xmlns:a16="http://schemas.microsoft.com/office/drawing/2014/main" xmlns="" id="{00000000-0008-0000-0F00-00006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8" name="直線コネクタ 357">
          <a:extLst>
            <a:ext uri="{FF2B5EF4-FFF2-40B4-BE49-F238E27FC236}">
              <a16:creationId xmlns:a16="http://schemas.microsoft.com/office/drawing/2014/main" xmlns="" id="{00000000-0008-0000-0F00-00006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9" name="テキスト ボックス 358">
          <a:extLst>
            <a:ext uri="{FF2B5EF4-FFF2-40B4-BE49-F238E27FC236}">
              <a16:creationId xmlns:a16="http://schemas.microsoft.com/office/drawing/2014/main" xmlns="" id="{00000000-0008-0000-0F00-00006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0" name="直線コネクタ 359">
          <a:extLst>
            <a:ext uri="{FF2B5EF4-FFF2-40B4-BE49-F238E27FC236}">
              <a16:creationId xmlns:a16="http://schemas.microsoft.com/office/drawing/2014/main" xmlns="" id="{00000000-0008-0000-0F00-00006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1" name="テキスト ボックス 360">
          <a:extLst>
            <a:ext uri="{FF2B5EF4-FFF2-40B4-BE49-F238E27FC236}">
              <a16:creationId xmlns:a16="http://schemas.microsoft.com/office/drawing/2014/main" xmlns="" id="{00000000-0008-0000-0F00-00006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2" name="直線コネクタ 361">
          <a:extLst>
            <a:ext uri="{FF2B5EF4-FFF2-40B4-BE49-F238E27FC236}">
              <a16:creationId xmlns:a16="http://schemas.microsoft.com/office/drawing/2014/main" xmlns="" id="{00000000-0008-0000-0F00-00006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3" name="テキスト ボックス 362">
          <a:extLst>
            <a:ext uri="{FF2B5EF4-FFF2-40B4-BE49-F238E27FC236}">
              <a16:creationId xmlns:a16="http://schemas.microsoft.com/office/drawing/2014/main" xmlns="" id="{00000000-0008-0000-0F00-00006B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4" name="直線コネクタ 363">
          <a:extLst>
            <a:ext uri="{FF2B5EF4-FFF2-40B4-BE49-F238E27FC236}">
              <a16:creationId xmlns:a16="http://schemas.microsoft.com/office/drawing/2014/main" xmlns="" id="{00000000-0008-0000-0F00-00006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5" name="テキスト ボックス 364">
          <a:extLst>
            <a:ext uri="{FF2B5EF4-FFF2-40B4-BE49-F238E27FC236}">
              <a16:creationId xmlns:a16="http://schemas.microsoft.com/office/drawing/2014/main" xmlns="" id="{00000000-0008-0000-0F00-00006D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6" name="【一般廃棄物処理施設】&#10;有形固定資産減価償却率グラフ枠">
          <a:extLst>
            <a:ext uri="{FF2B5EF4-FFF2-40B4-BE49-F238E27FC236}">
              <a16:creationId xmlns:a16="http://schemas.microsoft.com/office/drawing/2014/main" xmlns="" id="{00000000-0008-0000-0F00-00006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74295</xdr:rowOff>
    </xdr:from>
    <xdr:to>
      <xdr:col>85</xdr:col>
      <xdr:colOff>126364</xdr:colOff>
      <xdr:row>40</xdr:row>
      <xdr:rowOff>161925</xdr:rowOff>
    </xdr:to>
    <xdr:cxnSp macro="">
      <xdr:nvCxnSpPr>
        <xdr:cNvPr id="367" name="直線コネクタ 366">
          <a:extLst>
            <a:ext uri="{FF2B5EF4-FFF2-40B4-BE49-F238E27FC236}">
              <a16:creationId xmlns:a16="http://schemas.microsoft.com/office/drawing/2014/main" xmlns="" id="{00000000-0008-0000-0F00-00006F010000}"/>
            </a:ext>
          </a:extLst>
        </xdr:cNvPr>
        <xdr:cNvCxnSpPr/>
      </xdr:nvCxnSpPr>
      <xdr:spPr>
        <a:xfrm flipV="1">
          <a:off x="16318864" y="573214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165752</xdr:rowOff>
    </xdr:from>
    <xdr:ext cx="405111" cy="259045"/>
    <xdr:sp macro="" textlink="">
      <xdr:nvSpPr>
        <xdr:cNvPr id="368" name="【一般廃棄物処理施設】&#10;有形固定資産減価償却率最小値テキスト">
          <a:extLst>
            <a:ext uri="{FF2B5EF4-FFF2-40B4-BE49-F238E27FC236}">
              <a16:creationId xmlns:a16="http://schemas.microsoft.com/office/drawing/2014/main" xmlns="" id="{00000000-0008-0000-0F00-000070010000}"/>
            </a:ext>
          </a:extLst>
        </xdr:cNvPr>
        <xdr:cNvSpPr txBox="1"/>
      </xdr:nvSpPr>
      <xdr:spPr>
        <a:xfrm>
          <a:off x="16357600" y="702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161925</xdr:rowOff>
    </xdr:from>
    <xdr:to>
      <xdr:col>86</xdr:col>
      <xdr:colOff>25400</xdr:colOff>
      <xdr:row>40</xdr:row>
      <xdr:rowOff>161925</xdr:rowOff>
    </xdr:to>
    <xdr:cxnSp macro="">
      <xdr:nvCxnSpPr>
        <xdr:cNvPr id="369" name="直線コネクタ 368">
          <a:extLst>
            <a:ext uri="{FF2B5EF4-FFF2-40B4-BE49-F238E27FC236}">
              <a16:creationId xmlns:a16="http://schemas.microsoft.com/office/drawing/2014/main" xmlns="" id="{00000000-0008-0000-0F00-000071010000}"/>
            </a:ext>
          </a:extLst>
        </xdr:cNvPr>
        <xdr:cNvCxnSpPr/>
      </xdr:nvCxnSpPr>
      <xdr:spPr>
        <a:xfrm>
          <a:off x="16230600" y="701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20972</xdr:rowOff>
    </xdr:from>
    <xdr:ext cx="405111" cy="259045"/>
    <xdr:sp macro="" textlink="">
      <xdr:nvSpPr>
        <xdr:cNvPr id="370" name="【一般廃棄物処理施設】&#10;有形固定資産減価償却率最大値テキスト">
          <a:extLst>
            <a:ext uri="{FF2B5EF4-FFF2-40B4-BE49-F238E27FC236}">
              <a16:creationId xmlns:a16="http://schemas.microsoft.com/office/drawing/2014/main" xmlns="" id="{00000000-0008-0000-0F00-000072010000}"/>
            </a:ext>
          </a:extLst>
        </xdr:cNvPr>
        <xdr:cNvSpPr txBox="1"/>
      </xdr:nvSpPr>
      <xdr:spPr>
        <a:xfrm>
          <a:off x="16357600" y="550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74295</xdr:rowOff>
    </xdr:from>
    <xdr:to>
      <xdr:col>86</xdr:col>
      <xdr:colOff>25400</xdr:colOff>
      <xdr:row>33</xdr:row>
      <xdr:rowOff>74295</xdr:rowOff>
    </xdr:to>
    <xdr:cxnSp macro="">
      <xdr:nvCxnSpPr>
        <xdr:cNvPr id="371" name="直線コネクタ 370">
          <a:extLst>
            <a:ext uri="{FF2B5EF4-FFF2-40B4-BE49-F238E27FC236}">
              <a16:creationId xmlns:a16="http://schemas.microsoft.com/office/drawing/2014/main" xmlns="" id="{00000000-0008-0000-0F00-000073010000}"/>
            </a:ext>
          </a:extLst>
        </xdr:cNvPr>
        <xdr:cNvCxnSpPr/>
      </xdr:nvCxnSpPr>
      <xdr:spPr>
        <a:xfrm>
          <a:off x="16230600" y="573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40022</xdr:rowOff>
    </xdr:from>
    <xdr:ext cx="405111" cy="259045"/>
    <xdr:sp macro="" textlink="">
      <xdr:nvSpPr>
        <xdr:cNvPr id="372" name="【一般廃棄物処理施設】&#10;有形固定資産減価償却率平均値テキスト">
          <a:extLst>
            <a:ext uri="{FF2B5EF4-FFF2-40B4-BE49-F238E27FC236}">
              <a16:creationId xmlns:a16="http://schemas.microsoft.com/office/drawing/2014/main" xmlns="" id="{00000000-0008-0000-0F00-000074010000}"/>
            </a:ext>
          </a:extLst>
        </xdr:cNvPr>
        <xdr:cNvSpPr txBox="1"/>
      </xdr:nvSpPr>
      <xdr:spPr>
        <a:xfrm>
          <a:off x="16357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373" name="フローチャート: 判断 372">
          <a:extLst>
            <a:ext uri="{FF2B5EF4-FFF2-40B4-BE49-F238E27FC236}">
              <a16:creationId xmlns:a16="http://schemas.microsoft.com/office/drawing/2014/main" xmlns="" id="{00000000-0008-0000-0F00-000075010000}"/>
            </a:ext>
          </a:extLst>
        </xdr:cNvPr>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25400</xdr:rowOff>
    </xdr:from>
    <xdr:to>
      <xdr:col>81</xdr:col>
      <xdr:colOff>101600</xdr:colOff>
      <xdr:row>37</xdr:row>
      <xdr:rowOff>127000</xdr:rowOff>
    </xdr:to>
    <xdr:sp macro="" textlink="">
      <xdr:nvSpPr>
        <xdr:cNvPr id="374" name="フローチャート: 判断 373">
          <a:extLst>
            <a:ext uri="{FF2B5EF4-FFF2-40B4-BE49-F238E27FC236}">
              <a16:creationId xmlns:a16="http://schemas.microsoft.com/office/drawing/2014/main" xmlns="" id="{00000000-0008-0000-0F00-000076010000}"/>
            </a:ext>
          </a:extLst>
        </xdr:cNvPr>
        <xdr:cNvSpPr/>
      </xdr:nvSpPr>
      <xdr:spPr>
        <a:xfrm>
          <a:off x="15430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151130</xdr:rowOff>
    </xdr:from>
    <xdr:to>
      <xdr:col>76</xdr:col>
      <xdr:colOff>165100</xdr:colOff>
      <xdr:row>42</xdr:row>
      <xdr:rowOff>81280</xdr:rowOff>
    </xdr:to>
    <xdr:sp macro="" textlink="">
      <xdr:nvSpPr>
        <xdr:cNvPr id="375" name="フローチャート: 判断 374">
          <a:extLst>
            <a:ext uri="{FF2B5EF4-FFF2-40B4-BE49-F238E27FC236}">
              <a16:creationId xmlns:a16="http://schemas.microsoft.com/office/drawing/2014/main" xmlns="" id="{00000000-0008-0000-0F00-000077010000}"/>
            </a:ext>
          </a:extLst>
        </xdr:cNvPr>
        <xdr:cNvSpPr/>
      </xdr:nvSpPr>
      <xdr:spPr>
        <a:xfrm>
          <a:off x="14541500" y="718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69215</xdr:rowOff>
    </xdr:from>
    <xdr:to>
      <xdr:col>72</xdr:col>
      <xdr:colOff>38100</xdr:colOff>
      <xdr:row>38</xdr:row>
      <xdr:rowOff>170815</xdr:rowOff>
    </xdr:to>
    <xdr:sp macro="" textlink="">
      <xdr:nvSpPr>
        <xdr:cNvPr id="376" name="フローチャート: 判断 375">
          <a:extLst>
            <a:ext uri="{FF2B5EF4-FFF2-40B4-BE49-F238E27FC236}">
              <a16:creationId xmlns:a16="http://schemas.microsoft.com/office/drawing/2014/main" xmlns="" id="{00000000-0008-0000-0F00-000078010000}"/>
            </a:ext>
          </a:extLst>
        </xdr:cNvPr>
        <xdr:cNvSpPr/>
      </xdr:nvSpPr>
      <xdr:spPr>
        <a:xfrm>
          <a:off x="13652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xmlns="" id="{00000000-0008-0000-0F00-00007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xmlns="" id="{00000000-0008-0000-0F00-00007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xmlns="" id="{00000000-0008-0000-0F00-00007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xmlns="" id="{00000000-0008-0000-0F00-00007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xmlns="" id="{00000000-0008-0000-0F00-00007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147320</xdr:rowOff>
    </xdr:from>
    <xdr:to>
      <xdr:col>85</xdr:col>
      <xdr:colOff>177800</xdr:colOff>
      <xdr:row>37</xdr:row>
      <xdr:rowOff>77470</xdr:rowOff>
    </xdr:to>
    <xdr:sp macro="" textlink="">
      <xdr:nvSpPr>
        <xdr:cNvPr id="382" name="楕円 381">
          <a:extLst>
            <a:ext uri="{FF2B5EF4-FFF2-40B4-BE49-F238E27FC236}">
              <a16:creationId xmlns:a16="http://schemas.microsoft.com/office/drawing/2014/main" xmlns="" id="{00000000-0008-0000-0F00-00007E010000}"/>
            </a:ext>
          </a:extLst>
        </xdr:cNvPr>
        <xdr:cNvSpPr/>
      </xdr:nvSpPr>
      <xdr:spPr>
        <a:xfrm>
          <a:off x="162687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170197</xdr:rowOff>
    </xdr:from>
    <xdr:ext cx="405111" cy="259045"/>
    <xdr:sp macro="" textlink="">
      <xdr:nvSpPr>
        <xdr:cNvPr id="383" name="【一般廃棄物処理施設】&#10;有形固定資産減価償却率該当値テキスト">
          <a:extLst>
            <a:ext uri="{FF2B5EF4-FFF2-40B4-BE49-F238E27FC236}">
              <a16:creationId xmlns:a16="http://schemas.microsoft.com/office/drawing/2014/main" xmlns="" id="{00000000-0008-0000-0F00-00007F010000}"/>
            </a:ext>
          </a:extLst>
        </xdr:cNvPr>
        <xdr:cNvSpPr txBox="1"/>
      </xdr:nvSpPr>
      <xdr:spPr>
        <a:xfrm>
          <a:off x="16357600"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31115</xdr:rowOff>
    </xdr:from>
    <xdr:to>
      <xdr:col>81</xdr:col>
      <xdr:colOff>101600</xdr:colOff>
      <xdr:row>37</xdr:row>
      <xdr:rowOff>132715</xdr:rowOff>
    </xdr:to>
    <xdr:sp macro="" textlink="">
      <xdr:nvSpPr>
        <xdr:cNvPr id="384" name="楕円 383">
          <a:extLst>
            <a:ext uri="{FF2B5EF4-FFF2-40B4-BE49-F238E27FC236}">
              <a16:creationId xmlns:a16="http://schemas.microsoft.com/office/drawing/2014/main" xmlns="" id="{00000000-0008-0000-0F00-000080010000}"/>
            </a:ext>
          </a:extLst>
        </xdr:cNvPr>
        <xdr:cNvSpPr/>
      </xdr:nvSpPr>
      <xdr:spPr>
        <a:xfrm>
          <a:off x="15430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26670</xdr:rowOff>
    </xdr:from>
    <xdr:to>
      <xdr:col>85</xdr:col>
      <xdr:colOff>127000</xdr:colOff>
      <xdr:row>37</xdr:row>
      <xdr:rowOff>81915</xdr:rowOff>
    </xdr:to>
    <xdr:cxnSp macro="">
      <xdr:nvCxnSpPr>
        <xdr:cNvPr id="385" name="直線コネクタ 384">
          <a:extLst>
            <a:ext uri="{FF2B5EF4-FFF2-40B4-BE49-F238E27FC236}">
              <a16:creationId xmlns:a16="http://schemas.microsoft.com/office/drawing/2014/main" xmlns="" id="{00000000-0008-0000-0F00-000081010000}"/>
            </a:ext>
          </a:extLst>
        </xdr:cNvPr>
        <xdr:cNvCxnSpPr/>
      </xdr:nvCxnSpPr>
      <xdr:spPr>
        <a:xfrm flipV="1">
          <a:off x="15481300" y="637032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84455</xdr:rowOff>
    </xdr:from>
    <xdr:to>
      <xdr:col>76</xdr:col>
      <xdr:colOff>165100</xdr:colOff>
      <xdr:row>38</xdr:row>
      <xdr:rowOff>14605</xdr:rowOff>
    </xdr:to>
    <xdr:sp macro="" textlink="">
      <xdr:nvSpPr>
        <xdr:cNvPr id="386" name="楕円 385">
          <a:extLst>
            <a:ext uri="{FF2B5EF4-FFF2-40B4-BE49-F238E27FC236}">
              <a16:creationId xmlns:a16="http://schemas.microsoft.com/office/drawing/2014/main" xmlns="" id="{00000000-0008-0000-0F00-000082010000}"/>
            </a:ext>
          </a:extLst>
        </xdr:cNvPr>
        <xdr:cNvSpPr/>
      </xdr:nvSpPr>
      <xdr:spPr>
        <a:xfrm>
          <a:off x="14541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81915</xdr:rowOff>
    </xdr:from>
    <xdr:to>
      <xdr:col>81</xdr:col>
      <xdr:colOff>50800</xdr:colOff>
      <xdr:row>37</xdr:row>
      <xdr:rowOff>135255</xdr:rowOff>
    </xdr:to>
    <xdr:cxnSp macro="">
      <xdr:nvCxnSpPr>
        <xdr:cNvPr id="387" name="直線コネクタ 386">
          <a:extLst>
            <a:ext uri="{FF2B5EF4-FFF2-40B4-BE49-F238E27FC236}">
              <a16:creationId xmlns:a16="http://schemas.microsoft.com/office/drawing/2014/main" xmlns="" id="{00000000-0008-0000-0F00-000083010000}"/>
            </a:ext>
          </a:extLst>
        </xdr:cNvPr>
        <xdr:cNvCxnSpPr/>
      </xdr:nvCxnSpPr>
      <xdr:spPr>
        <a:xfrm flipV="1">
          <a:off x="14592300" y="642556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143527</xdr:rowOff>
    </xdr:from>
    <xdr:ext cx="405111" cy="259045"/>
    <xdr:sp macro="" textlink="">
      <xdr:nvSpPr>
        <xdr:cNvPr id="388" name="n_1aveValue【一般廃棄物処理施設】&#10;有形固定資産減価償却率">
          <a:extLst>
            <a:ext uri="{FF2B5EF4-FFF2-40B4-BE49-F238E27FC236}">
              <a16:creationId xmlns:a16="http://schemas.microsoft.com/office/drawing/2014/main" xmlns="" id="{00000000-0008-0000-0F00-000084010000}"/>
            </a:ext>
          </a:extLst>
        </xdr:cNvPr>
        <xdr:cNvSpPr txBox="1"/>
      </xdr:nvSpPr>
      <xdr:spPr>
        <a:xfrm>
          <a:off x="152660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72407</xdr:rowOff>
    </xdr:from>
    <xdr:ext cx="405111" cy="259045"/>
    <xdr:sp macro="" textlink="">
      <xdr:nvSpPr>
        <xdr:cNvPr id="389" name="n_2aveValue【一般廃棄物処理施設】&#10;有形固定資産減価償却率">
          <a:extLst>
            <a:ext uri="{FF2B5EF4-FFF2-40B4-BE49-F238E27FC236}">
              <a16:creationId xmlns:a16="http://schemas.microsoft.com/office/drawing/2014/main" xmlns="" id="{00000000-0008-0000-0F00-000085010000}"/>
            </a:ext>
          </a:extLst>
        </xdr:cNvPr>
        <xdr:cNvSpPr txBox="1"/>
      </xdr:nvSpPr>
      <xdr:spPr>
        <a:xfrm>
          <a:off x="14389744"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15892</xdr:rowOff>
    </xdr:from>
    <xdr:ext cx="405111" cy="259045"/>
    <xdr:sp macro="" textlink="">
      <xdr:nvSpPr>
        <xdr:cNvPr id="390" name="n_3aveValue【一般廃棄物処理施設】&#10;有形固定資産減価償却率">
          <a:extLst>
            <a:ext uri="{FF2B5EF4-FFF2-40B4-BE49-F238E27FC236}">
              <a16:creationId xmlns:a16="http://schemas.microsoft.com/office/drawing/2014/main" xmlns="" id="{00000000-0008-0000-0F00-000086010000}"/>
            </a:ext>
          </a:extLst>
        </xdr:cNvPr>
        <xdr:cNvSpPr txBox="1"/>
      </xdr:nvSpPr>
      <xdr:spPr>
        <a:xfrm>
          <a:off x="13500744" y="635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123842</xdr:rowOff>
    </xdr:from>
    <xdr:ext cx="405111" cy="259045"/>
    <xdr:sp macro="" textlink="">
      <xdr:nvSpPr>
        <xdr:cNvPr id="391" name="n_1mainValue【一般廃棄物処理施設】&#10;有形固定資産減価償却率">
          <a:extLst>
            <a:ext uri="{FF2B5EF4-FFF2-40B4-BE49-F238E27FC236}">
              <a16:creationId xmlns:a16="http://schemas.microsoft.com/office/drawing/2014/main" xmlns="" id="{00000000-0008-0000-0F00-000087010000}"/>
            </a:ext>
          </a:extLst>
        </xdr:cNvPr>
        <xdr:cNvSpPr txBox="1"/>
      </xdr:nvSpPr>
      <xdr:spPr>
        <a:xfrm>
          <a:off x="152660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31132</xdr:rowOff>
    </xdr:from>
    <xdr:ext cx="405111" cy="259045"/>
    <xdr:sp macro="" textlink="">
      <xdr:nvSpPr>
        <xdr:cNvPr id="392" name="n_2mainValue【一般廃棄物処理施設】&#10;有形固定資産減価償却率">
          <a:extLst>
            <a:ext uri="{FF2B5EF4-FFF2-40B4-BE49-F238E27FC236}">
              <a16:creationId xmlns:a16="http://schemas.microsoft.com/office/drawing/2014/main" xmlns="" id="{00000000-0008-0000-0F00-000088010000}"/>
            </a:ext>
          </a:extLst>
        </xdr:cNvPr>
        <xdr:cNvSpPr txBox="1"/>
      </xdr:nvSpPr>
      <xdr:spPr>
        <a:xfrm>
          <a:off x="14389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3" name="正方形/長方形 392">
          <a:extLst>
            <a:ext uri="{FF2B5EF4-FFF2-40B4-BE49-F238E27FC236}">
              <a16:creationId xmlns:a16="http://schemas.microsoft.com/office/drawing/2014/main" xmlns="" id="{00000000-0008-0000-0F00-00008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4" name="正方形/長方形 393">
          <a:extLst>
            <a:ext uri="{FF2B5EF4-FFF2-40B4-BE49-F238E27FC236}">
              <a16:creationId xmlns:a16="http://schemas.microsoft.com/office/drawing/2014/main" xmlns="" id="{00000000-0008-0000-0F00-00008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5" name="正方形/長方形 394">
          <a:extLst>
            <a:ext uri="{FF2B5EF4-FFF2-40B4-BE49-F238E27FC236}">
              <a16:creationId xmlns:a16="http://schemas.microsoft.com/office/drawing/2014/main" xmlns="" id="{00000000-0008-0000-0F00-00008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6" name="正方形/長方形 395">
          <a:extLst>
            <a:ext uri="{FF2B5EF4-FFF2-40B4-BE49-F238E27FC236}">
              <a16:creationId xmlns:a16="http://schemas.microsoft.com/office/drawing/2014/main" xmlns="" id="{00000000-0008-0000-0F00-00008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7" name="正方形/長方形 396">
          <a:extLst>
            <a:ext uri="{FF2B5EF4-FFF2-40B4-BE49-F238E27FC236}">
              <a16:creationId xmlns:a16="http://schemas.microsoft.com/office/drawing/2014/main" xmlns="" id="{00000000-0008-0000-0F00-00008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8" name="正方形/長方形 397">
          <a:extLst>
            <a:ext uri="{FF2B5EF4-FFF2-40B4-BE49-F238E27FC236}">
              <a16:creationId xmlns:a16="http://schemas.microsoft.com/office/drawing/2014/main" xmlns="" id="{00000000-0008-0000-0F00-00008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9" name="正方形/長方形 398">
          <a:extLst>
            <a:ext uri="{FF2B5EF4-FFF2-40B4-BE49-F238E27FC236}">
              <a16:creationId xmlns:a16="http://schemas.microsoft.com/office/drawing/2014/main" xmlns="" id="{00000000-0008-0000-0F00-00008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0" name="正方形/長方形 399">
          <a:extLst>
            <a:ext uri="{FF2B5EF4-FFF2-40B4-BE49-F238E27FC236}">
              <a16:creationId xmlns:a16="http://schemas.microsoft.com/office/drawing/2014/main" xmlns="" id="{00000000-0008-0000-0F00-00009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1" name="テキスト ボックス 400">
          <a:extLst>
            <a:ext uri="{FF2B5EF4-FFF2-40B4-BE49-F238E27FC236}">
              <a16:creationId xmlns:a16="http://schemas.microsoft.com/office/drawing/2014/main" xmlns="" id="{00000000-0008-0000-0F00-00009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2" name="直線コネクタ 401">
          <a:extLst>
            <a:ext uri="{FF2B5EF4-FFF2-40B4-BE49-F238E27FC236}">
              <a16:creationId xmlns:a16="http://schemas.microsoft.com/office/drawing/2014/main" xmlns="" id="{00000000-0008-0000-0F00-00009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3" name="直線コネクタ 402">
          <a:extLst>
            <a:ext uri="{FF2B5EF4-FFF2-40B4-BE49-F238E27FC236}">
              <a16:creationId xmlns:a16="http://schemas.microsoft.com/office/drawing/2014/main" xmlns="" id="{00000000-0008-0000-0F00-000093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04" name="テキスト ボックス 403">
          <a:extLst>
            <a:ext uri="{FF2B5EF4-FFF2-40B4-BE49-F238E27FC236}">
              <a16:creationId xmlns:a16="http://schemas.microsoft.com/office/drawing/2014/main" xmlns="" id="{00000000-0008-0000-0F00-000094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5" name="直線コネクタ 404">
          <a:extLst>
            <a:ext uri="{FF2B5EF4-FFF2-40B4-BE49-F238E27FC236}">
              <a16:creationId xmlns:a16="http://schemas.microsoft.com/office/drawing/2014/main" xmlns="" id="{00000000-0008-0000-0F00-000095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06" name="テキスト ボックス 405">
          <a:extLst>
            <a:ext uri="{FF2B5EF4-FFF2-40B4-BE49-F238E27FC236}">
              <a16:creationId xmlns:a16="http://schemas.microsoft.com/office/drawing/2014/main" xmlns="" id="{00000000-0008-0000-0F00-000096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7" name="直線コネクタ 406">
          <a:extLst>
            <a:ext uri="{FF2B5EF4-FFF2-40B4-BE49-F238E27FC236}">
              <a16:creationId xmlns:a16="http://schemas.microsoft.com/office/drawing/2014/main" xmlns="" id="{00000000-0008-0000-0F00-000097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08" name="テキスト ボックス 407">
          <a:extLst>
            <a:ext uri="{FF2B5EF4-FFF2-40B4-BE49-F238E27FC236}">
              <a16:creationId xmlns:a16="http://schemas.microsoft.com/office/drawing/2014/main" xmlns="" id="{00000000-0008-0000-0F00-000098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9" name="直線コネクタ 408">
          <a:extLst>
            <a:ext uri="{FF2B5EF4-FFF2-40B4-BE49-F238E27FC236}">
              <a16:creationId xmlns:a16="http://schemas.microsoft.com/office/drawing/2014/main" xmlns="" id="{00000000-0008-0000-0F00-000099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10" name="テキスト ボックス 409">
          <a:extLst>
            <a:ext uri="{FF2B5EF4-FFF2-40B4-BE49-F238E27FC236}">
              <a16:creationId xmlns:a16="http://schemas.microsoft.com/office/drawing/2014/main" xmlns="" id="{00000000-0008-0000-0F00-00009A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1" name="直線コネクタ 410">
          <a:extLst>
            <a:ext uri="{FF2B5EF4-FFF2-40B4-BE49-F238E27FC236}">
              <a16:creationId xmlns:a16="http://schemas.microsoft.com/office/drawing/2014/main" xmlns="" id="{00000000-0008-0000-0F00-00009B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12" name="テキスト ボックス 411">
          <a:extLst>
            <a:ext uri="{FF2B5EF4-FFF2-40B4-BE49-F238E27FC236}">
              <a16:creationId xmlns:a16="http://schemas.microsoft.com/office/drawing/2014/main" xmlns="" id="{00000000-0008-0000-0F00-00009C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3" name="直線コネクタ 412">
          <a:extLst>
            <a:ext uri="{FF2B5EF4-FFF2-40B4-BE49-F238E27FC236}">
              <a16:creationId xmlns:a16="http://schemas.microsoft.com/office/drawing/2014/main" xmlns="" id="{00000000-0008-0000-0F00-00009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4" name="テキスト ボックス 413">
          <a:extLst>
            <a:ext uri="{FF2B5EF4-FFF2-40B4-BE49-F238E27FC236}">
              <a16:creationId xmlns:a16="http://schemas.microsoft.com/office/drawing/2014/main" xmlns="" id="{00000000-0008-0000-0F00-00009E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5" name="【一般廃棄物処理施設】&#10;一人当たり有形固定資産（償却資産）額グラフ枠">
          <a:extLst>
            <a:ext uri="{FF2B5EF4-FFF2-40B4-BE49-F238E27FC236}">
              <a16:creationId xmlns:a16="http://schemas.microsoft.com/office/drawing/2014/main" xmlns="" id="{00000000-0008-0000-0F00-00009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120171</xdr:rowOff>
    </xdr:from>
    <xdr:to>
      <xdr:col>116</xdr:col>
      <xdr:colOff>62864</xdr:colOff>
      <xdr:row>41</xdr:row>
      <xdr:rowOff>157101</xdr:rowOff>
    </xdr:to>
    <xdr:cxnSp macro="">
      <xdr:nvCxnSpPr>
        <xdr:cNvPr id="416" name="直線コネクタ 415">
          <a:extLst>
            <a:ext uri="{FF2B5EF4-FFF2-40B4-BE49-F238E27FC236}">
              <a16:creationId xmlns:a16="http://schemas.microsoft.com/office/drawing/2014/main" xmlns="" id="{00000000-0008-0000-0F00-0000A0010000}"/>
            </a:ext>
          </a:extLst>
        </xdr:cNvPr>
        <xdr:cNvCxnSpPr/>
      </xdr:nvCxnSpPr>
      <xdr:spPr>
        <a:xfrm flipV="1">
          <a:off x="22160864" y="5949471"/>
          <a:ext cx="0" cy="123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160928</xdr:rowOff>
    </xdr:from>
    <xdr:ext cx="534377" cy="259045"/>
    <xdr:sp macro="" textlink="">
      <xdr:nvSpPr>
        <xdr:cNvPr id="417" name="【一般廃棄物処理施設】&#10;一人当たり有形固定資産（償却資産）額最小値テキスト">
          <a:extLst>
            <a:ext uri="{FF2B5EF4-FFF2-40B4-BE49-F238E27FC236}">
              <a16:creationId xmlns:a16="http://schemas.microsoft.com/office/drawing/2014/main" xmlns="" id="{00000000-0008-0000-0F00-0000A1010000}"/>
            </a:ext>
          </a:extLst>
        </xdr:cNvPr>
        <xdr:cNvSpPr txBox="1"/>
      </xdr:nvSpPr>
      <xdr:spPr>
        <a:xfrm>
          <a:off x="22199600" y="71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157101</xdr:rowOff>
    </xdr:from>
    <xdr:to>
      <xdr:col>116</xdr:col>
      <xdr:colOff>152400</xdr:colOff>
      <xdr:row>41</xdr:row>
      <xdr:rowOff>157101</xdr:rowOff>
    </xdr:to>
    <xdr:cxnSp macro="">
      <xdr:nvCxnSpPr>
        <xdr:cNvPr id="418" name="直線コネクタ 417">
          <a:extLst>
            <a:ext uri="{FF2B5EF4-FFF2-40B4-BE49-F238E27FC236}">
              <a16:creationId xmlns:a16="http://schemas.microsoft.com/office/drawing/2014/main" xmlns="" id="{00000000-0008-0000-0F00-0000A2010000}"/>
            </a:ext>
          </a:extLst>
        </xdr:cNvPr>
        <xdr:cNvCxnSpPr/>
      </xdr:nvCxnSpPr>
      <xdr:spPr>
        <a:xfrm>
          <a:off x="22072600" y="718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66848</xdr:rowOff>
    </xdr:from>
    <xdr:ext cx="599010" cy="259045"/>
    <xdr:sp macro="" textlink="">
      <xdr:nvSpPr>
        <xdr:cNvPr id="419" name="【一般廃棄物処理施設】&#10;一人当たり有形固定資産（償却資産）額最大値テキスト">
          <a:extLst>
            <a:ext uri="{FF2B5EF4-FFF2-40B4-BE49-F238E27FC236}">
              <a16:creationId xmlns:a16="http://schemas.microsoft.com/office/drawing/2014/main" xmlns="" id="{00000000-0008-0000-0F00-0000A3010000}"/>
            </a:ext>
          </a:extLst>
        </xdr:cNvPr>
        <xdr:cNvSpPr txBox="1"/>
      </xdr:nvSpPr>
      <xdr:spPr>
        <a:xfrm>
          <a:off x="22199600" y="572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120171</xdr:rowOff>
    </xdr:from>
    <xdr:to>
      <xdr:col>116</xdr:col>
      <xdr:colOff>152400</xdr:colOff>
      <xdr:row>34</xdr:row>
      <xdr:rowOff>120171</xdr:rowOff>
    </xdr:to>
    <xdr:cxnSp macro="">
      <xdr:nvCxnSpPr>
        <xdr:cNvPr id="420" name="直線コネクタ 419">
          <a:extLst>
            <a:ext uri="{FF2B5EF4-FFF2-40B4-BE49-F238E27FC236}">
              <a16:creationId xmlns:a16="http://schemas.microsoft.com/office/drawing/2014/main" xmlns="" id="{00000000-0008-0000-0F00-0000A4010000}"/>
            </a:ext>
          </a:extLst>
        </xdr:cNvPr>
        <xdr:cNvCxnSpPr/>
      </xdr:nvCxnSpPr>
      <xdr:spPr>
        <a:xfrm>
          <a:off x="22072600" y="594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80952</xdr:rowOff>
    </xdr:from>
    <xdr:ext cx="599010" cy="259045"/>
    <xdr:sp macro="" textlink="">
      <xdr:nvSpPr>
        <xdr:cNvPr id="421" name="【一般廃棄物処理施設】&#10;一人当たり有形固定資産（償却資産）額平均値テキスト">
          <a:extLst>
            <a:ext uri="{FF2B5EF4-FFF2-40B4-BE49-F238E27FC236}">
              <a16:creationId xmlns:a16="http://schemas.microsoft.com/office/drawing/2014/main" xmlns="" id="{00000000-0008-0000-0F00-0000A5010000}"/>
            </a:ext>
          </a:extLst>
        </xdr:cNvPr>
        <xdr:cNvSpPr txBox="1"/>
      </xdr:nvSpPr>
      <xdr:spPr>
        <a:xfrm>
          <a:off x="22199600" y="6596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58075</xdr:rowOff>
    </xdr:from>
    <xdr:to>
      <xdr:col>116</xdr:col>
      <xdr:colOff>114300</xdr:colOff>
      <xdr:row>39</xdr:row>
      <xdr:rowOff>159675</xdr:rowOff>
    </xdr:to>
    <xdr:sp macro="" textlink="">
      <xdr:nvSpPr>
        <xdr:cNvPr id="422" name="フローチャート: 判断 421">
          <a:extLst>
            <a:ext uri="{FF2B5EF4-FFF2-40B4-BE49-F238E27FC236}">
              <a16:creationId xmlns:a16="http://schemas.microsoft.com/office/drawing/2014/main" xmlns="" id="{00000000-0008-0000-0F00-0000A6010000}"/>
            </a:ext>
          </a:extLst>
        </xdr:cNvPr>
        <xdr:cNvSpPr/>
      </xdr:nvSpPr>
      <xdr:spPr>
        <a:xfrm>
          <a:off x="22110700" y="674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50474</xdr:rowOff>
    </xdr:from>
    <xdr:to>
      <xdr:col>112</xdr:col>
      <xdr:colOff>38100</xdr:colOff>
      <xdr:row>39</xdr:row>
      <xdr:rowOff>152074</xdr:rowOff>
    </xdr:to>
    <xdr:sp macro="" textlink="">
      <xdr:nvSpPr>
        <xdr:cNvPr id="423" name="フローチャート: 判断 422">
          <a:extLst>
            <a:ext uri="{FF2B5EF4-FFF2-40B4-BE49-F238E27FC236}">
              <a16:creationId xmlns:a16="http://schemas.microsoft.com/office/drawing/2014/main" xmlns="" id="{00000000-0008-0000-0F00-0000A7010000}"/>
            </a:ext>
          </a:extLst>
        </xdr:cNvPr>
        <xdr:cNvSpPr/>
      </xdr:nvSpPr>
      <xdr:spPr>
        <a:xfrm>
          <a:off x="21272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32</xdr:row>
      <xdr:rowOff>146836</xdr:rowOff>
    </xdr:from>
    <xdr:to>
      <xdr:col>107</xdr:col>
      <xdr:colOff>101600</xdr:colOff>
      <xdr:row>33</xdr:row>
      <xdr:rowOff>76986</xdr:rowOff>
    </xdr:to>
    <xdr:sp macro="" textlink="">
      <xdr:nvSpPr>
        <xdr:cNvPr id="424" name="フローチャート: 判断 423">
          <a:extLst>
            <a:ext uri="{FF2B5EF4-FFF2-40B4-BE49-F238E27FC236}">
              <a16:creationId xmlns:a16="http://schemas.microsoft.com/office/drawing/2014/main" xmlns="" id="{00000000-0008-0000-0F00-0000A8010000}"/>
            </a:ext>
          </a:extLst>
        </xdr:cNvPr>
        <xdr:cNvSpPr/>
      </xdr:nvSpPr>
      <xdr:spPr>
        <a:xfrm>
          <a:off x="20383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71375</xdr:rowOff>
    </xdr:from>
    <xdr:to>
      <xdr:col>102</xdr:col>
      <xdr:colOff>165100</xdr:colOff>
      <xdr:row>40</xdr:row>
      <xdr:rowOff>1525</xdr:rowOff>
    </xdr:to>
    <xdr:sp macro="" textlink="">
      <xdr:nvSpPr>
        <xdr:cNvPr id="425" name="フローチャート: 判断 424">
          <a:extLst>
            <a:ext uri="{FF2B5EF4-FFF2-40B4-BE49-F238E27FC236}">
              <a16:creationId xmlns:a16="http://schemas.microsoft.com/office/drawing/2014/main" xmlns="" id="{00000000-0008-0000-0F00-0000A9010000}"/>
            </a:ext>
          </a:extLst>
        </xdr:cNvPr>
        <xdr:cNvSpPr/>
      </xdr:nvSpPr>
      <xdr:spPr>
        <a:xfrm>
          <a:off x="19494500" y="67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xmlns="" id="{00000000-0008-0000-0F00-0000A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xmlns="" id="{00000000-0008-0000-0F00-0000A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xmlns="" id="{00000000-0008-0000-0F00-0000A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xmlns="" id="{00000000-0008-0000-0F00-0000A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00000000-0008-0000-0F00-0000A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102606</xdr:rowOff>
    </xdr:from>
    <xdr:to>
      <xdr:col>116</xdr:col>
      <xdr:colOff>114300</xdr:colOff>
      <xdr:row>42</xdr:row>
      <xdr:rowOff>32756</xdr:rowOff>
    </xdr:to>
    <xdr:sp macro="" textlink="">
      <xdr:nvSpPr>
        <xdr:cNvPr id="431" name="楕円 430">
          <a:extLst>
            <a:ext uri="{FF2B5EF4-FFF2-40B4-BE49-F238E27FC236}">
              <a16:creationId xmlns:a16="http://schemas.microsoft.com/office/drawing/2014/main" xmlns="" id="{00000000-0008-0000-0F00-0000AF010000}"/>
            </a:ext>
          </a:extLst>
        </xdr:cNvPr>
        <xdr:cNvSpPr/>
      </xdr:nvSpPr>
      <xdr:spPr>
        <a:xfrm>
          <a:off x="22110700" y="713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17533</xdr:rowOff>
    </xdr:from>
    <xdr:ext cx="534377" cy="259045"/>
    <xdr:sp macro="" textlink="">
      <xdr:nvSpPr>
        <xdr:cNvPr id="432" name="【一般廃棄物処理施設】&#10;一人当たり有形固定資産（償却資産）額該当値テキスト">
          <a:extLst>
            <a:ext uri="{FF2B5EF4-FFF2-40B4-BE49-F238E27FC236}">
              <a16:creationId xmlns:a16="http://schemas.microsoft.com/office/drawing/2014/main" xmlns="" id="{00000000-0008-0000-0F00-0000B0010000}"/>
            </a:ext>
          </a:extLst>
        </xdr:cNvPr>
        <xdr:cNvSpPr txBox="1"/>
      </xdr:nvSpPr>
      <xdr:spPr>
        <a:xfrm>
          <a:off x="22199600" y="704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103360</xdr:rowOff>
    </xdr:from>
    <xdr:to>
      <xdr:col>112</xdr:col>
      <xdr:colOff>38100</xdr:colOff>
      <xdr:row>42</xdr:row>
      <xdr:rowOff>33510</xdr:rowOff>
    </xdr:to>
    <xdr:sp macro="" textlink="">
      <xdr:nvSpPr>
        <xdr:cNvPr id="433" name="楕円 432">
          <a:extLst>
            <a:ext uri="{FF2B5EF4-FFF2-40B4-BE49-F238E27FC236}">
              <a16:creationId xmlns:a16="http://schemas.microsoft.com/office/drawing/2014/main" xmlns="" id="{00000000-0008-0000-0F00-0000B1010000}"/>
            </a:ext>
          </a:extLst>
        </xdr:cNvPr>
        <xdr:cNvSpPr/>
      </xdr:nvSpPr>
      <xdr:spPr>
        <a:xfrm>
          <a:off x="21272500" y="713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153406</xdr:rowOff>
    </xdr:from>
    <xdr:to>
      <xdr:col>116</xdr:col>
      <xdr:colOff>63500</xdr:colOff>
      <xdr:row>41</xdr:row>
      <xdr:rowOff>154160</xdr:rowOff>
    </xdr:to>
    <xdr:cxnSp macro="">
      <xdr:nvCxnSpPr>
        <xdr:cNvPr id="434" name="直線コネクタ 433">
          <a:extLst>
            <a:ext uri="{FF2B5EF4-FFF2-40B4-BE49-F238E27FC236}">
              <a16:creationId xmlns:a16="http://schemas.microsoft.com/office/drawing/2014/main" xmlns="" id="{00000000-0008-0000-0F00-0000B2010000}"/>
            </a:ext>
          </a:extLst>
        </xdr:cNvPr>
        <xdr:cNvCxnSpPr/>
      </xdr:nvCxnSpPr>
      <xdr:spPr>
        <a:xfrm flipV="1">
          <a:off x="21323300" y="7182856"/>
          <a:ext cx="8382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104099</xdr:rowOff>
    </xdr:from>
    <xdr:to>
      <xdr:col>107</xdr:col>
      <xdr:colOff>101600</xdr:colOff>
      <xdr:row>42</xdr:row>
      <xdr:rowOff>34249</xdr:rowOff>
    </xdr:to>
    <xdr:sp macro="" textlink="">
      <xdr:nvSpPr>
        <xdr:cNvPr id="435" name="楕円 434">
          <a:extLst>
            <a:ext uri="{FF2B5EF4-FFF2-40B4-BE49-F238E27FC236}">
              <a16:creationId xmlns:a16="http://schemas.microsoft.com/office/drawing/2014/main" xmlns="" id="{00000000-0008-0000-0F00-0000B3010000}"/>
            </a:ext>
          </a:extLst>
        </xdr:cNvPr>
        <xdr:cNvSpPr/>
      </xdr:nvSpPr>
      <xdr:spPr>
        <a:xfrm>
          <a:off x="20383500" y="713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154160</xdr:rowOff>
    </xdr:from>
    <xdr:to>
      <xdr:col>111</xdr:col>
      <xdr:colOff>177800</xdr:colOff>
      <xdr:row>41</xdr:row>
      <xdr:rowOff>154899</xdr:rowOff>
    </xdr:to>
    <xdr:cxnSp macro="">
      <xdr:nvCxnSpPr>
        <xdr:cNvPr id="436" name="直線コネクタ 435">
          <a:extLst>
            <a:ext uri="{FF2B5EF4-FFF2-40B4-BE49-F238E27FC236}">
              <a16:creationId xmlns:a16="http://schemas.microsoft.com/office/drawing/2014/main" xmlns="" id="{00000000-0008-0000-0F00-0000B4010000}"/>
            </a:ext>
          </a:extLst>
        </xdr:cNvPr>
        <xdr:cNvCxnSpPr/>
      </xdr:nvCxnSpPr>
      <xdr:spPr>
        <a:xfrm flipV="1">
          <a:off x="20434300" y="7183610"/>
          <a:ext cx="889000" cy="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168601</xdr:rowOff>
    </xdr:from>
    <xdr:ext cx="599010" cy="259045"/>
    <xdr:sp macro="" textlink="">
      <xdr:nvSpPr>
        <xdr:cNvPr id="437" name="n_1aveValue【一般廃棄物処理施設】&#10;一人当たり有形固定資産（償却資産）額">
          <a:extLst>
            <a:ext uri="{FF2B5EF4-FFF2-40B4-BE49-F238E27FC236}">
              <a16:creationId xmlns:a16="http://schemas.microsoft.com/office/drawing/2014/main" xmlns="" id="{00000000-0008-0000-0F00-0000B5010000}"/>
            </a:ext>
          </a:extLst>
        </xdr:cNvPr>
        <xdr:cNvSpPr txBox="1"/>
      </xdr:nvSpPr>
      <xdr:spPr>
        <a:xfrm>
          <a:off x="21011095" y="65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31</xdr:row>
      <xdr:rowOff>93513</xdr:rowOff>
    </xdr:from>
    <xdr:ext cx="599010" cy="259045"/>
    <xdr:sp macro="" textlink="">
      <xdr:nvSpPr>
        <xdr:cNvPr id="438" name="n_2aveValue【一般廃棄物処理施設】&#10;一人当たり有形固定資産（償却資産）額">
          <a:extLst>
            <a:ext uri="{FF2B5EF4-FFF2-40B4-BE49-F238E27FC236}">
              <a16:creationId xmlns:a16="http://schemas.microsoft.com/office/drawing/2014/main" xmlns="" id="{00000000-0008-0000-0F00-0000B6010000}"/>
            </a:ext>
          </a:extLst>
        </xdr:cNvPr>
        <xdr:cNvSpPr txBox="1"/>
      </xdr:nvSpPr>
      <xdr:spPr>
        <a:xfrm>
          <a:off x="201347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18052</xdr:rowOff>
    </xdr:from>
    <xdr:ext cx="599010" cy="259045"/>
    <xdr:sp macro="" textlink="">
      <xdr:nvSpPr>
        <xdr:cNvPr id="439" name="n_3aveValue【一般廃棄物処理施設】&#10;一人当たり有形固定資産（償却資産）額">
          <a:extLst>
            <a:ext uri="{FF2B5EF4-FFF2-40B4-BE49-F238E27FC236}">
              <a16:creationId xmlns:a16="http://schemas.microsoft.com/office/drawing/2014/main" xmlns="" id="{00000000-0008-0000-0F00-0000B7010000}"/>
            </a:ext>
          </a:extLst>
        </xdr:cNvPr>
        <xdr:cNvSpPr txBox="1"/>
      </xdr:nvSpPr>
      <xdr:spPr>
        <a:xfrm>
          <a:off x="19245795" y="653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24637</xdr:rowOff>
    </xdr:from>
    <xdr:ext cx="534377" cy="259045"/>
    <xdr:sp macro="" textlink="">
      <xdr:nvSpPr>
        <xdr:cNvPr id="440" name="n_1mainValue【一般廃棄物処理施設】&#10;一人当たり有形固定資産（償却資産）額">
          <a:extLst>
            <a:ext uri="{FF2B5EF4-FFF2-40B4-BE49-F238E27FC236}">
              <a16:creationId xmlns:a16="http://schemas.microsoft.com/office/drawing/2014/main" xmlns="" id="{00000000-0008-0000-0F00-0000B8010000}"/>
            </a:ext>
          </a:extLst>
        </xdr:cNvPr>
        <xdr:cNvSpPr txBox="1"/>
      </xdr:nvSpPr>
      <xdr:spPr>
        <a:xfrm>
          <a:off x="21043411" y="722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25376</xdr:rowOff>
    </xdr:from>
    <xdr:ext cx="534377" cy="259045"/>
    <xdr:sp macro="" textlink="">
      <xdr:nvSpPr>
        <xdr:cNvPr id="441" name="n_2mainValue【一般廃棄物処理施設】&#10;一人当たり有形固定資産（償却資産）額">
          <a:extLst>
            <a:ext uri="{FF2B5EF4-FFF2-40B4-BE49-F238E27FC236}">
              <a16:creationId xmlns:a16="http://schemas.microsoft.com/office/drawing/2014/main" xmlns="" id="{00000000-0008-0000-0F00-0000B9010000}"/>
            </a:ext>
          </a:extLst>
        </xdr:cNvPr>
        <xdr:cNvSpPr txBox="1"/>
      </xdr:nvSpPr>
      <xdr:spPr>
        <a:xfrm>
          <a:off x="20167111" y="722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2" name="正方形/長方形 441">
          <a:extLst>
            <a:ext uri="{FF2B5EF4-FFF2-40B4-BE49-F238E27FC236}">
              <a16:creationId xmlns:a16="http://schemas.microsoft.com/office/drawing/2014/main" xmlns="" id="{00000000-0008-0000-0F00-0000B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3" name="正方形/長方形 442">
          <a:extLst>
            <a:ext uri="{FF2B5EF4-FFF2-40B4-BE49-F238E27FC236}">
              <a16:creationId xmlns:a16="http://schemas.microsoft.com/office/drawing/2014/main" xmlns="" id="{00000000-0008-0000-0F00-0000B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4" name="正方形/長方形 443">
          <a:extLst>
            <a:ext uri="{FF2B5EF4-FFF2-40B4-BE49-F238E27FC236}">
              <a16:creationId xmlns:a16="http://schemas.microsoft.com/office/drawing/2014/main" xmlns="" id="{00000000-0008-0000-0F00-0000B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5" name="正方形/長方形 444">
          <a:extLst>
            <a:ext uri="{FF2B5EF4-FFF2-40B4-BE49-F238E27FC236}">
              <a16:creationId xmlns:a16="http://schemas.microsoft.com/office/drawing/2014/main" xmlns="" id="{00000000-0008-0000-0F00-0000B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6" name="正方形/長方形 445">
          <a:extLst>
            <a:ext uri="{FF2B5EF4-FFF2-40B4-BE49-F238E27FC236}">
              <a16:creationId xmlns:a16="http://schemas.microsoft.com/office/drawing/2014/main" xmlns="" id="{00000000-0008-0000-0F00-0000B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7" name="正方形/長方形 446">
          <a:extLst>
            <a:ext uri="{FF2B5EF4-FFF2-40B4-BE49-F238E27FC236}">
              <a16:creationId xmlns:a16="http://schemas.microsoft.com/office/drawing/2014/main" xmlns="" id="{00000000-0008-0000-0F00-0000B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8" name="正方形/長方形 447">
          <a:extLst>
            <a:ext uri="{FF2B5EF4-FFF2-40B4-BE49-F238E27FC236}">
              <a16:creationId xmlns:a16="http://schemas.microsoft.com/office/drawing/2014/main" xmlns="" id="{00000000-0008-0000-0F00-0000C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9" name="正方形/長方形 448">
          <a:extLst>
            <a:ext uri="{FF2B5EF4-FFF2-40B4-BE49-F238E27FC236}">
              <a16:creationId xmlns:a16="http://schemas.microsoft.com/office/drawing/2014/main" xmlns="" id="{00000000-0008-0000-0F00-0000C1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0" name="テキスト ボックス 449">
          <a:extLst>
            <a:ext uri="{FF2B5EF4-FFF2-40B4-BE49-F238E27FC236}">
              <a16:creationId xmlns:a16="http://schemas.microsoft.com/office/drawing/2014/main" xmlns="" id="{00000000-0008-0000-0F00-0000C2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1" name="直線コネクタ 450">
          <a:extLst>
            <a:ext uri="{FF2B5EF4-FFF2-40B4-BE49-F238E27FC236}">
              <a16:creationId xmlns:a16="http://schemas.microsoft.com/office/drawing/2014/main" xmlns="" id="{00000000-0008-0000-0F00-0000C3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2" name="テキスト ボックス 451">
          <a:extLst>
            <a:ext uri="{FF2B5EF4-FFF2-40B4-BE49-F238E27FC236}">
              <a16:creationId xmlns:a16="http://schemas.microsoft.com/office/drawing/2014/main" xmlns="" id="{00000000-0008-0000-0F00-0000C4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3" name="直線コネクタ 452">
          <a:extLst>
            <a:ext uri="{FF2B5EF4-FFF2-40B4-BE49-F238E27FC236}">
              <a16:creationId xmlns:a16="http://schemas.microsoft.com/office/drawing/2014/main" xmlns="" id="{00000000-0008-0000-0F00-0000C5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4" name="テキスト ボックス 453">
          <a:extLst>
            <a:ext uri="{FF2B5EF4-FFF2-40B4-BE49-F238E27FC236}">
              <a16:creationId xmlns:a16="http://schemas.microsoft.com/office/drawing/2014/main" xmlns="" id="{00000000-0008-0000-0F00-0000C6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5" name="直線コネクタ 454">
          <a:extLst>
            <a:ext uri="{FF2B5EF4-FFF2-40B4-BE49-F238E27FC236}">
              <a16:creationId xmlns:a16="http://schemas.microsoft.com/office/drawing/2014/main" xmlns="" id="{00000000-0008-0000-0F00-0000C7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6" name="テキスト ボックス 455">
          <a:extLst>
            <a:ext uri="{FF2B5EF4-FFF2-40B4-BE49-F238E27FC236}">
              <a16:creationId xmlns:a16="http://schemas.microsoft.com/office/drawing/2014/main" xmlns="" id="{00000000-0008-0000-0F00-0000C8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7" name="直線コネクタ 456">
          <a:extLst>
            <a:ext uri="{FF2B5EF4-FFF2-40B4-BE49-F238E27FC236}">
              <a16:creationId xmlns:a16="http://schemas.microsoft.com/office/drawing/2014/main" xmlns="" id="{00000000-0008-0000-0F00-0000C9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8" name="テキスト ボックス 457">
          <a:extLst>
            <a:ext uri="{FF2B5EF4-FFF2-40B4-BE49-F238E27FC236}">
              <a16:creationId xmlns:a16="http://schemas.microsoft.com/office/drawing/2014/main" xmlns="" id="{00000000-0008-0000-0F00-0000CA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9" name="直線コネクタ 458">
          <a:extLst>
            <a:ext uri="{FF2B5EF4-FFF2-40B4-BE49-F238E27FC236}">
              <a16:creationId xmlns:a16="http://schemas.microsoft.com/office/drawing/2014/main" xmlns="" id="{00000000-0008-0000-0F00-0000CB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0" name="テキスト ボックス 459">
          <a:extLst>
            <a:ext uri="{FF2B5EF4-FFF2-40B4-BE49-F238E27FC236}">
              <a16:creationId xmlns:a16="http://schemas.microsoft.com/office/drawing/2014/main" xmlns="" id="{00000000-0008-0000-0F00-0000CC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1" name="直線コネクタ 460">
          <a:extLst>
            <a:ext uri="{FF2B5EF4-FFF2-40B4-BE49-F238E27FC236}">
              <a16:creationId xmlns:a16="http://schemas.microsoft.com/office/drawing/2014/main" xmlns="" id="{00000000-0008-0000-0F00-0000CD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2" name="テキスト ボックス 461">
          <a:extLst>
            <a:ext uri="{FF2B5EF4-FFF2-40B4-BE49-F238E27FC236}">
              <a16:creationId xmlns:a16="http://schemas.microsoft.com/office/drawing/2014/main" xmlns="" id="{00000000-0008-0000-0F00-0000CE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3" name="直線コネクタ 462">
          <a:extLst>
            <a:ext uri="{FF2B5EF4-FFF2-40B4-BE49-F238E27FC236}">
              <a16:creationId xmlns:a16="http://schemas.microsoft.com/office/drawing/2014/main" xmlns="" id="{00000000-0008-0000-0F00-0000C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4" name="テキスト ボックス 463">
          <a:extLst>
            <a:ext uri="{FF2B5EF4-FFF2-40B4-BE49-F238E27FC236}">
              <a16:creationId xmlns:a16="http://schemas.microsoft.com/office/drawing/2014/main" xmlns="" id="{00000000-0008-0000-0F00-0000D0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5" name="【保健センター・保健所】&#10;有形固定資産減価償却率グラフ枠">
          <a:extLst>
            <a:ext uri="{FF2B5EF4-FFF2-40B4-BE49-F238E27FC236}">
              <a16:creationId xmlns:a16="http://schemas.microsoft.com/office/drawing/2014/main" xmlns="" id="{00000000-0008-0000-0F00-0000D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99060</xdr:rowOff>
    </xdr:from>
    <xdr:to>
      <xdr:col>85</xdr:col>
      <xdr:colOff>126364</xdr:colOff>
      <xdr:row>62</xdr:row>
      <xdr:rowOff>152400</xdr:rowOff>
    </xdr:to>
    <xdr:cxnSp macro="">
      <xdr:nvCxnSpPr>
        <xdr:cNvPr id="466" name="直線コネクタ 465">
          <a:extLst>
            <a:ext uri="{FF2B5EF4-FFF2-40B4-BE49-F238E27FC236}">
              <a16:creationId xmlns:a16="http://schemas.microsoft.com/office/drawing/2014/main" xmlns="" id="{00000000-0008-0000-0F00-0000D2010000}"/>
            </a:ext>
          </a:extLst>
        </xdr:cNvPr>
        <xdr:cNvCxnSpPr/>
      </xdr:nvCxnSpPr>
      <xdr:spPr>
        <a:xfrm flipV="1">
          <a:off x="16318864" y="952881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67" name="【保健センター・保健所】&#10;有形固定資産減価償却率最小値テキスト">
          <a:extLst>
            <a:ext uri="{FF2B5EF4-FFF2-40B4-BE49-F238E27FC236}">
              <a16:creationId xmlns:a16="http://schemas.microsoft.com/office/drawing/2014/main" xmlns="" id="{00000000-0008-0000-0F00-0000D3010000}"/>
            </a:ext>
          </a:extLst>
        </xdr:cNvPr>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68" name="直線コネクタ 467">
          <a:extLst>
            <a:ext uri="{FF2B5EF4-FFF2-40B4-BE49-F238E27FC236}">
              <a16:creationId xmlns:a16="http://schemas.microsoft.com/office/drawing/2014/main" xmlns="" id="{00000000-0008-0000-0F00-0000D4010000}"/>
            </a:ext>
          </a:extLst>
        </xdr:cNvPr>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45737</xdr:rowOff>
    </xdr:from>
    <xdr:ext cx="405111" cy="259045"/>
    <xdr:sp macro="" textlink="">
      <xdr:nvSpPr>
        <xdr:cNvPr id="469" name="【保健センター・保健所】&#10;有形固定資産減価償却率最大値テキスト">
          <a:extLst>
            <a:ext uri="{FF2B5EF4-FFF2-40B4-BE49-F238E27FC236}">
              <a16:creationId xmlns:a16="http://schemas.microsoft.com/office/drawing/2014/main" xmlns="" id="{00000000-0008-0000-0F00-0000D5010000}"/>
            </a:ext>
          </a:extLst>
        </xdr:cNvPr>
        <xdr:cNvSpPr txBox="1"/>
      </xdr:nvSpPr>
      <xdr:spPr>
        <a:xfrm>
          <a:off x="16357600" y="930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99060</xdr:rowOff>
    </xdr:from>
    <xdr:to>
      <xdr:col>86</xdr:col>
      <xdr:colOff>25400</xdr:colOff>
      <xdr:row>55</xdr:row>
      <xdr:rowOff>99060</xdr:rowOff>
    </xdr:to>
    <xdr:cxnSp macro="">
      <xdr:nvCxnSpPr>
        <xdr:cNvPr id="470" name="直線コネクタ 469">
          <a:extLst>
            <a:ext uri="{FF2B5EF4-FFF2-40B4-BE49-F238E27FC236}">
              <a16:creationId xmlns:a16="http://schemas.microsoft.com/office/drawing/2014/main" xmlns="" id="{00000000-0008-0000-0F00-0000D6010000}"/>
            </a:ext>
          </a:extLst>
        </xdr:cNvPr>
        <xdr:cNvCxnSpPr/>
      </xdr:nvCxnSpPr>
      <xdr:spPr>
        <a:xfrm>
          <a:off x="16230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82567</xdr:rowOff>
    </xdr:from>
    <xdr:ext cx="405111" cy="259045"/>
    <xdr:sp macro="" textlink="">
      <xdr:nvSpPr>
        <xdr:cNvPr id="471" name="【保健センター・保健所】&#10;有形固定資産減価償却率平均値テキスト">
          <a:extLst>
            <a:ext uri="{FF2B5EF4-FFF2-40B4-BE49-F238E27FC236}">
              <a16:creationId xmlns:a16="http://schemas.microsoft.com/office/drawing/2014/main" xmlns="" id="{00000000-0008-0000-0F00-0000D7010000}"/>
            </a:ext>
          </a:extLst>
        </xdr:cNvPr>
        <xdr:cNvSpPr txBox="1"/>
      </xdr:nvSpPr>
      <xdr:spPr>
        <a:xfrm>
          <a:off x="16357600" y="1002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472" name="フローチャート: 判断 471">
          <a:extLst>
            <a:ext uri="{FF2B5EF4-FFF2-40B4-BE49-F238E27FC236}">
              <a16:creationId xmlns:a16="http://schemas.microsoft.com/office/drawing/2014/main" xmlns="" id="{00000000-0008-0000-0F00-0000D8010000}"/>
            </a:ext>
          </a:extLst>
        </xdr:cNvPr>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63500</xdr:rowOff>
    </xdr:from>
    <xdr:to>
      <xdr:col>81</xdr:col>
      <xdr:colOff>101600</xdr:colOff>
      <xdr:row>60</xdr:row>
      <xdr:rowOff>165100</xdr:rowOff>
    </xdr:to>
    <xdr:sp macro="" textlink="">
      <xdr:nvSpPr>
        <xdr:cNvPr id="473" name="フローチャート: 判断 472">
          <a:extLst>
            <a:ext uri="{FF2B5EF4-FFF2-40B4-BE49-F238E27FC236}">
              <a16:creationId xmlns:a16="http://schemas.microsoft.com/office/drawing/2014/main" xmlns="" id="{00000000-0008-0000-0F00-0000D9010000}"/>
            </a:ext>
          </a:extLst>
        </xdr:cNvPr>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474" name="フローチャート: 判断 473">
          <a:extLst>
            <a:ext uri="{FF2B5EF4-FFF2-40B4-BE49-F238E27FC236}">
              <a16:creationId xmlns:a16="http://schemas.microsoft.com/office/drawing/2014/main" xmlns="" id="{00000000-0008-0000-0F00-0000DA010000}"/>
            </a:ext>
          </a:extLst>
        </xdr:cNvPr>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13970</xdr:rowOff>
    </xdr:from>
    <xdr:to>
      <xdr:col>72</xdr:col>
      <xdr:colOff>38100</xdr:colOff>
      <xdr:row>61</xdr:row>
      <xdr:rowOff>115570</xdr:rowOff>
    </xdr:to>
    <xdr:sp macro="" textlink="">
      <xdr:nvSpPr>
        <xdr:cNvPr id="475" name="フローチャート: 判断 474">
          <a:extLst>
            <a:ext uri="{FF2B5EF4-FFF2-40B4-BE49-F238E27FC236}">
              <a16:creationId xmlns:a16="http://schemas.microsoft.com/office/drawing/2014/main" xmlns="" id="{00000000-0008-0000-0F00-0000DB010000}"/>
            </a:ext>
          </a:extLst>
        </xdr:cNvPr>
        <xdr:cNvSpPr/>
      </xdr:nvSpPr>
      <xdr:spPr>
        <a:xfrm>
          <a:off x="13652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xmlns="" id="{00000000-0008-0000-0F00-0000D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xmlns="" id="{00000000-0008-0000-0F00-0000D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xmlns="" id="{00000000-0008-0000-0F00-0000D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xmlns="" id="{00000000-0008-0000-0F00-0000D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xmlns="" id="{00000000-0008-0000-0F00-0000E0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103505</xdr:rowOff>
    </xdr:from>
    <xdr:to>
      <xdr:col>85</xdr:col>
      <xdr:colOff>177800</xdr:colOff>
      <xdr:row>60</xdr:row>
      <xdr:rowOff>33655</xdr:rowOff>
    </xdr:to>
    <xdr:sp macro="" textlink="">
      <xdr:nvSpPr>
        <xdr:cNvPr id="481" name="楕円 480">
          <a:extLst>
            <a:ext uri="{FF2B5EF4-FFF2-40B4-BE49-F238E27FC236}">
              <a16:creationId xmlns:a16="http://schemas.microsoft.com/office/drawing/2014/main" xmlns="" id="{00000000-0008-0000-0F00-0000E1010000}"/>
            </a:ext>
          </a:extLst>
        </xdr:cNvPr>
        <xdr:cNvSpPr/>
      </xdr:nvSpPr>
      <xdr:spPr>
        <a:xfrm>
          <a:off x="162687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81932</xdr:rowOff>
    </xdr:from>
    <xdr:ext cx="405111" cy="259045"/>
    <xdr:sp macro="" textlink="">
      <xdr:nvSpPr>
        <xdr:cNvPr id="482" name="【保健センター・保健所】&#10;有形固定資産減価償却率該当値テキスト">
          <a:extLst>
            <a:ext uri="{FF2B5EF4-FFF2-40B4-BE49-F238E27FC236}">
              <a16:creationId xmlns:a16="http://schemas.microsoft.com/office/drawing/2014/main" xmlns="" id="{00000000-0008-0000-0F00-0000E2010000}"/>
            </a:ext>
          </a:extLst>
        </xdr:cNvPr>
        <xdr:cNvSpPr txBox="1"/>
      </xdr:nvSpPr>
      <xdr:spPr>
        <a:xfrm>
          <a:off x="16357600"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132080</xdr:rowOff>
    </xdr:from>
    <xdr:to>
      <xdr:col>81</xdr:col>
      <xdr:colOff>101600</xdr:colOff>
      <xdr:row>60</xdr:row>
      <xdr:rowOff>62230</xdr:rowOff>
    </xdr:to>
    <xdr:sp macro="" textlink="">
      <xdr:nvSpPr>
        <xdr:cNvPr id="483" name="楕円 482">
          <a:extLst>
            <a:ext uri="{FF2B5EF4-FFF2-40B4-BE49-F238E27FC236}">
              <a16:creationId xmlns:a16="http://schemas.microsoft.com/office/drawing/2014/main" xmlns="" id="{00000000-0008-0000-0F00-0000E3010000}"/>
            </a:ext>
          </a:extLst>
        </xdr:cNvPr>
        <xdr:cNvSpPr/>
      </xdr:nvSpPr>
      <xdr:spPr>
        <a:xfrm>
          <a:off x="15430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154305</xdr:rowOff>
    </xdr:from>
    <xdr:to>
      <xdr:col>85</xdr:col>
      <xdr:colOff>127000</xdr:colOff>
      <xdr:row>60</xdr:row>
      <xdr:rowOff>11430</xdr:rowOff>
    </xdr:to>
    <xdr:cxnSp macro="">
      <xdr:nvCxnSpPr>
        <xdr:cNvPr id="484" name="直線コネクタ 483">
          <a:extLst>
            <a:ext uri="{FF2B5EF4-FFF2-40B4-BE49-F238E27FC236}">
              <a16:creationId xmlns:a16="http://schemas.microsoft.com/office/drawing/2014/main" xmlns="" id="{00000000-0008-0000-0F00-0000E4010000}"/>
            </a:ext>
          </a:extLst>
        </xdr:cNvPr>
        <xdr:cNvCxnSpPr/>
      </xdr:nvCxnSpPr>
      <xdr:spPr>
        <a:xfrm flipV="1">
          <a:off x="15481300" y="102698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166370</xdr:rowOff>
    </xdr:from>
    <xdr:to>
      <xdr:col>76</xdr:col>
      <xdr:colOff>165100</xdr:colOff>
      <xdr:row>60</xdr:row>
      <xdr:rowOff>96520</xdr:rowOff>
    </xdr:to>
    <xdr:sp macro="" textlink="">
      <xdr:nvSpPr>
        <xdr:cNvPr id="485" name="楕円 484">
          <a:extLst>
            <a:ext uri="{FF2B5EF4-FFF2-40B4-BE49-F238E27FC236}">
              <a16:creationId xmlns:a16="http://schemas.microsoft.com/office/drawing/2014/main" xmlns="" id="{00000000-0008-0000-0F00-0000E5010000}"/>
            </a:ext>
          </a:extLst>
        </xdr:cNvPr>
        <xdr:cNvSpPr/>
      </xdr:nvSpPr>
      <xdr:spPr>
        <a:xfrm>
          <a:off x="14541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xdr:rowOff>
    </xdr:from>
    <xdr:to>
      <xdr:col>81</xdr:col>
      <xdr:colOff>50800</xdr:colOff>
      <xdr:row>60</xdr:row>
      <xdr:rowOff>45720</xdr:rowOff>
    </xdr:to>
    <xdr:cxnSp macro="">
      <xdr:nvCxnSpPr>
        <xdr:cNvPr id="486" name="直線コネクタ 485">
          <a:extLst>
            <a:ext uri="{FF2B5EF4-FFF2-40B4-BE49-F238E27FC236}">
              <a16:creationId xmlns:a16="http://schemas.microsoft.com/office/drawing/2014/main" xmlns="" id="{00000000-0008-0000-0F00-0000E6010000}"/>
            </a:ext>
          </a:extLst>
        </xdr:cNvPr>
        <xdr:cNvCxnSpPr/>
      </xdr:nvCxnSpPr>
      <xdr:spPr>
        <a:xfrm flipV="1">
          <a:off x="14592300" y="102984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156227</xdr:rowOff>
    </xdr:from>
    <xdr:ext cx="405111" cy="259045"/>
    <xdr:sp macro="" textlink="">
      <xdr:nvSpPr>
        <xdr:cNvPr id="487" name="n_1aveValue【保健センター・保健所】&#10;有形固定資産減価償却率">
          <a:extLst>
            <a:ext uri="{FF2B5EF4-FFF2-40B4-BE49-F238E27FC236}">
              <a16:creationId xmlns:a16="http://schemas.microsoft.com/office/drawing/2014/main" xmlns="" id="{00000000-0008-0000-0F00-0000E7010000}"/>
            </a:ext>
          </a:extLst>
        </xdr:cNvPr>
        <xdr:cNvSpPr txBox="1"/>
      </xdr:nvSpPr>
      <xdr:spPr>
        <a:xfrm>
          <a:off x="15266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488" name="n_2aveValue【保健センター・保健所】&#10;有形固定資産減価償却率">
          <a:extLst>
            <a:ext uri="{FF2B5EF4-FFF2-40B4-BE49-F238E27FC236}">
              <a16:creationId xmlns:a16="http://schemas.microsoft.com/office/drawing/2014/main" xmlns="" id="{00000000-0008-0000-0F00-0000E8010000}"/>
            </a:ext>
          </a:extLst>
        </xdr:cNvPr>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132097</xdr:rowOff>
    </xdr:from>
    <xdr:ext cx="405111" cy="259045"/>
    <xdr:sp macro="" textlink="">
      <xdr:nvSpPr>
        <xdr:cNvPr id="489" name="n_3aveValue【保健センター・保健所】&#10;有形固定資産減価償却率">
          <a:extLst>
            <a:ext uri="{FF2B5EF4-FFF2-40B4-BE49-F238E27FC236}">
              <a16:creationId xmlns:a16="http://schemas.microsoft.com/office/drawing/2014/main" xmlns="" id="{00000000-0008-0000-0F00-0000E9010000}"/>
            </a:ext>
          </a:extLst>
        </xdr:cNvPr>
        <xdr:cNvSpPr txBox="1"/>
      </xdr:nvSpPr>
      <xdr:spPr>
        <a:xfrm>
          <a:off x="13500744"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78757</xdr:rowOff>
    </xdr:from>
    <xdr:ext cx="405111" cy="259045"/>
    <xdr:sp macro="" textlink="">
      <xdr:nvSpPr>
        <xdr:cNvPr id="490" name="n_1mainValue【保健センター・保健所】&#10;有形固定資産減価償却率">
          <a:extLst>
            <a:ext uri="{FF2B5EF4-FFF2-40B4-BE49-F238E27FC236}">
              <a16:creationId xmlns:a16="http://schemas.microsoft.com/office/drawing/2014/main" xmlns="" id="{00000000-0008-0000-0F00-0000EA010000}"/>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491" name="n_2mainValue【保健センター・保健所】&#10;有形固定資産減価償却率">
          <a:extLst>
            <a:ext uri="{FF2B5EF4-FFF2-40B4-BE49-F238E27FC236}">
              <a16:creationId xmlns:a16="http://schemas.microsoft.com/office/drawing/2014/main" xmlns="" id="{00000000-0008-0000-0F00-0000EB010000}"/>
            </a:ext>
          </a:extLst>
        </xdr:cNvPr>
        <xdr:cNvSpPr txBox="1"/>
      </xdr:nvSpPr>
      <xdr:spPr>
        <a:xfrm>
          <a:off x="14389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a:extLst>
            <a:ext uri="{FF2B5EF4-FFF2-40B4-BE49-F238E27FC236}">
              <a16:creationId xmlns:a16="http://schemas.microsoft.com/office/drawing/2014/main" xmlns="" id="{00000000-0008-0000-0F00-0000E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a:extLst>
            <a:ext uri="{FF2B5EF4-FFF2-40B4-BE49-F238E27FC236}">
              <a16:creationId xmlns:a16="http://schemas.microsoft.com/office/drawing/2014/main" xmlns="" id="{00000000-0008-0000-0F00-0000ED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a:extLst>
            <a:ext uri="{FF2B5EF4-FFF2-40B4-BE49-F238E27FC236}">
              <a16:creationId xmlns:a16="http://schemas.microsoft.com/office/drawing/2014/main" xmlns="" id="{00000000-0008-0000-0F00-0000EE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a:extLst>
            <a:ext uri="{FF2B5EF4-FFF2-40B4-BE49-F238E27FC236}">
              <a16:creationId xmlns:a16="http://schemas.microsoft.com/office/drawing/2014/main" xmlns="" id="{00000000-0008-0000-0F00-0000EF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a:extLst>
            <a:ext uri="{FF2B5EF4-FFF2-40B4-BE49-F238E27FC236}">
              <a16:creationId xmlns:a16="http://schemas.microsoft.com/office/drawing/2014/main" xmlns="" id="{00000000-0008-0000-0F00-0000F0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a:extLst>
            <a:ext uri="{FF2B5EF4-FFF2-40B4-BE49-F238E27FC236}">
              <a16:creationId xmlns:a16="http://schemas.microsoft.com/office/drawing/2014/main" xmlns="" id="{00000000-0008-0000-0F00-0000F1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a:extLst>
            <a:ext uri="{FF2B5EF4-FFF2-40B4-BE49-F238E27FC236}">
              <a16:creationId xmlns:a16="http://schemas.microsoft.com/office/drawing/2014/main" xmlns="" id="{00000000-0008-0000-0F00-0000F2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a:extLst>
            <a:ext uri="{FF2B5EF4-FFF2-40B4-BE49-F238E27FC236}">
              <a16:creationId xmlns:a16="http://schemas.microsoft.com/office/drawing/2014/main" xmlns="" id="{00000000-0008-0000-0F00-0000F3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a:extLst>
            <a:ext uri="{FF2B5EF4-FFF2-40B4-BE49-F238E27FC236}">
              <a16:creationId xmlns:a16="http://schemas.microsoft.com/office/drawing/2014/main" xmlns="" id="{00000000-0008-0000-0F00-0000F4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a:extLst>
            <a:ext uri="{FF2B5EF4-FFF2-40B4-BE49-F238E27FC236}">
              <a16:creationId xmlns:a16="http://schemas.microsoft.com/office/drawing/2014/main" xmlns="" id="{00000000-0008-0000-0F00-0000F5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2" name="直線コネクタ 501">
          <a:extLst>
            <a:ext uri="{FF2B5EF4-FFF2-40B4-BE49-F238E27FC236}">
              <a16:creationId xmlns:a16="http://schemas.microsoft.com/office/drawing/2014/main" xmlns="" id="{00000000-0008-0000-0F00-0000F6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3" name="テキスト ボックス 502">
          <a:extLst>
            <a:ext uri="{FF2B5EF4-FFF2-40B4-BE49-F238E27FC236}">
              <a16:creationId xmlns:a16="http://schemas.microsoft.com/office/drawing/2014/main" xmlns="" id="{00000000-0008-0000-0F00-0000F7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4" name="直線コネクタ 503">
          <a:extLst>
            <a:ext uri="{FF2B5EF4-FFF2-40B4-BE49-F238E27FC236}">
              <a16:creationId xmlns:a16="http://schemas.microsoft.com/office/drawing/2014/main" xmlns="" id="{00000000-0008-0000-0F00-0000F8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5" name="テキスト ボックス 504">
          <a:extLst>
            <a:ext uri="{FF2B5EF4-FFF2-40B4-BE49-F238E27FC236}">
              <a16:creationId xmlns:a16="http://schemas.microsoft.com/office/drawing/2014/main" xmlns="" id="{00000000-0008-0000-0F00-0000F9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6" name="直線コネクタ 505">
          <a:extLst>
            <a:ext uri="{FF2B5EF4-FFF2-40B4-BE49-F238E27FC236}">
              <a16:creationId xmlns:a16="http://schemas.microsoft.com/office/drawing/2014/main" xmlns="" id="{00000000-0008-0000-0F00-0000FA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7" name="テキスト ボックス 506">
          <a:extLst>
            <a:ext uri="{FF2B5EF4-FFF2-40B4-BE49-F238E27FC236}">
              <a16:creationId xmlns:a16="http://schemas.microsoft.com/office/drawing/2014/main" xmlns="" id="{00000000-0008-0000-0F00-0000FB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8" name="直線コネクタ 507">
          <a:extLst>
            <a:ext uri="{FF2B5EF4-FFF2-40B4-BE49-F238E27FC236}">
              <a16:creationId xmlns:a16="http://schemas.microsoft.com/office/drawing/2014/main" xmlns="" id="{00000000-0008-0000-0F00-0000FC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9" name="テキスト ボックス 508">
          <a:extLst>
            <a:ext uri="{FF2B5EF4-FFF2-40B4-BE49-F238E27FC236}">
              <a16:creationId xmlns:a16="http://schemas.microsoft.com/office/drawing/2014/main" xmlns="" id="{00000000-0008-0000-0F00-0000FD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0" name="直線コネクタ 509">
          <a:extLst>
            <a:ext uri="{FF2B5EF4-FFF2-40B4-BE49-F238E27FC236}">
              <a16:creationId xmlns:a16="http://schemas.microsoft.com/office/drawing/2014/main" xmlns="" id="{00000000-0008-0000-0F00-0000FE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1" name="テキスト ボックス 510">
          <a:extLst>
            <a:ext uri="{FF2B5EF4-FFF2-40B4-BE49-F238E27FC236}">
              <a16:creationId xmlns:a16="http://schemas.microsoft.com/office/drawing/2014/main" xmlns="" id="{00000000-0008-0000-0F00-0000FF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2" name="【保健センター・保健所】&#10;一人当たり面積グラフ枠">
          <a:extLst>
            <a:ext uri="{FF2B5EF4-FFF2-40B4-BE49-F238E27FC236}">
              <a16:creationId xmlns:a16="http://schemas.microsoft.com/office/drawing/2014/main" xmlns="" id="{00000000-0008-0000-0F00-00000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109728</xdr:rowOff>
    </xdr:to>
    <xdr:cxnSp macro="">
      <xdr:nvCxnSpPr>
        <xdr:cNvPr id="513" name="直線コネクタ 512">
          <a:extLst>
            <a:ext uri="{FF2B5EF4-FFF2-40B4-BE49-F238E27FC236}">
              <a16:creationId xmlns:a16="http://schemas.microsoft.com/office/drawing/2014/main" xmlns="" id="{00000000-0008-0000-0F00-000001020000}"/>
            </a:ext>
          </a:extLst>
        </xdr:cNvPr>
        <xdr:cNvCxnSpPr/>
      </xdr:nvCxnSpPr>
      <xdr:spPr>
        <a:xfrm flipV="1">
          <a:off x="22160864" y="9601200"/>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113555</xdr:rowOff>
    </xdr:from>
    <xdr:ext cx="469744" cy="259045"/>
    <xdr:sp macro="" textlink="">
      <xdr:nvSpPr>
        <xdr:cNvPr id="514" name="【保健センター・保健所】&#10;一人当たり面積最小値テキスト">
          <a:extLst>
            <a:ext uri="{FF2B5EF4-FFF2-40B4-BE49-F238E27FC236}">
              <a16:creationId xmlns:a16="http://schemas.microsoft.com/office/drawing/2014/main" xmlns="" id="{00000000-0008-0000-0F00-000002020000}"/>
            </a:ext>
          </a:extLst>
        </xdr:cNvPr>
        <xdr:cNvSpPr txBox="1"/>
      </xdr:nvSpPr>
      <xdr:spPr>
        <a:xfrm>
          <a:off x="22199600" y="1091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109728</xdr:rowOff>
    </xdr:from>
    <xdr:to>
      <xdr:col>116</xdr:col>
      <xdr:colOff>152400</xdr:colOff>
      <xdr:row>63</xdr:row>
      <xdr:rowOff>109728</xdr:rowOff>
    </xdr:to>
    <xdr:cxnSp macro="">
      <xdr:nvCxnSpPr>
        <xdr:cNvPr id="515" name="直線コネクタ 514">
          <a:extLst>
            <a:ext uri="{FF2B5EF4-FFF2-40B4-BE49-F238E27FC236}">
              <a16:creationId xmlns:a16="http://schemas.microsoft.com/office/drawing/2014/main" xmlns="" id="{00000000-0008-0000-0F00-000003020000}"/>
            </a:ext>
          </a:extLst>
        </xdr:cNvPr>
        <xdr:cNvCxnSpPr/>
      </xdr:nvCxnSpPr>
      <xdr:spPr>
        <a:xfrm>
          <a:off x="22072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16" name="【保健センター・保健所】&#10;一人当たり面積最大値テキスト">
          <a:extLst>
            <a:ext uri="{FF2B5EF4-FFF2-40B4-BE49-F238E27FC236}">
              <a16:creationId xmlns:a16="http://schemas.microsoft.com/office/drawing/2014/main" xmlns="" id="{00000000-0008-0000-0F00-000004020000}"/>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17" name="直線コネクタ 516">
          <a:extLst>
            <a:ext uri="{FF2B5EF4-FFF2-40B4-BE49-F238E27FC236}">
              <a16:creationId xmlns:a16="http://schemas.microsoft.com/office/drawing/2014/main" xmlns="" id="{00000000-0008-0000-0F00-0000050200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153941</xdr:rowOff>
    </xdr:from>
    <xdr:ext cx="469744" cy="259045"/>
    <xdr:sp macro="" textlink="">
      <xdr:nvSpPr>
        <xdr:cNvPr id="518" name="【保健センター・保健所】&#10;一人当たり面積平均値テキスト">
          <a:extLst>
            <a:ext uri="{FF2B5EF4-FFF2-40B4-BE49-F238E27FC236}">
              <a16:creationId xmlns:a16="http://schemas.microsoft.com/office/drawing/2014/main" xmlns="" id="{00000000-0008-0000-0F00-000006020000}"/>
            </a:ext>
          </a:extLst>
        </xdr:cNvPr>
        <xdr:cNvSpPr txBox="1"/>
      </xdr:nvSpPr>
      <xdr:spPr>
        <a:xfrm>
          <a:off x="22199600" y="10612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519" name="フローチャート: 判断 518">
          <a:extLst>
            <a:ext uri="{FF2B5EF4-FFF2-40B4-BE49-F238E27FC236}">
              <a16:creationId xmlns:a16="http://schemas.microsoft.com/office/drawing/2014/main" xmlns="" id="{00000000-0008-0000-0F00-000007020000}"/>
            </a:ext>
          </a:extLst>
        </xdr:cNvPr>
        <xdr:cNvSpPr/>
      </xdr:nvSpPr>
      <xdr:spPr>
        <a:xfrm>
          <a:off x="22110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520" name="フローチャート: 判断 519">
          <a:extLst>
            <a:ext uri="{FF2B5EF4-FFF2-40B4-BE49-F238E27FC236}">
              <a16:creationId xmlns:a16="http://schemas.microsoft.com/office/drawing/2014/main" xmlns="" id="{00000000-0008-0000-0F00-000008020000}"/>
            </a:ext>
          </a:extLst>
        </xdr:cNvPr>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15494</xdr:rowOff>
    </xdr:from>
    <xdr:to>
      <xdr:col>107</xdr:col>
      <xdr:colOff>101600</xdr:colOff>
      <xdr:row>62</xdr:row>
      <xdr:rowOff>117094</xdr:rowOff>
    </xdr:to>
    <xdr:sp macro="" textlink="">
      <xdr:nvSpPr>
        <xdr:cNvPr id="521" name="フローチャート: 判断 520">
          <a:extLst>
            <a:ext uri="{FF2B5EF4-FFF2-40B4-BE49-F238E27FC236}">
              <a16:creationId xmlns:a16="http://schemas.microsoft.com/office/drawing/2014/main" xmlns="" id="{00000000-0008-0000-0F00-000009020000}"/>
            </a:ext>
          </a:extLst>
        </xdr:cNvPr>
        <xdr:cNvSpPr/>
      </xdr:nvSpPr>
      <xdr:spPr>
        <a:xfrm>
          <a:off x="20383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81788</xdr:rowOff>
    </xdr:from>
    <xdr:to>
      <xdr:col>102</xdr:col>
      <xdr:colOff>165100</xdr:colOff>
      <xdr:row>63</xdr:row>
      <xdr:rowOff>11938</xdr:rowOff>
    </xdr:to>
    <xdr:sp macro="" textlink="">
      <xdr:nvSpPr>
        <xdr:cNvPr id="522" name="フローチャート: 判断 521">
          <a:extLst>
            <a:ext uri="{FF2B5EF4-FFF2-40B4-BE49-F238E27FC236}">
              <a16:creationId xmlns:a16="http://schemas.microsoft.com/office/drawing/2014/main" xmlns="" id="{00000000-0008-0000-0F00-00000A020000}"/>
            </a:ext>
          </a:extLst>
        </xdr:cNvPr>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xmlns="" id="{00000000-0008-0000-0F00-00000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xmlns="" id="{00000000-0008-0000-0F00-00000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xmlns="" id="{00000000-0008-0000-0F00-00000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xmlns="" id="{00000000-0008-0000-0F00-00000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xmlns="" id="{00000000-0008-0000-0F00-00000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120650</xdr:rowOff>
    </xdr:from>
    <xdr:to>
      <xdr:col>116</xdr:col>
      <xdr:colOff>114300</xdr:colOff>
      <xdr:row>56</xdr:row>
      <xdr:rowOff>50800</xdr:rowOff>
    </xdr:to>
    <xdr:sp macro="" textlink="">
      <xdr:nvSpPr>
        <xdr:cNvPr id="528" name="楕円 527">
          <a:extLst>
            <a:ext uri="{FF2B5EF4-FFF2-40B4-BE49-F238E27FC236}">
              <a16:creationId xmlns:a16="http://schemas.microsoft.com/office/drawing/2014/main" xmlns="" id="{00000000-0008-0000-0F00-000010020000}"/>
            </a:ext>
          </a:extLst>
        </xdr:cNvPr>
        <xdr:cNvSpPr/>
      </xdr:nvSpPr>
      <xdr:spPr>
        <a:xfrm>
          <a:off x="221107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73677</xdr:rowOff>
    </xdr:from>
    <xdr:ext cx="469744" cy="259045"/>
    <xdr:sp macro="" textlink="">
      <xdr:nvSpPr>
        <xdr:cNvPr id="529" name="【保健センター・保健所】&#10;一人当たり面積該当値テキスト">
          <a:extLst>
            <a:ext uri="{FF2B5EF4-FFF2-40B4-BE49-F238E27FC236}">
              <a16:creationId xmlns:a16="http://schemas.microsoft.com/office/drawing/2014/main" xmlns="" id="{00000000-0008-0000-0F00-000011020000}"/>
            </a:ext>
          </a:extLst>
        </xdr:cNvPr>
        <xdr:cNvSpPr txBox="1"/>
      </xdr:nvSpPr>
      <xdr:spPr>
        <a:xfrm>
          <a:off x="22199600" y="950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138938</xdr:rowOff>
    </xdr:from>
    <xdr:to>
      <xdr:col>112</xdr:col>
      <xdr:colOff>38100</xdr:colOff>
      <xdr:row>56</xdr:row>
      <xdr:rowOff>69088</xdr:rowOff>
    </xdr:to>
    <xdr:sp macro="" textlink="">
      <xdr:nvSpPr>
        <xdr:cNvPr id="530" name="楕円 529">
          <a:extLst>
            <a:ext uri="{FF2B5EF4-FFF2-40B4-BE49-F238E27FC236}">
              <a16:creationId xmlns:a16="http://schemas.microsoft.com/office/drawing/2014/main" xmlns="" id="{00000000-0008-0000-0F00-000012020000}"/>
            </a:ext>
          </a:extLst>
        </xdr:cNvPr>
        <xdr:cNvSpPr/>
      </xdr:nvSpPr>
      <xdr:spPr>
        <a:xfrm>
          <a:off x="21272500" y="956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0</xdr:rowOff>
    </xdr:from>
    <xdr:to>
      <xdr:col>116</xdr:col>
      <xdr:colOff>63500</xdr:colOff>
      <xdr:row>56</xdr:row>
      <xdr:rowOff>18288</xdr:rowOff>
    </xdr:to>
    <xdr:cxnSp macro="">
      <xdr:nvCxnSpPr>
        <xdr:cNvPr id="531" name="直線コネクタ 530">
          <a:extLst>
            <a:ext uri="{FF2B5EF4-FFF2-40B4-BE49-F238E27FC236}">
              <a16:creationId xmlns:a16="http://schemas.microsoft.com/office/drawing/2014/main" xmlns="" id="{00000000-0008-0000-0F00-000013020000}"/>
            </a:ext>
          </a:extLst>
        </xdr:cNvPr>
        <xdr:cNvCxnSpPr/>
      </xdr:nvCxnSpPr>
      <xdr:spPr>
        <a:xfrm flipV="1">
          <a:off x="21323300" y="96012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157226</xdr:rowOff>
    </xdr:from>
    <xdr:to>
      <xdr:col>107</xdr:col>
      <xdr:colOff>101600</xdr:colOff>
      <xdr:row>56</xdr:row>
      <xdr:rowOff>87376</xdr:rowOff>
    </xdr:to>
    <xdr:sp macro="" textlink="">
      <xdr:nvSpPr>
        <xdr:cNvPr id="532" name="楕円 531">
          <a:extLst>
            <a:ext uri="{FF2B5EF4-FFF2-40B4-BE49-F238E27FC236}">
              <a16:creationId xmlns:a16="http://schemas.microsoft.com/office/drawing/2014/main" xmlns="" id="{00000000-0008-0000-0F00-000014020000}"/>
            </a:ext>
          </a:extLst>
        </xdr:cNvPr>
        <xdr:cNvSpPr/>
      </xdr:nvSpPr>
      <xdr:spPr>
        <a:xfrm>
          <a:off x="20383500" y="958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18288</xdr:rowOff>
    </xdr:from>
    <xdr:to>
      <xdr:col>111</xdr:col>
      <xdr:colOff>177800</xdr:colOff>
      <xdr:row>56</xdr:row>
      <xdr:rowOff>36576</xdr:rowOff>
    </xdr:to>
    <xdr:cxnSp macro="">
      <xdr:nvCxnSpPr>
        <xdr:cNvPr id="533" name="直線コネクタ 532">
          <a:extLst>
            <a:ext uri="{FF2B5EF4-FFF2-40B4-BE49-F238E27FC236}">
              <a16:creationId xmlns:a16="http://schemas.microsoft.com/office/drawing/2014/main" xmlns="" id="{00000000-0008-0000-0F00-000015020000}"/>
            </a:ext>
          </a:extLst>
        </xdr:cNvPr>
        <xdr:cNvCxnSpPr/>
      </xdr:nvCxnSpPr>
      <xdr:spPr>
        <a:xfrm flipV="1">
          <a:off x="20434300" y="96194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60215</xdr:rowOff>
    </xdr:from>
    <xdr:ext cx="469744" cy="259045"/>
    <xdr:sp macro="" textlink="">
      <xdr:nvSpPr>
        <xdr:cNvPr id="534" name="n_1aveValue【保健センター・保健所】&#10;一人当たり面積">
          <a:extLst>
            <a:ext uri="{FF2B5EF4-FFF2-40B4-BE49-F238E27FC236}">
              <a16:creationId xmlns:a16="http://schemas.microsoft.com/office/drawing/2014/main" xmlns="" id="{00000000-0008-0000-0F00-000016020000}"/>
            </a:ext>
          </a:extLst>
        </xdr:cNvPr>
        <xdr:cNvSpPr txBox="1"/>
      </xdr:nvSpPr>
      <xdr:spPr>
        <a:xfrm>
          <a:off x="210757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108221</xdr:rowOff>
    </xdr:from>
    <xdr:ext cx="469744" cy="259045"/>
    <xdr:sp macro="" textlink="">
      <xdr:nvSpPr>
        <xdr:cNvPr id="535" name="n_2aveValue【保健センター・保健所】&#10;一人当たり面積">
          <a:extLst>
            <a:ext uri="{FF2B5EF4-FFF2-40B4-BE49-F238E27FC236}">
              <a16:creationId xmlns:a16="http://schemas.microsoft.com/office/drawing/2014/main" xmlns="" id="{00000000-0008-0000-0F00-000017020000}"/>
            </a:ext>
          </a:extLst>
        </xdr:cNvPr>
        <xdr:cNvSpPr txBox="1"/>
      </xdr:nvSpPr>
      <xdr:spPr>
        <a:xfrm>
          <a:off x="20199427" y="1073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28465</xdr:rowOff>
    </xdr:from>
    <xdr:ext cx="469744" cy="259045"/>
    <xdr:sp macro="" textlink="">
      <xdr:nvSpPr>
        <xdr:cNvPr id="536" name="n_3aveValue【保健センター・保健所】&#10;一人当たり面積">
          <a:extLst>
            <a:ext uri="{FF2B5EF4-FFF2-40B4-BE49-F238E27FC236}">
              <a16:creationId xmlns:a16="http://schemas.microsoft.com/office/drawing/2014/main" xmlns="" id="{00000000-0008-0000-0F00-000018020000}"/>
            </a:ext>
          </a:extLst>
        </xdr:cNvPr>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85615</xdr:rowOff>
    </xdr:from>
    <xdr:ext cx="469744" cy="259045"/>
    <xdr:sp macro="" textlink="">
      <xdr:nvSpPr>
        <xdr:cNvPr id="537" name="n_1mainValue【保健センター・保健所】&#10;一人当たり面積">
          <a:extLst>
            <a:ext uri="{FF2B5EF4-FFF2-40B4-BE49-F238E27FC236}">
              <a16:creationId xmlns:a16="http://schemas.microsoft.com/office/drawing/2014/main" xmlns="" id="{00000000-0008-0000-0F00-000019020000}"/>
            </a:ext>
          </a:extLst>
        </xdr:cNvPr>
        <xdr:cNvSpPr txBox="1"/>
      </xdr:nvSpPr>
      <xdr:spPr>
        <a:xfrm>
          <a:off x="21075727" y="934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103903</xdr:rowOff>
    </xdr:from>
    <xdr:ext cx="469744" cy="259045"/>
    <xdr:sp macro="" textlink="">
      <xdr:nvSpPr>
        <xdr:cNvPr id="538" name="n_2mainValue【保健センター・保健所】&#10;一人当たり面積">
          <a:extLst>
            <a:ext uri="{FF2B5EF4-FFF2-40B4-BE49-F238E27FC236}">
              <a16:creationId xmlns:a16="http://schemas.microsoft.com/office/drawing/2014/main" xmlns="" id="{00000000-0008-0000-0F00-00001A020000}"/>
            </a:ext>
          </a:extLst>
        </xdr:cNvPr>
        <xdr:cNvSpPr txBox="1"/>
      </xdr:nvSpPr>
      <xdr:spPr>
        <a:xfrm>
          <a:off x="20199427" y="936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9" name="正方形/長方形 538">
          <a:extLst>
            <a:ext uri="{FF2B5EF4-FFF2-40B4-BE49-F238E27FC236}">
              <a16:creationId xmlns:a16="http://schemas.microsoft.com/office/drawing/2014/main" xmlns="" id="{00000000-0008-0000-0F00-00001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0" name="正方形/長方形 539">
          <a:extLst>
            <a:ext uri="{FF2B5EF4-FFF2-40B4-BE49-F238E27FC236}">
              <a16:creationId xmlns:a16="http://schemas.microsoft.com/office/drawing/2014/main" xmlns="" id="{00000000-0008-0000-0F00-00001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1" name="正方形/長方形 540">
          <a:extLst>
            <a:ext uri="{FF2B5EF4-FFF2-40B4-BE49-F238E27FC236}">
              <a16:creationId xmlns:a16="http://schemas.microsoft.com/office/drawing/2014/main" xmlns="" id="{00000000-0008-0000-0F00-00001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2" name="正方形/長方形 541">
          <a:extLst>
            <a:ext uri="{FF2B5EF4-FFF2-40B4-BE49-F238E27FC236}">
              <a16:creationId xmlns:a16="http://schemas.microsoft.com/office/drawing/2014/main" xmlns="" id="{00000000-0008-0000-0F00-00001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3" name="正方形/長方形 542">
          <a:extLst>
            <a:ext uri="{FF2B5EF4-FFF2-40B4-BE49-F238E27FC236}">
              <a16:creationId xmlns:a16="http://schemas.microsoft.com/office/drawing/2014/main" xmlns="" id="{00000000-0008-0000-0F00-00001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4" name="正方形/長方形 543">
          <a:extLst>
            <a:ext uri="{FF2B5EF4-FFF2-40B4-BE49-F238E27FC236}">
              <a16:creationId xmlns:a16="http://schemas.microsoft.com/office/drawing/2014/main" xmlns="" id="{00000000-0008-0000-0F00-00002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5" name="正方形/長方形 544">
          <a:extLst>
            <a:ext uri="{FF2B5EF4-FFF2-40B4-BE49-F238E27FC236}">
              <a16:creationId xmlns:a16="http://schemas.microsoft.com/office/drawing/2014/main" xmlns="" id="{00000000-0008-0000-0F00-00002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正方形/長方形 545">
          <a:extLst>
            <a:ext uri="{FF2B5EF4-FFF2-40B4-BE49-F238E27FC236}">
              <a16:creationId xmlns:a16="http://schemas.microsoft.com/office/drawing/2014/main" xmlns="" id="{00000000-0008-0000-0F00-000022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7" name="テキスト ボックス 546">
          <a:extLst>
            <a:ext uri="{FF2B5EF4-FFF2-40B4-BE49-F238E27FC236}">
              <a16:creationId xmlns:a16="http://schemas.microsoft.com/office/drawing/2014/main" xmlns="" id="{00000000-0008-0000-0F00-000023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8" name="直線コネクタ 547">
          <a:extLst>
            <a:ext uri="{FF2B5EF4-FFF2-40B4-BE49-F238E27FC236}">
              <a16:creationId xmlns:a16="http://schemas.microsoft.com/office/drawing/2014/main" xmlns="" id="{00000000-0008-0000-0F00-000024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9" name="テキスト ボックス 548">
          <a:extLst>
            <a:ext uri="{FF2B5EF4-FFF2-40B4-BE49-F238E27FC236}">
              <a16:creationId xmlns:a16="http://schemas.microsoft.com/office/drawing/2014/main" xmlns="" id="{00000000-0008-0000-0F00-000025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0" name="直線コネクタ 549">
          <a:extLst>
            <a:ext uri="{FF2B5EF4-FFF2-40B4-BE49-F238E27FC236}">
              <a16:creationId xmlns:a16="http://schemas.microsoft.com/office/drawing/2014/main" xmlns="" id="{00000000-0008-0000-0F00-000026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1" name="テキスト ボックス 550">
          <a:extLst>
            <a:ext uri="{FF2B5EF4-FFF2-40B4-BE49-F238E27FC236}">
              <a16:creationId xmlns:a16="http://schemas.microsoft.com/office/drawing/2014/main" xmlns="" id="{00000000-0008-0000-0F00-000027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2" name="直線コネクタ 551">
          <a:extLst>
            <a:ext uri="{FF2B5EF4-FFF2-40B4-BE49-F238E27FC236}">
              <a16:creationId xmlns:a16="http://schemas.microsoft.com/office/drawing/2014/main" xmlns="" id="{00000000-0008-0000-0F00-000028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3" name="テキスト ボックス 552">
          <a:extLst>
            <a:ext uri="{FF2B5EF4-FFF2-40B4-BE49-F238E27FC236}">
              <a16:creationId xmlns:a16="http://schemas.microsoft.com/office/drawing/2014/main" xmlns="" id="{00000000-0008-0000-0F00-000029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4" name="直線コネクタ 553">
          <a:extLst>
            <a:ext uri="{FF2B5EF4-FFF2-40B4-BE49-F238E27FC236}">
              <a16:creationId xmlns:a16="http://schemas.microsoft.com/office/drawing/2014/main" xmlns="" id="{00000000-0008-0000-0F00-00002A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5" name="テキスト ボックス 554">
          <a:extLst>
            <a:ext uri="{FF2B5EF4-FFF2-40B4-BE49-F238E27FC236}">
              <a16:creationId xmlns:a16="http://schemas.microsoft.com/office/drawing/2014/main" xmlns="" id="{00000000-0008-0000-0F00-00002B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6" name="直線コネクタ 555">
          <a:extLst>
            <a:ext uri="{FF2B5EF4-FFF2-40B4-BE49-F238E27FC236}">
              <a16:creationId xmlns:a16="http://schemas.microsoft.com/office/drawing/2014/main" xmlns="" id="{00000000-0008-0000-0F00-00002C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7" name="テキスト ボックス 556">
          <a:extLst>
            <a:ext uri="{FF2B5EF4-FFF2-40B4-BE49-F238E27FC236}">
              <a16:creationId xmlns:a16="http://schemas.microsoft.com/office/drawing/2014/main" xmlns="" id="{00000000-0008-0000-0F00-00002D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8" name="直線コネクタ 557">
          <a:extLst>
            <a:ext uri="{FF2B5EF4-FFF2-40B4-BE49-F238E27FC236}">
              <a16:creationId xmlns:a16="http://schemas.microsoft.com/office/drawing/2014/main" xmlns="" id="{00000000-0008-0000-0F00-00002E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59" name="テキスト ボックス 558">
          <a:extLst>
            <a:ext uri="{FF2B5EF4-FFF2-40B4-BE49-F238E27FC236}">
              <a16:creationId xmlns:a16="http://schemas.microsoft.com/office/drawing/2014/main" xmlns="" id="{00000000-0008-0000-0F00-00002F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0" name="直線コネクタ 559">
          <a:extLst>
            <a:ext uri="{FF2B5EF4-FFF2-40B4-BE49-F238E27FC236}">
              <a16:creationId xmlns:a16="http://schemas.microsoft.com/office/drawing/2014/main" xmlns="" id="{00000000-0008-0000-0F00-00003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1" name="テキスト ボックス 560">
          <a:extLst>
            <a:ext uri="{FF2B5EF4-FFF2-40B4-BE49-F238E27FC236}">
              <a16:creationId xmlns:a16="http://schemas.microsoft.com/office/drawing/2014/main" xmlns="" id="{00000000-0008-0000-0F00-000031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2" name="【消防施設】&#10;有形固定資産減価償却率グラフ枠">
          <a:extLst>
            <a:ext uri="{FF2B5EF4-FFF2-40B4-BE49-F238E27FC236}">
              <a16:creationId xmlns:a16="http://schemas.microsoft.com/office/drawing/2014/main" xmlns="" id="{00000000-0008-0000-0F00-00003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85</xdr:row>
      <xdr:rowOff>32386</xdr:rowOff>
    </xdr:to>
    <xdr:cxnSp macro="">
      <xdr:nvCxnSpPr>
        <xdr:cNvPr id="563" name="直線コネクタ 562">
          <a:extLst>
            <a:ext uri="{FF2B5EF4-FFF2-40B4-BE49-F238E27FC236}">
              <a16:creationId xmlns:a16="http://schemas.microsoft.com/office/drawing/2014/main" xmlns="" id="{00000000-0008-0000-0F00-000033020000}"/>
            </a:ext>
          </a:extLst>
        </xdr:cNvPr>
        <xdr:cNvCxnSpPr/>
      </xdr:nvCxnSpPr>
      <xdr:spPr>
        <a:xfrm flipV="1">
          <a:off x="16318864" y="13445489"/>
          <a:ext cx="0" cy="116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36213</xdr:rowOff>
    </xdr:from>
    <xdr:ext cx="405111" cy="259045"/>
    <xdr:sp macro="" textlink="">
      <xdr:nvSpPr>
        <xdr:cNvPr id="564" name="【消防施設】&#10;有形固定資産減価償却率最小値テキスト">
          <a:extLst>
            <a:ext uri="{FF2B5EF4-FFF2-40B4-BE49-F238E27FC236}">
              <a16:creationId xmlns:a16="http://schemas.microsoft.com/office/drawing/2014/main" xmlns="" id="{00000000-0008-0000-0F00-000034020000}"/>
            </a:ext>
          </a:extLst>
        </xdr:cNvPr>
        <xdr:cNvSpPr txBox="1"/>
      </xdr:nvSpPr>
      <xdr:spPr>
        <a:xfrm>
          <a:off x="16357600"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32386</xdr:rowOff>
    </xdr:from>
    <xdr:to>
      <xdr:col>86</xdr:col>
      <xdr:colOff>25400</xdr:colOff>
      <xdr:row>85</xdr:row>
      <xdr:rowOff>32386</xdr:rowOff>
    </xdr:to>
    <xdr:cxnSp macro="">
      <xdr:nvCxnSpPr>
        <xdr:cNvPr id="565" name="直線コネクタ 564">
          <a:extLst>
            <a:ext uri="{FF2B5EF4-FFF2-40B4-BE49-F238E27FC236}">
              <a16:creationId xmlns:a16="http://schemas.microsoft.com/office/drawing/2014/main" xmlns="" id="{00000000-0008-0000-0F00-000035020000}"/>
            </a:ext>
          </a:extLst>
        </xdr:cNvPr>
        <xdr:cNvCxnSpPr/>
      </xdr:nvCxnSpPr>
      <xdr:spPr>
        <a:xfrm>
          <a:off x="16230600" y="1460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566" name="【消防施設】&#10;有形固定資産減価償却率最大値テキスト">
          <a:extLst>
            <a:ext uri="{FF2B5EF4-FFF2-40B4-BE49-F238E27FC236}">
              <a16:creationId xmlns:a16="http://schemas.microsoft.com/office/drawing/2014/main" xmlns="" id="{00000000-0008-0000-0F00-000036020000}"/>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567" name="直線コネクタ 566">
          <a:extLst>
            <a:ext uri="{FF2B5EF4-FFF2-40B4-BE49-F238E27FC236}">
              <a16:creationId xmlns:a16="http://schemas.microsoft.com/office/drawing/2014/main" xmlns="" id="{00000000-0008-0000-0F00-000037020000}"/>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93363</xdr:rowOff>
    </xdr:from>
    <xdr:ext cx="405111" cy="259045"/>
    <xdr:sp macro="" textlink="">
      <xdr:nvSpPr>
        <xdr:cNvPr id="568" name="【消防施設】&#10;有形固定資産減価償却率平均値テキスト">
          <a:extLst>
            <a:ext uri="{FF2B5EF4-FFF2-40B4-BE49-F238E27FC236}">
              <a16:creationId xmlns:a16="http://schemas.microsoft.com/office/drawing/2014/main" xmlns="" id="{00000000-0008-0000-0F00-000038020000}"/>
            </a:ext>
          </a:extLst>
        </xdr:cNvPr>
        <xdr:cNvSpPr txBox="1"/>
      </xdr:nvSpPr>
      <xdr:spPr>
        <a:xfrm>
          <a:off x="16357600" y="14152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114936</xdr:rowOff>
    </xdr:from>
    <xdr:to>
      <xdr:col>85</xdr:col>
      <xdr:colOff>177800</xdr:colOff>
      <xdr:row>83</xdr:row>
      <xdr:rowOff>45086</xdr:rowOff>
    </xdr:to>
    <xdr:sp macro="" textlink="">
      <xdr:nvSpPr>
        <xdr:cNvPr id="569" name="フローチャート: 判断 568">
          <a:extLst>
            <a:ext uri="{FF2B5EF4-FFF2-40B4-BE49-F238E27FC236}">
              <a16:creationId xmlns:a16="http://schemas.microsoft.com/office/drawing/2014/main" xmlns="" id="{00000000-0008-0000-0F00-000039020000}"/>
            </a:ext>
          </a:extLst>
        </xdr:cNvPr>
        <xdr:cNvSpPr/>
      </xdr:nvSpPr>
      <xdr:spPr>
        <a:xfrm>
          <a:off x="162687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154939</xdr:rowOff>
    </xdr:from>
    <xdr:to>
      <xdr:col>81</xdr:col>
      <xdr:colOff>101600</xdr:colOff>
      <xdr:row>83</xdr:row>
      <xdr:rowOff>85089</xdr:rowOff>
    </xdr:to>
    <xdr:sp macro="" textlink="">
      <xdr:nvSpPr>
        <xdr:cNvPr id="570" name="フローチャート: 判断 569">
          <a:extLst>
            <a:ext uri="{FF2B5EF4-FFF2-40B4-BE49-F238E27FC236}">
              <a16:creationId xmlns:a16="http://schemas.microsoft.com/office/drawing/2014/main" xmlns="" id="{00000000-0008-0000-0F00-00003A020000}"/>
            </a:ext>
          </a:extLst>
        </xdr:cNvPr>
        <xdr:cNvSpPr/>
      </xdr:nvSpPr>
      <xdr:spPr>
        <a:xfrm>
          <a:off x="15430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25400</xdr:rowOff>
    </xdr:from>
    <xdr:to>
      <xdr:col>76</xdr:col>
      <xdr:colOff>165100</xdr:colOff>
      <xdr:row>83</xdr:row>
      <xdr:rowOff>127000</xdr:rowOff>
    </xdr:to>
    <xdr:sp macro="" textlink="">
      <xdr:nvSpPr>
        <xdr:cNvPr id="571" name="フローチャート: 判断 570">
          <a:extLst>
            <a:ext uri="{FF2B5EF4-FFF2-40B4-BE49-F238E27FC236}">
              <a16:creationId xmlns:a16="http://schemas.microsoft.com/office/drawing/2014/main" xmlns="" id="{00000000-0008-0000-0F00-00003B020000}"/>
            </a:ext>
          </a:extLst>
        </xdr:cNvPr>
        <xdr:cNvSpPr/>
      </xdr:nvSpPr>
      <xdr:spPr>
        <a:xfrm>
          <a:off x="14541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154939</xdr:rowOff>
    </xdr:from>
    <xdr:to>
      <xdr:col>72</xdr:col>
      <xdr:colOff>38100</xdr:colOff>
      <xdr:row>84</xdr:row>
      <xdr:rowOff>85089</xdr:rowOff>
    </xdr:to>
    <xdr:sp macro="" textlink="">
      <xdr:nvSpPr>
        <xdr:cNvPr id="572" name="フローチャート: 判断 571">
          <a:extLst>
            <a:ext uri="{FF2B5EF4-FFF2-40B4-BE49-F238E27FC236}">
              <a16:creationId xmlns:a16="http://schemas.microsoft.com/office/drawing/2014/main" xmlns="" id="{00000000-0008-0000-0F00-00003C020000}"/>
            </a:ext>
          </a:extLst>
        </xdr:cNvPr>
        <xdr:cNvSpPr/>
      </xdr:nvSpPr>
      <xdr:spPr>
        <a:xfrm>
          <a:off x="136525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xmlns="" id="{00000000-0008-0000-0F00-00003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xmlns="" id="{00000000-0008-0000-0F00-00003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xmlns="" id="{00000000-0008-0000-0F00-00003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xmlns="" id="{00000000-0008-0000-0F00-00004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xmlns="" id="{00000000-0008-0000-0F00-00004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151130</xdr:rowOff>
    </xdr:from>
    <xdr:to>
      <xdr:col>85</xdr:col>
      <xdr:colOff>177800</xdr:colOff>
      <xdr:row>80</xdr:row>
      <xdr:rowOff>81280</xdr:rowOff>
    </xdr:to>
    <xdr:sp macro="" textlink="">
      <xdr:nvSpPr>
        <xdr:cNvPr id="578" name="楕円 577">
          <a:extLst>
            <a:ext uri="{FF2B5EF4-FFF2-40B4-BE49-F238E27FC236}">
              <a16:creationId xmlns:a16="http://schemas.microsoft.com/office/drawing/2014/main" xmlns="" id="{00000000-0008-0000-0F00-000042020000}"/>
            </a:ext>
          </a:extLst>
        </xdr:cNvPr>
        <xdr:cNvSpPr/>
      </xdr:nvSpPr>
      <xdr:spPr>
        <a:xfrm>
          <a:off x="162687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2557</xdr:rowOff>
    </xdr:from>
    <xdr:ext cx="405111" cy="259045"/>
    <xdr:sp macro="" textlink="">
      <xdr:nvSpPr>
        <xdr:cNvPr id="579" name="【消防施設】&#10;有形固定資産減価償却率該当値テキスト">
          <a:extLst>
            <a:ext uri="{FF2B5EF4-FFF2-40B4-BE49-F238E27FC236}">
              <a16:creationId xmlns:a16="http://schemas.microsoft.com/office/drawing/2014/main" xmlns="" id="{00000000-0008-0000-0F00-000043020000}"/>
            </a:ext>
          </a:extLst>
        </xdr:cNvPr>
        <xdr:cNvSpPr txBox="1"/>
      </xdr:nvSpPr>
      <xdr:spPr>
        <a:xfrm>
          <a:off x="16357600"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36830</xdr:rowOff>
    </xdr:from>
    <xdr:to>
      <xdr:col>81</xdr:col>
      <xdr:colOff>101600</xdr:colOff>
      <xdr:row>80</xdr:row>
      <xdr:rowOff>138430</xdr:rowOff>
    </xdr:to>
    <xdr:sp macro="" textlink="">
      <xdr:nvSpPr>
        <xdr:cNvPr id="580" name="楕円 579">
          <a:extLst>
            <a:ext uri="{FF2B5EF4-FFF2-40B4-BE49-F238E27FC236}">
              <a16:creationId xmlns:a16="http://schemas.microsoft.com/office/drawing/2014/main" xmlns="" id="{00000000-0008-0000-0F00-000044020000}"/>
            </a:ext>
          </a:extLst>
        </xdr:cNvPr>
        <xdr:cNvSpPr/>
      </xdr:nvSpPr>
      <xdr:spPr>
        <a:xfrm>
          <a:off x="15430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30480</xdr:rowOff>
    </xdr:from>
    <xdr:to>
      <xdr:col>85</xdr:col>
      <xdr:colOff>127000</xdr:colOff>
      <xdr:row>80</xdr:row>
      <xdr:rowOff>87630</xdr:rowOff>
    </xdr:to>
    <xdr:cxnSp macro="">
      <xdr:nvCxnSpPr>
        <xdr:cNvPr id="581" name="直線コネクタ 580">
          <a:extLst>
            <a:ext uri="{FF2B5EF4-FFF2-40B4-BE49-F238E27FC236}">
              <a16:creationId xmlns:a16="http://schemas.microsoft.com/office/drawing/2014/main" xmlns="" id="{00000000-0008-0000-0F00-000045020000}"/>
            </a:ext>
          </a:extLst>
        </xdr:cNvPr>
        <xdr:cNvCxnSpPr/>
      </xdr:nvCxnSpPr>
      <xdr:spPr>
        <a:xfrm flipV="1">
          <a:off x="15481300" y="1374648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95886</xdr:rowOff>
    </xdr:from>
    <xdr:to>
      <xdr:col>76</xdr:col>
      <xdr:colOff>165100</xdr:colOff>
      <xdr:row>81</xdr:row>
      <xdr:rowOff>26036</xdr:rowOff>
    </xdr:to>
    <xdr:sp macro="" textlink="">
      <xdr:nvSpPr>
        <xdr:cNvPr id="582" name="楕円 581">
          <a:extLst>
            <a:ext uri="{FF2B5EF4-FFF2-40B4-BE49-F238E27FC236}">
              <a16:creationId xmlns:a16="http://schemas.microsoft.com/office/drawing/2014/main" xmlns="" id="{00000000-0008-0000-0F00-000046020000}"/>
            </a:ext>
          </a:extLst>
        </xdr:cNvPr>
        <xdr:cNvSpPr/>
      </xdr:nvSpPr>
      <xdr:spPr>
        <a:xfrm>
          <a:off x="14541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87630</xdr:rowOff>
    </xdr:from>
    <xdr:to>
      <xdr:col>81</xdr:col>
      <xdr:colOff>50800</xdr:colOff>
      <xdr:row>80</xdr:row>
      <xdr:rowOff>146686</xdr:rowOff>
    </xdr:to>
    <xdr:cxnSp macro="">
      <xdr:nvCxnSpPr>
        <xdr:cNvPr id="583" name="直線コネクタ 582">
          <a:extLst>
            <a:ext uri="{FF2B5EF4-FFF2-40B4-BE49-F238E27FC236}">
              <a16:creationId xmlns:a16="http://schemas.microsoft.com/office/drawing/2014/main" xmlns="" id="{00000000-0008-0000-0F00-000047020000}"/>
            </a:ext>
          </a:extLst>
        </xdr:cNvPr>
        <xdr:cNvCxnSpPr/>
      </xdr:nvCxnSpPr>
      <xdr:spPr>
        <a:xfrm flipV="1">
          <a:off x="14592300" y="13803630"/>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76216</xdr:rowOff>
    </xdr:from>
    <xdr:ext cx="405111" cy="259045"/>
    <xdr:sp macro="" textlink="">
      <xdr:nvSpPr>
        <xdr:cNvPr id="584" name="n_1aveValue【消防施設】&#10;有形固定資産減価償却率">
          <a:extLst>
            <a:ext uri="{FF2B5EF4-FFF2-40B4-BE49-F238E27FC236}">
              <a16:creationId xmlns:a16="http://schemas.microsoft.com/office/drawing/2014/main" xmlns="" id="{00000000-0008-0000-0F00-000048020000}"/>
            </a:ext>
          </a:extLst>
        </xdr:cNvPr>
        <xdr:cNvSpPr txBox="1"/>
      </xdr:nvSpPr>
      <xdr:spPr>
        <a:xfrm>
          <a:off x="15266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118127</xdr:rowOff>
    </xdr:from>
    <xdr:ext cx="405111" cy="259045"/>
    <xdr:sp macro="" textlink="">
      <xdr:nvSpPr>
        <xdr:cNvPr id="585" name="n_2aveValue【消防施設】&#10;有形固定資産減価償却率">
          <a:extLst>
            <a:ext uri="{FF2B5EF4-FFF2-40B4-BE49-F238E27FC236}">
              <a16:creationId xmlns:a16="http://schemas.microsoft.com/office/drawing/2014/main" xmlns="" id="{00000000-0008-0000-0F00-000049020000}"/>
            </a:ext>
          </a:extLst>
        </xdr:cNvPr>
        <xdr:cNvSpPr txBox="1"/>
      </xdr:nvSpPr>
      <xdr:spPr>
        <a:xfrm>
          <a:off x="14389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101616</xdr:rowOff>
    </xdr:from>
    <xdr:ext cx="405111" cy="259045"/>
    <xdr:sp macro="" textlink="">
      <xdr:nvSpPr>
        <xdr:cNvPr id="586" name="n_3aveValue【消防施設】&#10;有形固定資産減価償却率">
          <a:extLst>
            <a:ext uri="{FF2B5EF4-FFF2-40B4-BE49-F238E27FC236}">
              <a16:creationId xmlns:a16="http://schemas.microsoft.com/office/drawing/2014/main" xmlns="" id="{00000000-0008-0000-0F00-00004A020000}"/>
            </a:ext>
          </a:extLst>
        </xdr:cNvPr>
        <xdr:cNvSpPr txBox="1"/>
      </xdr:nvSpPr>
      <xdr:spPr>
        <a:xfrm>
          <a:off x="13500744" y="1416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154957</xdr:rowOff>
    </xdr:from>
    <xdr:ext cx="405111" cy="259045"/>
    <xdr:sp macro="" textlink="">
      <xdr:nvSpPr>
        <xdr:cNvPr id="587" name="n_1mainValue【消防施設】&#10;有形固定資産減価償却率">
          <a:extLst>
            <a:ext uri="{FF2B5EF4-FFF2-40B4-BE49-F238E27FC236}">
              <a16:creationId xmlns:a16="http://schemas.microsoft.com/office/drawing/2014/main" xmlns="" id="{00000000-0008-0000-0F00-00004B020000}"/>
            </a:ext>
          </a:extLst>
        </xdr:cNvPr>
        <xdr:cNvSpPr txBox="1"/>
      </xdr:nvSpPr>
      <xdr:spPr>
        <a:xfrm>
          <a:off x="152660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42563</xdr:rowOff>
    </xdr:from>
    <xdr:ext cx="405111" cy="259045"/>
    <xdr:sp macro="" textlink="">
      <xdr:nvSpPr>
        <xdr:cNvPr id="588" name="n_2mainValue【消防施設】&#10;有形固定資産減価償却率">
          <a:extLst>
            <a:ext uri="{FF2B5EF4-FFF2-40B4-BE49-F238E27FC236}">
              <a16:creationId xmlns:a16="http://schemas.microsoft.com/office/drawing/2014/main" xmlns="" id="{00000000-0008-0000-0F00-00004C020000}"/>
            </a:ext>
          </a:extLst>
        </xdr:cNvPr>
        <xdr:cNvSpPr txBox="1"/>
      </xdr:nvSpPr>
      <xdr:spPr>
        <a:xfrm>
          <a:off x="143897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a:extLst>
            <a:ext uri="{FF2B5EF4-FFF2-40B4-BE49-F238E27FC236}">
              <a16:creationId xmlns:a16="http://schemas.microsoft.com/office/drawing/2014/main" xmlns="" id="{00000000-0008-0000-0F00-00004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a:extLst>
            <a:ext uri="{FF2B5EF4-FFF2-40B4-BE49-F238E27FC236}">
              <a16:creationId xmlns:a16="http://schemas.microsoft.com/office/drawing/2014/main" xmlns="" id="{00000000-0008-0000-0F00-00004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a:extLst>
            <a:ext uri="{FF2B5EF4-FFF2-40B4-BE49-F238E27FC236}">
              <a16:creationId xmlns:a16="http://schemas.microsoft.com/office/drawing/2014/main" xmlns="" id="{00000000-0008-0000-0F00-00004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a:extLst>
            <a:ext uri="{FF2B5EF4-FFF2-40B4-BE49-F238E27FC236}">
              <a16:creationId xmlns:a16="http://schemas.microsoft.com/office/drawing/2014/main" xmlns="" id="{00000000-0008-0000-0F00-00005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a:extLst>
            <a:ext uri="{FF2B5EF4-FFF2-40B4-BE49-F238E27FC236}">
              <a16:creationId xmlns:a16="http://schemas.microsoft.com/office/drawing/2014/main" xmlns="" id="{00000000-0008-0000-0F00-00005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a:extLst>
            <a:ext uri="{FF2B5EF4-FFF2-40B4-BE49-F238E27FC236}">
              <a16:creationId xmlns:a16="http://schemas.microsoft.com/office/drawing/2014/main" xmlns="" id="{00000000-0008-0000-0F00-00005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a:extLst>
            <a:ext uri="{FF2B5EF4-FFF2-40B4-BE49-F238E27FC236}">
              <a16:creationId xmlns:a16="http://schemas.microsoft.com/office/drawing/2014/main" xmlns="" id="{00000000-0008-0000-0F00-00005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a:extLst>
            <a:ext uri="{FF2B5EF4-FFF2-40B4-BE49-F238E27FC236}">
              <a16:creationId xmlns:a16="http://schemas.microsoft.com/office/drawing/2014/main" xmlns="" id="{00000000-0008-0000-0F00-00005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a:extLst>
            <a:ext uri="{FF2B5EF4-FFF2-40B4-BE49-F238E27FC236}">
              <a16:creationId xmlns:a16="http://schemas.microsoft.com/office/drawing/2014/main" xmlns="" id="{00000000-0008-0000-0F00-00005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a:extLst>
            <a:ext uri="{FF2B5EF4-FFF2-40B4-BE49-F238E27FC236}">
              <a16:creationId xmlns:a16="http://schemas.microsoft.com/office/drawing/2014/main" xmlns="" id="{00000000-0008-0000-0F00-00005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9" name="直線コネクタ 598">
          <a:extLst>
            <a:ext uri="{FF2B5EF4-FFF2-40B4-BE49-F238E27FC236}">
              <a16:creationId xmlns:a16="http://schemas.microsoft.com/office/drawing/2014/main" xmlns="" id="{00000000-0008-0000-0F00-000057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0" name="テキスト ボックス 599">
          <a:extLst>
            <a:ext uri="{FF2B5EF4-FFF2-40B4-BE49-F238E27FC236}">
              <a16:creationId xmlns:a16="http://schemas.microsoft.com/office/drawing/2014/main" xmlns="" id="{00000000-0008-0000-0F00-000058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1" name="直線コネクタ 600">
          <a:extLst>
            <a:ext uri="{FF2B5EF4-FFF2-40B4-BE49-F238E27FC236}">
              <a16:creationId xmlns:a16="http://schemas.microsoft.com/office/drawing/2014/main" xmlns="" id="{00000000-0008-0000-0F00-000059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2" name="テキスト ボックス 601">
          <a:extLst>
            <a:ext uri="{FF2B5EF4-FFF2-40B4-BE49-F238E27FC236}">
              <a16:creationId xmlns:a16="http://schemas.microsoft.com/office/drawing/2014/main" xmlns="" id="{00000000-0008-0000-0F00-00005A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3" name="直線コネクタ 602">
          <a:extLst>
            <a:ext uri="{FF2B5EF4-FFF2-40B4-BE49-F238E27FC236}">
              <a16:creationId xmlns:a16="http://schemas.microsoft.com/office/drawing/2014/main" xmlns="" id="{00000000-0008-0000-0F00-00005B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4" name="テキスト ボックス 603">
          <a:extLst>
            <a:ext uri="{FF2B5EF4-FFF2-40B4-BE49-F238E27FC236}">
              <a16:creationId xmlns:a16="http://schemas.microsoft.com/office/drawing/2014/main" xmlns="" id="{00000000-0008-0000-0F00-00005C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5" name="直線コネクタ 604">
          <a:extLst>
            <a:ext uri="{FF2B5EF4-FFF2-40B4-BE49-F238E27FC236}">
              <a16:creationId xmlns:a16="http://schemas.microsoft.com/office/drawing/2014/main" xmlns="" id="{00000000-0008-0000-0F00-00005D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6" name="テキスト ボックス 605">
          <a:extLst>
            <a:ext uri="{FF2B5EF4-FFF2-40B4-BE49-F238E27FC236}">
              <a16:creationId xmlns:a16="http://schemas.microsoft.com/office/drawing/2014/main" xmlns="" id="{00000000-0008-0000-0F00-00005E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7" name="直線コネクタ 606">
          <a:extLst>
            <a:ext uri="{FF2B5EF4-FFF2-40B4-BE49-F238E27FC236}">
              <a16:creationId xmlns:a16="http://schemas.microsoft.com/office/drawing/2014/main" xmlns="" id="{00000000-0008-0000-0F00-00005F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8" name="テキスト ボックス 607">
          <a:extLst>
            <a:ext uri="{FF2B5EF4-FFF2-40B4-BE49-F238E27FC236}">
              <a16:creationId xmlns:a16="http://schemas.microsoft.com/office/drawing/2014/main" xmlns="" id="{00000000-0008-0000-0F00-000060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9" name="直線コネクタ 608">
          <a:extLst>
            <a:ext uri="{FF2B5EF4-FFF2-40B4-BE49-F238E27FC236}">
              <a16:creationId xmlns:a16="http://schemas.microsoft.com/office/drawing/2014/main" xmlns="" id="{00000000-0008-0000-0F00-00006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0" name="テキスト ボックス 609">
          <a:extLst>
            <a:ext uri="{FF2B5EF4-FFF2-40B4-BE49-F238E27FC236}">
              <a16:creationId xmlns:a16="http://schemas.microsoft.com/office/drawing/2014/main" xmlns="" id="{00000000-0008-0000-0F00-00006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1" name="【消防施設】&#10;一人当たり面積グラフ枠">
          <a:extLst>
            <a:ext uri="{FF2B5EF4-FFF2-40B4-BE49-F238E27FC236}">
              <a16:creationId xmlns:a16="http://schemas.microsoft.com/office/drawing/2014/main" xmlns="" id="{00000000-0008-0000-0F00-00006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122682</xdr:rowOff>
    </xdr:from>
    <xdr:to>
      <xdr:col>116</xdr:col>
      <xdr:colOff>62864</xdr:colOff>
      <xdr:row>86</xdr:row>
      <xdr:rowOff>87630</xdr:rowOff>
    </xdr:to>
    <xdr:cxnSp macro="">
      <xdr:nvCxnSpPr>
        <xdr:cNvPr id="612" name="直線コネクタ 611">
          <a:extLst>
            <a:ext uri="{FF2B5EF4-FFF2-40B4-BE49-F238E27FC236}">
              <a16:creationId xmlns:a16="http://schemas.microsoft.com/office/drawing/2014/main" xmlns="" id="{00000000-0008-0000-0F00-000064020000}"/>
            </a:ext>
          </a:extLst>
        </xdr:cNvPr>
        <xdr:cNvCxnSpPr/>
      </xdr:nvCxnSpPr>
      <xdr:spPr>
        <a:xfrm flipV="1">
          <a:off x="22160864" y="13495782"/>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613" name="【消防施設】&#10;一人当たり面積最小値テキスト">
          <a:extLst>
            <a:ext uri="{FF2B5EF4-FFF2-40B4-BE49-F238E27FC236}">
              <a16:creationId xmlns:a16="http://schemas.microsoft.com/office/drawing/2014/main" xmlns="" id="{00000000-0008-0000-0F00-000065020000}"/>
            </a:ext>
          </a:extLst>
        </xdr:cNvPr>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614" name="直線コネクタ 613">
          <a:extLst>
            <a:ext uri="{FF2B5EF4-FFF2-40B4-BE49-F238E27FC236}">
              <a16:creationId xmlns:a16="http://schemas.microsoft.com/office/drawing/2014/main" xmlns="" id="{00000000-0008-0000-0F00-000066020000}"/>
            </a:ext>
          </a:extLst>
        </xdr:cNvPr>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69359</xdr:rowOff>
    </xdr:from>
    <xdr:ext cx="469744" cy="259045"/>
    <xdr:sp macro="" textlink="">
      <xdr:nvSpPr>
        <xdr:cNvPr id="615" name="【消防施設】&#10;一人当たり面積最大値テキスト">
          <a:extLst>
            <a:ext uri="{FF2B5EF4-FFF2-40B4-BE49-F238E27FC236}">
              <a16:creationId xmlns:a16="http://schemas.microsoft.com/office/drawing/2014/main" xmlns="" id="{00000000-0008-0000-0F00-000067020000}"/>
            </a:ext>
          </a:extLst>
        </xdr:cNvPr>
        <xdr:cNvSpPr txBox="1"/>
      </xdr:nvSpPr>
      <xdr:spPr>
        <a:xfrm>
          <a:off x="22199600" y="1327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122682</xdr:rowOff>
    </xdr:from>
    <xdr:to>
      <xdr:col>116</xdr:col>
      <xdr:colOff>152400</xdr:colOff>
      <xdr:row>78</xdr:row>
      <xdr:rowOff>122682</xdr:rowOff>
    </xdr:to>
    <xdr:cxnSp macro="">
      <xdr:nvCxnSpPr>
        <xdr:cNvPr id="616" name="直線コネクタ 615">
          <a:extLst>
            <a:ext uri="{FF2B5EF4-FFF2-40B4-BE49-F238E27FC236}">
              <a16:creationId xmlns:a16="http://schemas.microsoft.com/office/drawing/2014/main" xmlns="" id="{00000000-0008-0000-0F00-000068020000}"/>
            </a:ext>
          </a:extLst>
        </xdr:cNvPr>
        <xdr:cNvCxnSpPr/>
      </xdr:nvCxnSpPr>
      <xdr:spPr>
        <a:xfrm>
          <a:off x="22072600" y="1349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71138</xdr:rowOff>
    </xdr:from>
    <xdr:ext cx="469744" cy="259045"/>
    <xdr:sp macro="" textlink="">
      <xdr:nvSpPr>
        <xdr:cNvPr id="617" name="【消防施設】&#10;一人当たり面積平均値テキスト">
          <a:extLst>
            <a:ext uri="{FF2B5EF4-FFF2-40B4-BE49-F238E27FC236}">
              <a16:creationId xmlns:a16="http://schemas.microsoft.com/office/drawing/2014/main" xmlns="" id="{00000000-0008-0000-0F00-000069020000}"/>
            </a:ext>
          </a:extLst>
        </xdr:cNvPr>
        <xdr:cNvSpPr txBox="1"/>
      </xdr:nvSpPr>
      <xdr:spPr>
        <a:xfrm>
          <a:off x="22199600" y="14472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48261</xdr:rowOff>
    </xdr:from>
    <xdr:to>
      <xdr:col>116</xdr:col>
      <xdr:colOff>114300</xdr:colOff>
      <xdr:row>85</xdr:row>
      <xdr:rowOff>149861</xdr:rowOff>
    </xdr:to>
    <xdr:sp macro="" textlink="">
      <xdr:nvSpPr>
        <xdr:cNvPr id="618" name="フローチャート: 判断 617">
          <a:extLst>
            <a:ext uri="{FF2B5EF4-FFF2-40B4-BE49-F238E27FC236}">
              <a16:creationId xmlns:a16="http://schemas.microsoft.com/office/drawing/2014/main" xmlns="" id="{00000000-0008-0000-0F00-00006A020000}"/>
            </a:ext>
          </a:extLst>
        </xdr:cNvPr>
        <xdr:cNvSpPr/>
      </xdr:nvSpPr>
      <xdr:spPr>
        <a:xfrm>
          <a:off x="221107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54356</xdr:rowOff>
    </xdr:from>
    <xdr:to>
      <xdr:col>112</xdr:col>
      <xdr:colOff>38100</xdr:colOff>
      <xdr:row>85</xdr:row>
      <xdr:rowOff>155956</xdr:rowOff>
    </xdr:to>
    <xdr:sp macro="" textlink="">
      <xdr:nvSpPr>
        <xdr:cNvPr id="619" name="フローチャート: 判断 618">
          <a:extLst>
            <a:ext uri="{FF2B5EF4-FFF2-40B4-BE49-F238E27FC236}">
              <a16:creationId xmlns:a16="http://schemas.microsoft.com/office/drawing/2014/main" xmlns="" id="{00000000-0008-0000-0F00-00006B020000}"/>
            </a:ext>
          </a:extLst>
        </xdr:cNvPr>
        <xdr:cNvSpPr/>
      </xdr:nvSpPr>
      <xdr:spPr>
        <a:xfrm>
          <a:off x="21272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115315</xdr:rowOff>
    </xdr:from>
    <xdr:to>
      <xdr:col>107</xdr:col>
      <xdr:colOff>101600</xdr:colOff>
      <xdr:row>86</xdr:row>
      <xdr:rowOff>45465</xdr:rowOff>
    </xdr:to>
    <xdr:sp macro="" textlink="">
      <xdr:nvSpPr>
        <xdr:cNvPr id="620" name="フローチャート: 判断 619">
          <a:extLst>
            <a:ext uri="{FF2B5EF4-FFF2-40B4-BE49-F238E27FC236}">
              <a16:creationId xmlns:a16="http://schemas.microsoft.com/office/drawing/2014/main" xmlns="" id="{00000000-0008-0000-0F00-00006C020000}"/>
            </a:ext>
          </a:extLst>
        </xdr:cNvPr>
        <xdr:cNvSpPr/>
      </xdr:nvSpPr>
      <xdr:spPr>
        <a:xfrm>
          <a:off x="20383500" y="146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114554</xdr:rowOff>
    </xdr:from>
    <xdr:to>
      <xdr:col>102</xdr:col>
      <xdr:colOff>165100</xdr:colOff>
      <xdr:row>86</xdr:row>
      <xdr:rowOff>44704</xdr:rowOff>
    </xdr:to>
    <xdr:sp macro="" textlink="">
      <xdr:nvSpPr>
        <xdr:cNvPr id="621" name="フローチャート: 判断 620">
          <a:extLst>
            <a:ext uri="{FF2B5EF4-FFF2-40B4-BE49-F238E27FC236}">
              <a16:creationId xmlns:a16="http://schemas.microsoft.com/office/drawing/2014/main" xmlns="" id="{00000000-0008-0000-0F00-00006D020000}"/>
            </a:ext>
          </a:extLst>
        </xdr:cNvPr>
        <xdr:cNvSpPr/>
      </xdr:nvSpPr>
      <xdr:spPr>
        <a:xfrm>
          <a:off x="19494500" y="1468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xmlns="" id="{00000000-0008-0000-0F00-00006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xmlns="" id="{00000000-0008-0000-0F00-00006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xmlns="" id="{00000000-0008-0000-0F00-00007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xmlns="" id="{00000000-0008-0000-0F00-00007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xmlns="" id="{00000000-0008-0000-0F00-00007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21589</xdr:rowOff>
    </xdr:from>
    <xdr:to>
      <xdr:col>116</xdr:col>
      <xdr:colOff>114300</xdr:colOff>
      <xdr:row>86</xdr:row>
      <xdr:rowOff>123189</xdr:rowOff>
    </xdr:to>
    <xdr:sp macro="" textlink="">
      <xdr:nvSpPr>
        <xdr:cNvPr id="627" name="楕円 626">
          <a:extLst>
            <a:ext uri="{FF2B5EF4-FFF2-40B4-BE49-F238E27FC236}">
              <a16:creationId xmlns:a16="http://schemas.microsoft.com/office/drawing/2014/main" xmlns="" id="{00000000-0008-0000-0F00-000073020000}"/>
            </a:ext>
          </a:extLst>
        </xdr:cNvPr>
        <xdr:cNvSpPr/>
      </xdr:nvSpPr>
      <xdr:spPr>
        <a:xfrm>
          <a:off x="221107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107966</xdr:rowOff>
    </xdr:from>
    <xdr:ext cx="469744" cy="259045"/>
    <xdr:sp macro="" textlink="">
      <xdr:nvSpPr>
        <xdr:cNvPr id="628" name="【消防施設】&#10;一人当たり面積該当値テキスト">
          <a:extLst>
            <a:ext uri="{FF2B5EF4-FFF2-40B4-BE49-F238E27FC236}">
              <a16:creationId xmlns:a16="http://schemas.microsoft.com/office/drawing/2014/main" xmlns="" id="{00000000-0008-0000-0F00-000074020000}"/>
            </a:ext>
          </a:extLst>
        </xdr:cNvPr>
        <xdr:cNvSpPr txBox="1"/>
      </xdr:nvSpPr>
      <xdr:spPr>
        <a:xfrm>
          <a:off x="22199600" y="1468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22352</xdr:rowOff>
    </xdr:from>
    <xdr:to>
      <xdr:col>112</xdr:col>
      <xdr:colOff>38100</xdr:colOff>
      <xdr:row>86</xdr:row>
      <xdr:rowOff>123952</xdr:rowOff>
    </xdr:to>
    <xdr:sp macro="" textlink="">
      <xdr:nvSpPr>
        <xdr:cNvPr id="629" name="楕円 628">
          <a:extLst>
            <a:ext uri="{FF2B5EF4-FFF2-40B4-BE49-F238E27FC236}">
              <a16:creationId xmlns:a16="http://schemas.microsoft.com/office/drawing/2014/main" xmlns="" id="{00000000-0008-0000-0F00-000075020000}"/>
            </a:ext>
          </a:extLst>
        </xdr:cNvPr>
        <xdr:cNvSpPr/>
      </xdr:nvSpPr>
      <xdr:spPr>
        <a:xfrm>
          <a:off x="21272500" y="1476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72389</xdr:rowOff>
    </xdr:from>
    <xdr:to>
      <xdr:col>116</xdr:col>
      <xdr:colOff>63500</xdr:colOff>
      <xdr:row>86</xdr:row>
      <xdr:rowOff>73152</xdr:rowOff>
    </xdr:to>
    <xdr:cxnSp macro="">
      <xdr:nvCxnSpPr>
        <xdr:cNvPr id="630" name="直線コネクタ 629">
          <a:extLst>
            <a:ext uri="{FF2B5EF4-FFF2-40B4-BE49-F238E27FC236}">
              <a16:creationId xmlns:a16="http://schemas.microsoft.com/office/drawing/2014/main" xmlns="" id="{00000000-0008-0000-0F00-000076020000}"/>
            </a:ext>
          </a:extLst>
        </xdr:cNvPr>
        <xdr:cNvCxnSpPr/>
      </xdr:nvCxnSpPr>
      <xdr:spPr>
        <a:xfrm flipV="1">
          <a:off x="21323300" y="14817089"/>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23113</xdr:rowOff>
    </xdr:from>
    <xdr:to>
      <xdr:col>107</xdr:col>
      <xdr:colOff>101600</xdr:colOff>
      <xdr:row>86</xdr:row>
      <xdr:rowOff>124713</xdr:rowOff>
    </xdr:to>
    <xdr:sp macro="" textlink="">
      <xdr:nvSpPr>
        <xdr:cNvPr id="631" name="楕円 630">
          <a:extLst>
            <a:ext uri="{FF2B5EF4-FFF2-40B4-BE49-F238E27FC236}">
              <a16:creationId xmlns:a16="http://schemas.microsoft.com/office/drawing/2014/main" xmlns="" id="{00000000-0008-0000-0F00-000077020000}"/>
            </a:ext>
          </a:extLst>
        </xdr:cNvPr>
        <xdr:cNvSpPr/>
      </xdr:nvSpPr>
      <xdr:spPr>
        <a:xfrm>
          <a:off x="20383500" y="147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73152</xdr:rowOff>
    </xdr:from>
    <xdr:to>
      <xdr:col>111</xdr:col>
      <xdr:colOff>177800</xdr:colOff>
      <xdr:row>86</xdr:row>
      <xdr:rowOff>73913</xdr:rowOff>
    </xdr:to>
    <xdr:cxnSp macro="">
      <xdr:nvCxnSpPr>
        <xdr:cNvPr id="632" name="直線コネクタ 631">
          <a:extLst>
            <a:ext uri="{FF2B5EF4-FFF2-40B4-BE49-F238E27FC236}">
              <a16:creationId xmlns:a16="http://schemas.microsoft.com/office/drawing/2014/main" xmlns="" id="{00000000-0008-0000-0F00-000078020000}"/>
            </a:ext>
          </a:extLst>
        </xdr:cNvPr>
        <xdr:cNvCxnSpPr/>
      </xdr:nvCxnSpPr>
      <xdr:spPr>
        <a:xfrm flipV="1">
          <a:off x="20434300" y="14817852"/>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1033</xdr:rowOff>
    </xdr:from>
    <xdr:ext cx="469744" cy="259045"/>
    <xdr:sp macro="" textlink="">
      <xdr:nvSpPr>
        <xdr:cNvPr id="633" name="n_1aveValue【消防施設】&#10;一人当たり面積">
          <a:extLst>
            <a:ext uri="{FF2B5EF4-FFF2-40B4-BE49-F238E27FC236}">
              <a16:creationId xmlns:a16="http://schemas.microsoft.com/office/drawing/2014/main" xmlns="" id="{00000000-0008-0000-0F00-000079020000}"/>
            </a:ext>
          </a:extLst>
        </xdr:cNvPr>
        <xdr:cNvSpPr txBox="1"/>
      </xdr:nvSpPr>
      <xdr:spPr>
        <a:xfrm>
          <a:off x="210757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61992</xdr:rowOff>
    </xdr:from>
    <xdr:ext cx="469744" cy="259045"/>
    <xdr:sp macro="" textlink="">
      <xdr:nvSpPr>
        <xdr:cNvPr id="634" name="n_2aveValue【消防施設】&#10;一人当たり面積">
          <a:extLst>
            <a:ext uri="{FF2B5EF4-FFF2-40B4-BE49-F238E27FC236}">
              <a16:creationId xmlns:a16="http://schemas.microsoft.com/office/drawing/2014/main" xmlns="" id="{00000000-0008-0000-0F00-00007A020000}"/>
            </a:ext>
          </a:extLst>
        </xdr:cNvPr>
        <xdr:cNvSpPr txBox="1"/>
      </xdr:nvSpPr>
      <xdr:spPr>
        <a:xfrm>
          <a:off x="20199427" y="1446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61231</xdr:rowOff>
    </xdr:from>
    <xdr:ext cx="469744" cy="259045"/>
    <xdr:sp macro="" textlink="">
      <xdr:nvSpPr>
        <xdr:cNvPr id="635" name="n_3aveValue【消防施設】&#10;一人当たり面積">
          <a:extLst>
            <a:ext uri="{FF2B5EF4-FFF2-40B4-BE49-F238E27FC236}">
              <a16:creationId xmlns:a16="http://schemas.microsoft.com/office/drawing/2014/main" xmlns="" id="{00000000-0008-0000-0F00-00007B020000}"/>
            </a:ext>
          </a:extLst>
        </xdr:cNvPr>
        <xdr:cNvSpPr txBox="1"/>
      </xdr:nvSpPr>
      <xdr:spPr>
        <a:xfrm>
          <a:off x="19310427" y="1446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115079</xdr:rowOff>
    </xdr:from>
    <xdr:ext cx="469744" cy="259045"/>
    <xdr:sp macro="" textlink="">
      <xdr:nvSpPr>
        <xdr:cNvPr id="636" name="n_1mainValue【消防施設】&#10;一人当たり面積">
          <a:extLst>
            <a:ext uri="{FF2B5EF4-FFF2-40B4-BE49-F238E27FC236}">
              <a16:creationId xmlns:a16="http://schemas.microsoft.com/office/drawing/2014/main" xmlns="" id="{00000000-0008-0000-0F00-00007C020000}"/>
            </a:ext>
          </a:extLst>
        </xdr:cNvPr>
        <xdr:cNvSpPr txBox="1"/>
      </xdr:nvSpPr>
      <xdr:spPr>
        <a:xfrm>
          <a:off x="21075727"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115840</xdr:rowOff>
    </xdr:from>
    <xdr:ext cx="469744" cy="259045"/>
    <xdr:sp macro="" textlink="">
      <xdr:nvSpPr>
        <xdr:cNvPr id="637" name="n_2mainValue【消防施設】&#10;一人当たり面積">
          <a:extLst>
            <a:ext uri="{FF2B5EF4-FFF2-40B4-BE49-F238E27FC236}">
              <a16:creationId xmlns:a16="http://schemas.microsoft.com/office/drawing/2014/main" xmlns="" id="{00000000-0008-0000-0F00-00007D020000}"/>
            </a:ext>
          </a:extLst>
        </xdr:cNvPr>
        <xdr:cNvSpPr txBox="1"/>
      </xdr:nvSpPr>
      <xdr:spPr>
        <a:xfrm>
          <a:off x="20199427" y="1486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xmlns="" id="{00000000-0008-0000-0F00-00007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xmlns="" id="{00000000-0008-0000-0F00-00007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xmlns="" id="{00000000-0008-0000-0F00-00008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xmlns="" id="{00000000-0008-0000-0F00-00008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xmlns="" id="{00000000-0008-0000-0F00-00008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xmlns="" id="{00000000-0008-0000-0F00-00008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xmlns="" id="{00000000-0008-0000-0F00-00008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xmlns="" id="{00000000-0008-0000-0F00-00008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xmlns="" id="{00000000-0008-0000-0F00-00008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xmlns="" id="{00000000-0008-0000-0F00-00008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48" name="テキスト ボックス 647">
          <a:extLst>
            <a:ext uri="{FF2B5EF4-FFF2-40B4-BE49-F238E27FC236}">
              <a16:creationId xmlns:a16="http://schemas.microsoft.com/office/drawing/2014/main" xmlns="" id="{00000000-0008-0000-0F00-000088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a:extLst>
            <a:ext uri="{FF2B5EF4-FFF2-40B4-BE49-F238E27FC236}">
              <a16:creationId xmlns:a16="http://schemas.microsoft.com/office/drawing/2014/main" xmlns="" id="{00000000-0008-0000-0F00-000089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0" name="テキスト ボックス 649">
          <a:extLst>
            <a:ext uri="{FF2B5EF4-FFF2-40B4-BE49-F238E27FC236}">
              <a16:creationId xmlns:a16="http://schemas.microsoft.com/office/drawing/2014/main" xmlns="" id="{00000000-0008-0000-0F00-00008A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a:extLst>
            <a:ext uri="{FF2B5EF4-FFF2-40B4-BE49-F238E27FC236}">
              <a16:creationId xmlns:a16="http://schemas.microsoft.com/office/drawing/2014/main" xmlns="" id="{00000000-0008-0000-0F00-00008B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a:extLst>
            <a:ext uri="{FF2B5EF4-FFF2-40B4-BE49-F238E27FC236}">
              <a16:creationId xmlns:a16="http://schemas.microsoft.com/office/drawing/2014/main" xmlns="" id="{00000000-0008-0000-0F00-00008C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a:extLst>
            <a:ext uri="{FF2B5EF4-FFF2-40B4-BE49-F238E27FC236}">
              <a16:creationId xmlns:a16="http://schemas.microsoft.com/office/drawing/2014/main" xmlns="" id="{00000000-0008-0000-0F00-00008D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a:extLst>
            <a:ext uri="{FF2B5EF4-FFF2-40B4-BE49-F238E27FC236}">
              <a16:creationId xmlns:a16="http://schemas.microsoft.com/office/drawing/2014/main" xmlns="" id="{00000000-0008-0000-0F00-00008E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a:extLst>
            <a:ext uri="{FF2B5EF4-FFF2-40B4-BE49-F238E27FC236}">
              <a16:creationId xmlns:a16="http://schemas.microsoft.com/office/drawing/2014/main" xmlns="" id="{00000000-0008-0000-0F00-00008F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a:extLst>
            <a:ext uri="{FF2B5EF4-FFF2-40B4-BE49-F238E27FC236}">
              <a16:creationId xmlns:a16="http://schemas.microsoft.com/office/drawing/2014/main" xmlns="" id="{00000000-0008-0000-0F00-000090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a:extLst>
            <a:ext uri="{FF2B5EF4-FFF2-40B4-BE49-F238E27FC236}">
              <a16:creationId xmlns:a16="http://schemas.microsoft.com/office/drawing/2014/main" xmlns="" id="{00000000-0008-0000-0F00-000091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8" name="テキスト ボックス 657">
          <a:extLst>
            <a:ext uri="{FF2B5EF4-FFF2-40B4-BE49-F238E27FC236}">
              <a16:creationId xmlns:a16="http://schemas.microsoft.com/office/drawing/2014/main" xmlns="" id="{00000000-0008-0000-0F00-000092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xmlns="" id="{00000000-0008-0000-0F00-00009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0" name="テキスト ボックス 659">
          <a:extLst>
            <a:ext uri="{FF2B5EF4-FFF2-40B4-BE49-F238E27FC236}">
              <a16:creationId xmlns:a16="http://schemas.microsoft.com/office/drawing/2014/main" xmlns="" id="{00000000-0008-0000-0F00-000094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庁舎】&#10;有形固定資産減価償却率グラフ枠">
          <a:extLst>
            <a:ext uri="{FF2B5EF4-FFF2-40B4-BE49-F238E27FC236}">
              <a16:creationId xmlns:a16="http://schemas.microsoft.com/office/drawing/2014/main" xmlns="" id="{00000000-0008-0000-0F00-00009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55245</xdr:rowOff>
    </xdr:to>
    <xdr:cxnSp macro="">
      <xdr:nvCxnSpPr>
        <xdr:cNvPr id="662" name="直線コネクタ 661">
          <a:extLst>
            <a:ext uri="{FF2B5EF4-FFF2-40B4-BE49-F238E27FC236}">
              <a16:creationId xmlns:a16="http://schemas.microsoft.com/office/drawing/2014/main" xmlns="" id="{00000000-0008-0000-0F00-000096020000}"/>
            </a:ext>
          </a:extLst>
        </xdr:cNvPr>
        <xdr:cNvCxnSpPr/>
      </xdr:nvCxnSpPr>
      <xdr:spPr>
        <a:xfrm flipV="1">
          <a:off x="16318864" y="1714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59072</xdr:rowOff>
    </xdr:from>
    <xdr:ext cx="405111" cy="259045"/>
    <xdr:sp macro="" textlink="">
      <xdr:nvSpPr>
        <xdr:cNvPr id="663" name="【庁舎】&#10;有形固定資産減価償却率最小値テキスト">
          <a:extLst>
            <a:ext uri="{FF2B5EF4-FFF2-40B4-BE49-F238E27FC236}">
              <a16:creationId xmlns:a16="http://schemas.microsoft.com/office/drawing/2014/main" xmlns="" id="{00000000-0008-0000-0F00-000097020000}"/>
            </a:ext>
          </a:extLst>
        </xdr:cNvPr>
        <xdr:cNvSpPr txBox="1"/>
      </xdr:nvSpPr>
      <xdr:spPr>
        <a:xfrm>
          <a:off x="16357600" y="187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55245</xdr:rowOff>
    </xdr:from>
    <xdr:to>
      <xdr:col>86</xdr:col>
      <xdr:colOff>25400</xdr:colOff>
      <xdr:row>109</xdr:row>
      <xdr:rowOff>55245</xdr:rowOff>
    </xdr:to>
    <xdr:cxnSp macro="">
      <xdr:nvCxnSpPr>
        <xdr:cNvPr id="664" name="直線コネクタ 663">
          <a:extLst>
            <a:ext uri="{FF2B5EF4-FFF2-40B4-BE49-F238E27FC236}">
              <a16:creationId xmlns:a16="http://schemas.microsoft.com/office/drawing/2014/main" xmlns="" id="{00000000-0008-0000-0F00-000098020000}"/>
            </a:ext>
          </a:extLst>
        </xdr:cNvPr>
        <xdr:cNvCxnSpPr/>
      </xdr:nvCxnSpPr>
      <xdr:spPr>
        <a:xfrm>
          <a:off x="16230600" y="1874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65" name="【庁舎】&#10;有形固定資産減価償却率最大値テキスト">
          <a:extLst>
            <a:ext uri="{FF2B5EF4-FFF2-40B4-BE49-F238E27FC236}">
              <a16:creationId xmlns:a16="http://schemas.microsoft.com/office/drawing/2014/main" xmlns="" id="{00000000-0008-0000-0F00-000099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6" name="直線コネクタ 665">
          <a:extLst>
            <a:ext uri="{FF2B5EF4-FFF2-40B4-BE49-F238E27FC236}">
              <a16:creationId xmlns:a16="http://schemas.microsoft.com/office/drawing/2014/main" xmlns="" id="{00000000-0008-0000-0F00-00009A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43832</xdr:rowOff>
    </xdr:from>
    <xdr:ext cx="405111" cy="259045"/>
    <xdr:sp macro="" textlink="">
      <xdr:nvSpPr>
        <xdr:cNvPr id="667" name="【庁舎】&#10;有形固定資産減価償却率平均値テキスト">
          <a:extLst>
            <a:ext uri="{FF2B5EF4-FFF2-40B4-BE49-F238E27FC236}">
              <a16:creationId xmlns:a16="http://schemas.microsoft.com/office/drawing/2014/main" xmlns="" id="{00000000-0008-0000-0F00-00009B020000}"/>
            </a:ext>
          </a:extLst>
        </xdr:cNvPr>
        <xdr:cNvSpPr txBox="1"/>
      </xdr:nvSpPr>
      <xdr:spPr>
        <a:xfrm>
          <a:off x="16357600" y="1804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65405</xdr:rowOff>
    </xdr:from>
    <xdr:to>
      <xdr:col>85</xdr:col>
      <xdr:colOff>177800</xdr:colOff>
      <xdr:row>105</xdr:row>
      <xdr:rowOff>167005</xdr:rowOff>
    </xdr:to>
    <xdr:sp macro="" textlink="">
      <xdr:nvSpPr>
        <xdr:cNvPr id="668" name="フローチャート: 判断 667">
          <a:extLst>
            <a:ext uri="{FF2B5EF4-FFF2-40B4-BE49-F238E27FC236}">
              <a16:creationId xmlns:a16="http://schemas.microsoft.com/office/drawing/2014/main" xmlns="" id="{00000000-0008-0000-0F00-00009C020000}"/>
            </a:ext>
          </a:extLst>
        </xdr:cNvPr>
        <xdr:cNvSpPr/>
      </xdr:nvSpPr>
      <xdr:spPr>
        <a:xfrm>
          <a:off x="16268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124461</xdr:rowOff>
    </xdr:from>
    <xdr:to>
      <xdr:col>81</xdr:col>
      <xdr:colOff>101600</xdr:colOff>
      <xdr:row>105</xdr:row>
      <xdr:rowOff>54611</xdr:rowOff>
    </xdr:to>
    <xdr:sp macro="" textlink="">
      <xdr:nvSpPr>
        <xdr:cNvPr id="669" name="フローチャート: 判断 668">
          <a:extLst>
            <a:ext uri="{FF2B5EF4-FFF2-40B4-BE49-F238E27FC236}">
              <a16:creationId xmlns:a16="http://schemas.microsoft.com/office/drawing/2014/main" xmlns="" id="{00000000-0008-0000-0F00-00009D020000}"/>
            </a:ext>
          </a:extLst>
        </xdr:cNvPr>
        <xdr:cNvSpPr/>
      </xdr:nvSpPr>
      <xdr:spPr>
        <a:xfrm>
          <a:off x="1543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160655</xdr:rowOff>
    </xdr:from>
    <xdr:to>
      <xdr:col>76</xdr:col>
      <xdr:colOff>165100</xdr:colOff>
      <xdr:row>105</xdr:row>
      <xdr:rowOff>90805</xdr:rowOff>
    </xdr:to>
    <xdr:sp macro="" textlink="">
      <xdr:nvSpPr>
        <xdr:cNvPr id="670" name="フローチャート: 判断 669">
          <a:extLst>
            <a:ext uri="{FF2B5EF4-FFF2-40B4-BE49-F238E27FC236}">
              <a16:creationId xmlns:a16="http://schemas.microsoft.com/office/drawing/2014/main" xmlns="" id="{00000000-0008-0000-0F00-00009E020000}"/>
            </a:ext>
          </a:extLst>
        </xdr:cNvPr>
        <xdr:cNvSpPr/>
      </xdr:nvSpPr>
      <xdr:spPr>
        <a:xfrm>
          <a:off x="14541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109220</xdr:rowOff>
    </xdr:from>
    <xdr:to>
      <xdr:col>72</xdr:col>
      <xdr:colOff>38100</xdr:colOff>
      <xdr:row>106</xdr:row>
      <xdr:rowOff>39370</xdr:rowOff>
    </xdr:to>
    <xdr:sp macro="" textlink="">
      <xdr:nvSpPr>
        <xdr:cNvPr id="671" name="フローチャート: 判断 670">
          <a:extLst>
            <a:ext uri="{FF2B5EF4-FFF2-40B4-BE49-F238E27FC236}">
              <a16:creationId xmlns:a16="http://schemas.microsoft.com/office/drawing/2014/main" xmlns="" id="{00000000-0008-0000-0F00-00009F020000}"/>
            </a:ext>
          </a:extLst>
        </xdr:cNvPr>
        <xdr:cNvSpPr/>
      </xdr:nvSpPr>
      <xdr:spPr>
        <a:xfrm>
          <a:off x="13652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xmlns="" id="{00000000-0008-0000-0F00-0000A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xmlns="" id="{00000000-0008-0000-0F00-0000A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xmlns="" id="{00000000-0008-0000-0F00-0000A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xmlns="" id="{00000000-0008-0000-0F00-0000A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xmlns="" id="{00000000-0008-0000-0F00-0000A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19686</xdr:rowOff>
    </xdr:from>
    <xdr:to>
      <xdr:col>85</xdr:col>
      <xdr:colOff>177800</xdr:colOff>
      <xdr:row>104</xdr:row>
      <xdr:rowOff>121286</xdr:rowOff>
    </xdr:to>
    <xdr:sp macro="" textlink="">
      <xdr:nvSpPr>
        <xdr:cNvPr id="677" name="楕円 676">
          <a:extLst>
            <a:ext uri="{FF2B5EF4-FFF2-40B4-BE49-F238E27FC236}">
              <a16:creationId xmlns:a16="http://schemas.microsoft.com/office/drawing/2014/main" xmlns="" id="{00000000-0008-0000-0F00-0000A5020000}"/>
            </a:ext>
          </a:extLst>
        </xdr:cNvPr>
        <xdr:cNvSpPr/>
      </xdr:nvSpPr>
      <xdr:spPr>
        <a:xfrm>
          <a:off x="162687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42563</xdr:rowOff>
    </xdr:from>
    <xdr:ext cx="405111" cy="259045"/>
    <xdr:sp macro="" textlink="">
      <xdr:nvSpPr>
        <xdr:cNvPr id="678" name="【庁舎】&#10;有形固定資産減価償却率該当値テキスト">
          <a:extLst>
            <a:ext uri="{FF2B5EF4-FFF2-40B4-BE49-F238E27FC236}">
              <a16:creationId xmlns:a16="http://schemas.microsoft.com/office/drawing/2014/main" xmlns="" id="{00000000-0008-0000-0F00-0000A6020000}"/>
            </a:ext>
          </a:extLst>
        </xdr:cNvPr>
        <xdr:cNvSpPr txBox="1"/>
      </xdr:nvSpPr>
      <xdr:spPr>
        <a:xfrm>
          <a:off x="16357600"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162561</xdr:rowOff>
    </xdr:from>
    <xdr:to>
      <xdr:col>81</xdr:col>
      <xdr:colOff>101600</xdr:colOff>
      <xdr:row>104</xdr:row>
      <xdr:rowOff>92711</xdr:rowOff>
    </xdr:to>
    <xdr:sp macro="" textlink="">
      <xdr:nvSpPr>
        <xdr:cNvPr id="679" name="楕円 678">
          <a:extLst>
            <a:ext uri="{FF2B5EF4-FFF2-40B4-BE49-F238E27FC236}">
              <a16:creationId xmlns:a16="http://schemas.microsoft.com/office/drawing/2014/main" xmlns="" id="{00000000-0008-0000-0F00-0000A7020000}"/>
            </a:ext>
          </a:extLst>
        </xdr:cNvPr>
        <xdr:cNvSpPr/>
      </xdr:nvSpPr>
      <xdr:spPr>
        <a:xfrm>
          <a:off x="15430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41911</xdr:rowOff>
    </xdr:from>
    <xdr:to>
      <xdr:col>85</xdr:col>
      <xdr:colOff>127000</xdr:colOff>
      <xdr:row>104</xdr:row>
      <xdr:rowOff>70486</xdr:rowOff>
    </xdr:to>
    <xdr:cxnSp macro="">
      <xdr:nvCxnSpPr>
        <xdr:cNvPr id="680" name="直線コネクタ 679">
          <a:extLst>
            <a:ext uri="{FF2B5EF4-FFF2-40B4-BE49-F238E27FC236}">
              <a16:creationId xmlns:a16="http://schemas.microsoft.com/office/drawing/2014/main" xmlns="" id="{00000000-0008-0000-0F00-0000A8020000}"/>
            </a:ext>
          </a:extLst>
        </xdr:cNvPr>
        <xdr:cNvCxnSpPr/>
      </xdr:nvCxnSpPr>
      <xdr:spPr>
        <a:xfrm>
          <a:off x="15481300" y="17872711"/>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34925</xdr:rowOff>
    </xdr:from>
    <xdr:to>
      <xdr:col>76</xdr:col>
      <xdr:colOff>165100</xdr:colOff>
      <xdr:row>105</xdr:row>
      <xdr:rowOff>136525</xdr:rowOff>
    </xdr:to>
    <xdr:sp macro="" textlink="">
      <xdr:nvSpPr>
        <xdr:cNvPr id="681" name="楕円 680">
          <a:extLst>
            <a:ext uri="{FF2B5EF4-FFF2-40B4-BE49-F238E27FC236}">
              <a16:creationId xmlns:a16="http://schemas.microsoft.com/office/drawing/2014/main" xmlns="" id="{00000000-0008-0000-0F00-0000A9020000}"/>
            </a:ext>
          </a:extLst>
        </xdr:cNvPr>
        <xdr:cNvSpPr/>
      </xdr:nvSpPr>
      <xdr:spPr>
        <a:xfrm>
          <a:off x="14541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41911</xdr:rowOff>
    </xdr:from>
    <xdr:to>
      <xdr:col>81</xdr:col>
      <xdr:colOff>50800</xdr:colOff>
      <xdr:row>105</xdr:row>
      <xdr:rowOff>85725</xdr:rowOff>
    </xdr:to>
    <xdr:cxnSp macro="">
      <xdr:nvCxnSpPr>
        <xdr:cNvPr id="682" name="直線コネクタ 681">
          <a:extLst>
            <a:ext uri="{FF2B5EF4-FFF2-40B4-BE49-F238E27FC236}">
              <a16:creationId xmlns:a16="http://schemas.microsoft.com/office/drawing/2014/main" xmlns="" id="{00000000-0008-0000-0F00-0000AA020000}"/>
            </a:ext>
          </a:extLst>
        </xdr:cNvPr>
        <xdr:cNvCxnSpPr/>
      </xdr:nvCxnSpPr>
      <xdr:spPr>
        <a:xfrm flipV="1">
          <a:off x="14592300" y="17872711"/>
          <a:ext cx="889000" cy="21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45738</xdr:rowOff>
    </xdr:from>
    <xdr:ext cx="405111" cy="259045"/>
    <xdr:sp macro="" textlink="">
      <xdr:nvSpPr>
        <xdr:cNvPr id="683" name="n_1aveValue【庁舎】&#10;有形固定資産減価償却率">
          <a:extLst>
            <a:ext uri="{FF2B5EF4-FFF2-40B4-BE49-F238E27FC236}">
              <a16:creationId xmlns:a16="http://schemas.microsoft.com/office/drawing/2014/main" xmlns="" id="{00000000-0008-0000-0F00-0000AB020000}"/>
            </a:ext>
          </a:extLst>
        </xdr:cNvPr>
        <xdr:cNvSpPr txBox="1"/>
      </xdr:nvSpPr>
      <xdr:spPr>
        <a:xfrm>
          <a:off x="152660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107332</xdr:rowOff>
    </xdr:from>
    <xdr:ext cx="405111" cy="259045"/>
    <xdr:sp macro="" textlink="">
      <xdr:nvSpPr>
        <xdr:cNvPr id="684" name="n_2aveValue【庁舎】&#10;有形固定資産減価償却率">
          <a:extLst>
            <a:ext uri="{FF2B5EF4-FFF2-40B4-BE49-F238E27FC236}">
              <a16:creationId xmlns:a16="http://schemas.microsoft.com/office/drawing/2014/main" xmlns="" id="{00000000-0008-0000-0F00-0000AC020000}"/>
            </a:ext>
          </a:extLst>
        </xdr:cNvPr>
        <xdr:cNvSpPr txBox="1"/>
      </xdr:nvSpPr>
      <xdr:spPr>
        <a:xfrm>
          <a:off x="14389744" y="1776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55897</xdr:rowOff>
    </xdr:from>
    <xdr:ext cx="405111" cy="259045"/>
    <xdr:sp macro="" textlink="">
      <xdr:nvSpPr>
        <xdr:cNvPr id="685" name="n_3aveValue【庁舎】&#10;有形固定資産減価償却率">
          <a:extLst>
            <a:ext uri="{FF2B5EF4-FFF2-40B4-BE49-F238E27FC236}">
              <a16:creationId xmlns:a16="http://schemas.microsoft.com/office/drawing/2014/main" xmlns="" id="{00000000-0008-0000-0F00-0000AD020000}"/>
            </a:ext>
          </a:extLst>
        </xdr:cNvPr>
        <xdr:cNvSpPr txBox="1"/>
      </xdr:nvSpPr>
      <xdr:spPr>
        <a:xfrm>
          <a:off x="13500744" y="1788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109238</xdr:rowOff>
    </xdr:from>
    <xdr:ext cx="405111" cy="259045"/>
    <xdr:sp macro="" textlink="">
      <xdr:nvSpPr>
        <xdr:cNvPr id="686" name="n_1mainValue【庁舎】&#10;有形固定資産減価償却率">
          <a:extLst>
            <a:ext uri="{FF2B5EF4-FFF2-40B4-BE49-F238E27FC236}">
              <a16:creationId xmlns:a16="http://schemas.microsoft.com/office/drawing/2014/main" xmlns="" id="{00000000-0008-0000-0F00-0000AE020000}"/>
            </a:ext>
          </a:extLst>
        </xdr:cNvPr>
        <xdr:cNvSpPr txBox="1"/>
      </xdr:nvSpPr>
      <xdr:spPr>
        <a:xfrm>
          <a:off x="15266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127652</xdr:rowOff>
    </xdr:from>
    <xdr:ext cx="405111" cy="259045"/>
    <xdr:sp macro="" textlink="">
      <xdr:nvSpPr>
        <xdr:cNvPr id="687" name="n_2mainValue【庁舎】&#10;有形固定資産減価償却率">
          <a:extLst>
            <a:ext uri="{FF2B5EF4-FFF2-40B4-BE49-F238E27FC236}">
              <a16:creationId xmlns:a16="http://schemas.microsoft.com/office/drawing/2014/main" xmlns="" id="{00000000-0008-0000-0F00-0000AF020000}"/>
            </a:ext>
          </a:extLst>
        </xdr:cNvPr>
        <xdr:cNvSpPr txBox="1"/>
      </xdr:nvSpPr>
      <xdr:spPr>
        <a:xfrm>
          <a:off x="143897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8" name="正方形/長方形 687">
          <a:extLst>
            <a:ext uri="{FF2B5EF4-FFF2-40B4-BE49-F238E27FC236}">
              <a16:creationId xmlns:a16="http://schemas.microsoft.com/office/drawing/2014/main" xmlns="" id="{00000000-0008-0000-0F00-0000B0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9" name="正方形/長方形 688">
          <a:extLst>
            <a:ext uri="{FF2B5EF4-FFF2-40B4-BE49-F238E27FC236}">
              <a16:creationId xmlns:a16="http://schemas.microsoft.com/office/drawing/2014/main" xmlns="" id="{00000000-0008-0000-0F00-0000B1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0" name="正方形/長方形 689">
          <a:extLst>
            <a:ext uri="{FF2B5EF4-FFF2-40B4-BE49-F238E27FC236}">
              <a16:creationId xmlns:a16="http://schemas.microsoft.com/office/drawing/2014/main" xmlns="" id="{00000000-0008-0000-0F00-0000B2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1" name="正方形/長方形 690">
          <a:extLst>
            <a:ext uri="{FF2B5EF4-FFF2-40B4-BE49-F238E27FC236}">
              <a16:creationId xmlns:a16="http://schemas.microsoft.com/office/drawing/2014/main" xmlns="" id="{00000000-0008-0000-0F00-0000B3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2" name="正方形/長方形 691">
          <a:extLst>
            <a:ext uri="{FF2B5EF4-FFF2-40B4-BE49-F238E27FC236}">
              <a16:creationId xmlns:a16="http://schemas.microsoft.com/office/drawing/2014/main" xmlns="" id="{00000000-0008-0000-0F00-0000B4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3" name="正方形/長方形 692">
          <a:extLst>
            <a:ext uri="{FF2B5EF4-FFF2-40B4-BE49-F238E27FC236}">
              <a16:creationId xmlns:a16="http://schemas.microsoft.com/office/drawing/2014/main" xmlns="" id="{00000000-0008-0000-0F00-0000B5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4" name="正方形/長方形 693">
          <a:extLst>
            <a:ext uri="{FF2B5EF4-FFF2-40B4-BE49-F238E27FC236}">
              <a16:creationId xmlns:a16="http://schemas.microsoft.com/office/drawing/2014/main" xmlns="" id="{00000000-0008-0000-0F00-0000B6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5" name="正方形/長方形 694">
          <a:extLst>
            <a:ext uri="{FF2B5EF4-FFF2-40B4-BE49-F238E27FC236}">
              <a16:creationId xmlns:a16="http://schemas.microsoft.com/office/drawing/2014/main" xmlns="" id="{00000000-0008-0000-0F00-0000B7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6" name="テキスト ボックス 695">
          <a:extLst>
            <a:ext uri="{FF2B5EF4-FFF2-40B4-BE49-F238E27FC236}">
              <a16:creationId xmlns:a16="http://schemas.microsoft.com/office/drawing/2014/main" xmlns="" id="{00000000-0008-0000-0F00-0000B8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7" name="直線コネクタ 696">
          <a:extLst>
            <a:ext uri="{FF2B5EF4-FFF2-40B4-BE49-F238E27FC236}">
              <a16:creationId xmlns:a16="http://schemas.microsoft.com/office/drawing/2014/main" xmlns="" id="{00000000-0008-0000-0F00-0000B9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98" name="直線コネクタ 697">
          <a:extLst>
            <a:ext uri="{FF2B5EF4-FFF2-40B4-BE49-F238E27FC236}">
              <a16:creationId xmlns:a16="http://schemas.microsoft.com/office/drawing/2014/main" xmlns="" id="{00000000-0008-0000-0F00-0000BA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99" name="テキスト ボックス 698">
          <a:extLst>
            <a:ext uri="{FF2B5EF4-FFF2-40B4-BE49-F238E27FC236}">
              <a16:creationId xmlns:a16="http://schemas.microsoft.com/office/drawing/2014/main" xmlns="" id="{00000000-0008-0000-0F00-0000BB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0" name="直線コネクタ 699">
          <a:extLst>
            <a:ext uri="{FF2B5EF4-FFF2-40B4-BE49-F238E27FC236}">
              <a16:creationId xmlns:a16="http://schemas.microsoft.com/office/drawing/2014/main" xmlns="" id="{00000000-0008-0000-0F00-0000BC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1" name="テキスト ボックス 700">
          <a:extLst>
            <a:ext uri="{FF2B5EF4-FFF2-40B4-BE49-F238E27FC236}">
              <a16:creationId xmlns:a16="http://schemas.microsoft.com/office/drawing/2014/main" xmlns="" id="{00000000-0008-0000-0F00-0000BD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2" name="直線コネクタ 701">
          <a:extLst>
            <a:ext uri="{FF2B5EF4-FFF2-40B4-BE49-F238E27FC236}">
              <a16:creationId xmlns:a16="http://schemas.microsoft.com/office/drawing/2014/main" xmlns="" id="{00000000-0008-0000-0F00-0000BE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3" name="テキスト ボックス 702">
          <a:extLst>
            <a:ext uri="{FF2B5EF4-FFF2-40B4-BE49-F238E27FC236}">
              <a16:creationId xmlns:a16="http://schemas.microsoft.com/office/drawing/2014/main" xmlns="" id="{00000000-0008-0000-0F00-0000BF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4" name="直線コネクタ 703">
          <a:extLst>
            <a:ext uri="{FF2B5EF4-FFF2-40B4-BE49-F238E27FC236}">
              <a16:creationId xmlns:a16="http://schemas.microsoft.com/office/drawing/2014/main" xmlns="" id="{00000000-0008-0000-0F00-0000C0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5" name="テキスト ボックス 704">
          <a:extLst>
            <a:ext uri="{FF2B5EF4-FFF2-40B4-BE49-F238E27FC236}">
              <a16:creationId xmlns:a16="http://schemas.microsoft.com/office/drawing/2014/main" xmlns="" id="{00000000-0008-0000-0F00-0000C1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6" name="直線コネクタ 705">
          <a:extLst>
            <a:ext uri="{FF2B5EF4-FFF2-40B4-BE49-F238E27FC236}">
              <a16:creationId xmlns:a16="http://schemas.microsoft.com/office/drawing/2014/main" xmlns="" id="{00000000-0008-0000-0F00-0000C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7" name="テキスト ボックス 706">
          <a:extLst>
            <a:ext uri="{FF2B5EF4-FFF2-40B4-BE49-F238E27FC236}">
              <a16:creationId xmlns:a16="http://schemas.microsoft.com/office/drawing/2014/main" xmlns="" id="{00000000-0008-0000-0F00-0000C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8" name="【庁舎】&#10;一人当たり面積グラフ枠">
          <a:extLst>
            <a:ext uri="{FF2B5EF4-FFF2-40B4-BE49-F238E27FC236}">
              <a16:creationId xmlns:a16="http://schemas.microsoft.com/office/drawing/2014/main" xmlns="" id="{00000000-0008-0000-0F00-0000C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113233</xdr:rowOff>
    </xdr:from>
    <xdr:to>
      <xdr:col>116</xdr:col>
      <xdr:colOff>62864</xdr:colOff>
      <xdr:row>108</xdr:row>
      <xdr:rowOff>2591</xdr:rowOff>
    </xdr:to>
    <xdr:cxnSp macro="">
      <xdr:nvCxnSpPr>
        <xdr:cNvPr id="709" name="直線コネクタ 708">
          <a:extLst>
            <a:ext uri="{FF2B5EF4-FFF2-40B4-BE49-F238E27FC236}">
              <a16:creationId xmlns:a16="http://schemas.microsoft.com/office/drawing/2014/main" xmlns="" id="{00000000-0008-0000-0F00-0000C5020000}"/>
            </a:ext>
          </a:extLst>
        </xdr:cNvPr>
        <xdr:cNvCxnSpPr/>
      </xdr:nvCxnSpPr>
      <xdr:spPr>
        <a:xfrm flipV="1">
          <a:off x="22160864" y="17429683"/>
          <a:ext cx="0" cy="1089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6418</xdr:rowOff>
    </xdr:from>
    <xdr:ext cx="469744" cy="259045"/>
    <xdr:sp macro="" textlink="">
      <xdr:nvSpPr>
        <xdr:cNvPr id="710" name="【庁舎】&#10;一人当たり面積最小値テキスト">
          <a:extLst>
            <a:ext uri="{FF2B5EF4-FFF2-40B4-BE49-F238E27FC236}">
              <a16:creationId xmlns:a16="http://schemas.microsoft.com/office/drawing/2014/main" xmlns="" id="{00000000-0008-0000-0F00-0000C6020000}"/>
            </a:ext>
          </a:extLst>
        </xdr:cNvPr>
        <xdr:cNvSpPr txBox="1"/>
      </xdr:nvSpPr>
      <xdr:spPr>
        <a:xfrm>
          <a:off x="22199600" y="185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2591</xdr:rowOff>
    </xdr:from>
    <xdr:to>
      <xdr:col>116</xdr:col>
      <xdr:colOff>152400</xdr:colOff>
      <xdr:row>108</xdr:row>
      <xdr:rowOff>2591</xdr:rowOff>
    </xdr:to>
    <xdr:cxnSp macro="">
      <xdr:nvCxnSpPr>
        <xdr:cNvPr id="711" name="直線コネクタ 710">
          <a:extLst>
            <a:ext uri="{FF2B5EF4-FFF2-40B4-BE49-F238E27FC236}">
              <a16:creationId xmlns:a16="http://schemas.microsoft.com/office/drawing/2014/main" xmlns="" id="{00000000-0008-0000-0F00-0000C7020000}"/>
            </a:ext>
          </a:extLst>
        </xdr:cNvPr>
        <xdr:cNvCxnSpPr/>
      </xdr:nvCxnSpPr>
      <xdr:spPr>
        <a:xfrm>
          <a:off x="22072600" y="185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59910</xdr:rowOff>
    </xdr:from>
    <xdr:ext cx="469744" cy="259045"/>
    <xdr:sp macro="" textlink="">
      <xdr:nvSpPr>
        <xdr:cNvPr id="712" name="【庁舎】&#10;一人当たり面積最大値テキスト">
          <a:extLst>
            <a:ext uri="{FF2B5EF4-FFF2-40B4-BE49-F238E27FC236}">
              <a16:creationId xmlns:a16="http://schemas.microsoft.com/office/drawing/2014/main" xmlns="" id="{00000000-0008-0000-0F00-0000C8020000}"/>
            </a:ext>
          </a:extLst>
        </xdr:cNvPr>
        <xdr:cNvSpPr txBox="1"/>
      </xdr:nvSpPr>
      <xdr:spPr>
        <a:xfrm>
          <a:off x="22199600" y="1720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113233</xdr:rowOff>
    </xdr:from>
    <xdr:to>
      <xdr:col>116</xdr:col>
      <xdr:colOff>152400</xdr:colOff>
      <xdr:row>101</xdr:row>
      <xdr:rowOff>113233</xdr:rowOff>
    </xdr:to>
    <xdr:cxnSp macro="">
      <xdr:nvCxnSpPr>
        <xdr:cNvPr id="713" name="直線コネクタ 712">
          <a:extLst>
            <a:ext uri="{FF2B5EF4-FFF2-40B4-BE49-F238E27FC236}">
              <a16:creationId xmlns:a16="http://schemas.microsoft.com/office/drawing/2014/main" xmlns="" id="{00000000-0008-0000-0F00-0000C9020000}"/>
            </a:ext>
          </a:extLst>
        </xdr:cNvPr>
        <xdr:cNvCxnSpPr/>
      </xdr:nvCxnSpPr>
      <xdr:spPr>
        <a:xfrm>
          <a:off x="22072600" y="1742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164864</xdr:rowOff>
    </xdr:from>
    <xdr:ext cx="469744" cy="259045"/>
    <xdr:sp macro="" textlink="">
      <xdr:nvSpPr>
        <xdr:cNvPr id="714" name="【庁舎】&#10;一人当たり面積平均値テキスト">
          <a:extLst>
            <a:ext uri="{FF2B5EF4-FFF2-40B4-BE49-F238E27FC236}">
              <a16:creationId xmlns:a16="http://schemas.microsoft.com/office/drawing/2014/main" xmlns="" id="{00000000-0008-0000-0F00-0000CA020000}"/>
            </a:ext>
          </a:extLst>
        </xdr:cNvPr>
        <xdr:cNvSpPr txBox="1"/>
      </xdr:nvSpPr>
      <xdr:spPr>
        <a:xfrm>
          <a:off x="22199600" y="18167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141987</xdr:rowOff>
    </xdr:from>
    <xdr:to>
      <xdr:col>116</xdr:col>
      <xdr:colOff>114300</xdr:colOff>
      <xdr:row>107</xdr:row>
      <xdr:rowOff>72137</xdr:rowOff>
    </xdr:to>
    <xdr:sp macro="" textlink="">
      <xdr:nvSpPr>
        <xdr:cNvPr id="715" name="フローチャート: 判断 714">
          <a:extLst>
            <a:ext uri="{FF2B5EF4-FFF2-40B4-BE49-F238E27FC236}">
              <a16:creationId xmlns:a16="http://schemas.microsoft.com/office/drawing/2014/main" xmlns="" id="{00000000-0008-0000-0F00-0000CB020000}"/>
            </a:ext>
          </a:extLst>
        </xdr:cNvPr>
        <xdr:cNvSpPr/>
      </xdr:nvSpPr>
      <xdr:spPr>
        <a:xfrm>
          <a:off x="22110700" y="1831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169875</xdr:rowOff>
    </xdr:from>
    <xdr:to>
      <xdr:col>112</xdr:col>
      <xdr:colOff>38100</xdr:colOff>
      <xdr:row>107</xdr:row>
      <xdr:rowOff>100025</xdr:rowOff>
    </xdr:to>
    <xdr:sp macro="" textlink="">
      <xdr:nvSpPr>
        <xdr:cNvPr id="716" name="フローチャート: 判断 715">
          <a:extLst>
            <a:ext uri="{FF2B5EF4-FFF2-40B4-BE49-F238E27FC236}">
              <a16:creationId xmlns:a16="http://schemas.microsoft.com/office/drawing/2014/main" xmlns="" id="{00000000-0008-0000-0F00-0000CC020000}"/>
            </a:ext>
          </a:extLst>
        </xdr:cNvPr>
        <xdr:cNvSpPr/>
      </xdr:nvSpPr>
      <xdr:spPr>
        <a:xfrm>
          <a:off x="21272500" y="183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43231</xdr:rowOff>
    </xdr:from>
    <xdr:to>
      <xdr:col>107</xdr:col>
      <xdr:colOff>101600</xdr:colOff>
      <xdr:row>107</xdr:row>
      <xdr:rowOff>144831</xdr:rowOff>
    </xdr:to>
    <xdr:sp macro="" textlink="">
      <xdr:nvSpPr>
        <xdr:cNvPr id="717" name="フローチャート: 判断 716">
          <a:extLst>
            <a:ext uri="{FF2B5EF4-FFF2-40B4-BE49-F238E27FC236}">
              <a16:creationId xmlns:a16="http://schemas.microsoft.com/office/drawing/2014/main" xmlns="" id="{00000000-0008-0000-0F00-0000CD020000}"/>
            </a:ext>
          </a:extLst>
        </xdr:cNvPr>
        <xdr:cNvSpPr/>
      </xdr:nvSpPr>
      <xdr:spPr>
        <a:xfrm>
          <a:off x="20383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23571</xdr:rowOff>
    </xdr:from>
    <xdr:to>
      <xdr:col>102</xdr:col>
      <xdr:colOff>165100</xdr:colOff>
      <xdr:row>107</xdr:row>
      <xdr:rowOff>125171</xdr:rowOff>
    </xdr:to>
    <xdr:sp macro="" textlink="">
      <xdr:nvSpPr>
        <xdr:cNvPr id="718" name="フローチャート: 判断 717">
          <a:extLst>
            <a:ext uri="{FF2B5EF4-FFF2-40B4-BE49-F238E27FC236}">
              <a16:creationId xmlns:a16="http://schemas.microsoft.com/office/drawing/2014/main" xmlns="" id="{00000000-0008-0000-0F00-0000CE020000}"/>
            </a:ext>
          </a:extLst>
        </xdr:cNvPr>
        <xdr:cNvSpPr/>
      </xdr:nvSpPr>
      <xdr:spPr>
        <a:xfrm>
          <a:off x="19494500" y="1836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xmlns="" id="{00000000-0008-0000-0F00-0000C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xmlns="" id="{00000000-0008-0000-0F00-0000D0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xmlns="" id="{00000000-0008-0000-0F00-0000D1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xmlns="" id="{00000000-0008-0000-0F00-0000D2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xmlns="" id="{00000000-0008-0000-0F00-0000D3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159359</xdr:rowOff>
    </xdr:from>
    <xdr:to>
      <xdr:col>116</xdr:col>
      <xdr:colOff>114300</xdr:colOff>
      <xdr:row>107</xdr:row>
      <xdr:rowOff>89509</xdr:rowOff>
    </xdr:to>
    <xdr:sp macro="" textlink="">
      <xdr:nvSpPr>
        <xdr:cNvPr id="724" name="楕円 723">
          <a:extLst>
            <a:ext uri="{FF2B5EF4-FFF2-40B4-BE49-F238E27FC236}">
              <a16:creationId xmlns:a16="http://schemas.microsoft.com/office/drawing/2014/main" xmlns="" id="{00000000-0008-0000-0F00-0000D4020000}"/>
            </a:ext>
          </a:extLst>
        </xdr:cNvPr>
        <xdr:cNvSpPr/>
      </xdr:nvSpPr>
      <xdr:spPr>
        <a:xfrm>
          <a:off x="22110700" y="1833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137786</xdr:rowOff>
    </xdr:from>
    <xdr:ext cx="469744" cy="259045"/>
    <xdr:sp macro="" textlink="">
      <xdr:nvSpPr>
        <xdr:cNvPr id="725" name="【庁舎】&#10;一人当たり面積該当値テキスト">
          <a:extLst>
            <a:ext uri="{FF2B5EF4-FFF2-40B4-BE49-F238E27FC236}">
              <a16:creationId xmlns:a16="http://schemas.microsoft.com/office/drawing/2014/main" xmlns="" id="{00000000-0008-0000-0F00-0000D5020000}"/>
            </a:ext>
          </a:extLst>
        </xdr:cNvPr>
        <xdr:cNvSpPr txBox="1"/>
      </xdr:nvSpPr>
      <xdr:spPr>
        <a:xfrm>
          <a:off x="22199600" y="1831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162103</xdr:rowOff>
    </xdr:from>
    <xdr:to>
      <xdr:col>112</xdr:col>
      <xdr:colOff>38100</xdr:colOff>
      <xdr:row>107</xdr:row>
      <xdr:rowOff>92253</xdr:rowOff>
    </xdr:to>
    <xdr:sp macro="" textlink="">
      <xdr:nvSpPr>
        <xdr:cNvPr id="726" name="楕円 725">
          <a:extLst>
            <a:ext uri="{FF2B5EF4-FFF2-40B4-BE49-F238E27FC236}">
              <a16:creationId xmlns:a16="http://schemas.microsoft.com/office/drawing/2014/main" xmlns="" id="{00000000-0008-0000-0F00-0000D6020000}"/>
            </a:ext>
          </a:extLst>
        </xdr:cNvPr>
        <xdr:cNvSpPr/>
      </xdr:nvSpPr>
      <xdr:spPr>
        <a:xfrm>
          <a:off x="21272500" y="183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38709</xdr:rowOff>
    </xdr:from>
    <xdr:to>
      <xdr:col>116</xdr:col>
      <xdr:colOff>63500</xdr:colOff>
      <xdr:row>107</xdr:row>
      <xdr:rowOff>41453</xdr:rowOff>
    </xdr:to>
    <xdr:cxnSp macro="">
      <xdr:nvCxnSpPr>
        <xdr:cNvPr id="727" name="直線コネクタ 726">
          <a:extLst>
            <a:ext uri="{FF2B5EF4-FFF2-40B4-BE49-F238E27FC236}">
              <a16:creationId xmlns:a16="http://schemas.microsoft.com/office/drawing/2014/main" xmlns="" id="{00000000-0008-0000-0F00-0000D7020000}"/>
            </a:ext>
          </a:extLst>
        </xdr:cNvPr>
        <xdr:cNvCxnSpPr/>
      </xdr:nvCxnSpPr>
      <xdr:spPr>
        <a:xfrm flipV="1">
          <a:off x="21323300" y="18383859"/>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164846</xdr:rowOff>
    </xdr:from>
    <xdr:to>
      <xdr:col>107</xdr:col>
      <xdr:colOff>101600</xdr:colOff>
      <xdr:row>107</xdr:row>
      <xdr:rowOff>94996</xdr:rowOff>
    </xdr:to>
    <xdr:sp macro="" textlink="">
      <xdr:nvSpPr>
        <xdr:cNvPr id="728" name="楕円 727">
          <a:extLst>
            <a:ext uri="{FF2B5EF4-FFF2-40B4-BE49-F238E27FC236}">
              <a16:creationId xmlns:a16="http://schemas.microsoft.com/office/drawing/2014/main" xmlns="" id="{00000000-0008-0000-0F00-0000D8020000}"/>
            </a:ext>
          </a:extLst>
        </xdr:cNvPr>
        <xdr:cNvSpPr/>
      </xdr:nvSpPr>
      <xdr:spPr>
        <a:xfrm>
          <a:off x="20383500" y="183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41453</xdr:rowOff>
    </xdr:from>
    <xdr:to>
      <xdr:col>111</xdr:col>
      <xdr:colOff>177800</xdr:colOff>
      <xdr:row>107</xdr:row>
      <xdr:rowOff>44196</xdr:rowOff>
    </xdr:to>
    <xdr:cxnSp macro="">
      <xdr:nvCxnSpPr>
        <xdr:cNvPr id="729" name="直線コネクタ 728">
          <a:extLst>
            <a:ext uri="{FF2B5EF4-FFF2-40B4-BE49-F238E27FC236}">
              <a16:creationId xmlns:a16="http://schemas.microsoft.com/office/drawing/2014/main" xmlns="" id="{00000000-0008-0000-0F00-0000D9020000}"/>
            </a:ext>
          </a:extLst>
        </xdr:cNvPr>
        <xdr:cNvCxnSpPr/>
      </xdr:nvCxnSpPr>
      <xdr:spPr>
        <a:xfrm flipV="1">
          <a:off x="20434300" y="1838660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91152</xdr:rowOff>
    </xdr:from>
    <xdr:ext cx="469744" cy="259045"/>
    <xdr:sp macro="" textlink="">
      <xdr:nvSpPr>
        <xdr:cNvPr id="730" name="n_1aveValue【庁舎】&#10;一人当たり面積">
          <a:extLst>
            <a:ext uri="{FF2B5EF4-FFF2-40B4-BE49-F238E27FC236}">
              <a16:creationId xmlns:a16="http://schemas.microsoft.com/office/drawing/2014/main" xmlns="" id="{00000000-0008-0000-0F00-0000DA020000}"/>
            </a:ext>
          </a:extLst>
        </xdr:cNvPr>
        <xdr:cNvSpPr txBox="1"/>
      </xdr:nvSpPr>
      <xdr:spPr>
        <a:xfrm>
          <a:off x="21075727" y="1843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135958</xdr:rowOff>
    </xdr:from>
    <xdr:ext cx="469744" cy="259045"/>
    <xdr:sp macro="" textlink="">
      <xdr:nvSpPr>
        <xdr:cNvPr id="731" name="n_2aveValue【庁舎】&#10;一人当たり面積">
          <a:extLst>
            <a:ext uri="{FF2B5EF4-FFF2-40B4-BE49-F238E27FC236}">
              <a16:creationId xmlns:a16="http://schemas.microsoft.com/office/drawing/2014/main" xmlns="" id="{00000000-0008-0000-0F00-0000DB020000}"/>
            </a:ext>
          </a:extLst>
        </xdr:cNvPr>
        <xdr:cNvSpPr txBox="1"/>
      </xdr:nvSpPr>
      <xdr:spPr>
        <a:xfrm>
          <a:off x="20199427" y="1848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141698</xdr:rowOff>
    </xdr:from>
    <xdr:ext cx="469744" cy="259045"/>
    <xdr:sp macro="" textlink="">
      <xdr:nvSpPr>
        <xdr:cNvPr id="732" name="n_3aveValue【庁舎】&#10;一人当たり面積">
          <a:extLst>
            <a:ext uri="{FF2B5EF4-FFF2-40B4-BE49-F238E27FC236}">
              <a16:creationId xmlns:a16="http://schemas.microsoft.com/office/drawing/2014/main" xmlns="" id="{00000000-0008-0000-0F00-0000DC020000}"/>
            </a:ext>
          </a:extLst>
        </xdr:cNvPr>
        <xdr:cNvSpPr txBox="1"/>
      </xdr:nvSpPr>
      <xdr:spPr>
        <a:xfrm>
          <a:off x="19310427" y="1814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108780</xdr:rowOff>
    </xdr:from>
    <xdr:ext cx="469744" cy="259045"/>
    <xdr:sp macro="" textlink="">
      <xdr:nvSpPr>
        <xdr:cNvPr id="733" name="n_1mainValue【庁舎】&#10;一人当たり面積">
          <a:extLst>
            <a:ext uri="{FF2B5EF4-FFF2-40B4-BE49-F238E27FC236}">
              <a16:creationId xmlns:a16="http://schemas.microsoft.com/office/drawing/2014/main" xmlns="" id="{00000000-0008-0000-0F00-0000DD020000}"/>
            </a:ext>
          </a:extLst>
        </xdr:cNvPr>
        <xdr:cNvSpPr txBox="1"/>
      </xdr:nvSpPr>
      <xdr:spPr>
        <a:xfrm>
          <a:off x="21075727" y="1811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111523</xdr:rowOff>
    </xdr:from>
    <xdr:ext cx="469744" cy="259045"/>
    <xdr:sp macro="" textlink="">
      <xdr:nvSpPr>
        <xdr:cNvPr id="734" name="n_2mainValue【庁舎】&#10;一人当たり面積">
          <a:extLst>
            <a:ext uri="{FF2B5EF4-FFF2-40B4-BE49-F238E27FC236}">
              <a16:creationId xmlns:a16="http://schemas.microsoft.com/office/drawing/2014/main" xmlns="" id="{00000000-0008-0000-0F00-0000DE020000}"/>
            </a:ext>
          </a:extLst>
        </xdr:cNvPr>
        <xdr:cNvSpPr txBox="1"/>
      </xdr:nvSpPr>
      <xdr:spPr>
        <a:xfrm>
          <a:off x="20199427" y="1811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5" name="正方形/長方形 734">
          <a:extLst>
            <a:ext uri="{FF2B5EF4-FFF2-40B4-BE49-F238E27FC236}">
              <a16:creationId xmlns:a16="http://schemas.microsoft.com/office/drawing/2014/main" xmlns="" id="{00000000-0008-0000-0F00-0000D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6" name="正方形/長方形 735">
          <a:extLst>
            <a:ext uri="{FF2B5EF4-FFF2-40B4-BE49-F238E27FC236}">
              <a16:creationId xmlns:a16="http://schemas.microsoft.com/office/drawing/2014/main" xmlns="" id="{00000000-0008-0000-0F00-0000E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7" name="テキスト ボックス 736">
          <a:extLst>
            <a:ext uri="{FF2B5EF4-FFF2-40B4-BE49-F238E27FC236}">
              <a16:creationId xmlns:a16="http://schemas.microsoft.com/office/drawing/2014/main" xmlns="" id="{00000000-0008-0000-0F00-0000E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体育館の有形固定資産減価償却率が</a:t>
          </a:r>
          <a:r>
            <a:rPr kumimoji="1" lang="en-US" altLang="ja-JP" sz="1300">
              <a:latin typeface="ＭＳ Ｐゴシック" panose="020B0600070205080204" pitchFamily="50" charset="-128"/>
              <a:ea typeface="ＭＳ Ｐゴシック" panose="020B0600070205080204" pitchFamily="50" charset="-128"/>
            </a:rPr>
            <a:t>76.6</a:t>
          </a:r>
          <a:r>
            <a:rPr kumimoji="1" lang="ja-JP" altLang="en-US" sz="1300">
              <a:latin typeface="ＭＳ Ｐゴシック" panose="020B0600070205080204" pitchFamily="50" charset="-128"/>
              <a:ea typeface="ＭＳ Ｐゴシック" panose="020B0600070205080204" pitchFamily="50" charset="-128"/>
            </a:rPr>
            <a:t>と高い数値となっている反面、一人当たり面積が、</a:t>
          </a:r>
          <a:r>
            <a:rPr kumimoji="1" lang="en-US" altLang="ja-JP" sz="1300">
              <a:latin typeface="ＭＳ Ｐゴシック" panose="020B0600070205080204" pitchFamily="50" charset="-128"/>
              <a:ea typeface="ＭＳ Ｐゴシック" panose="020B0600070205080204" pitchFamily="50" charset="-128"/>
            </a:rPr>
            <a:t>0.674</a:t>
          </a:r>
          <a:r>
            <a:rPr kumimoji="1" lang="ja-JP" altLang="en-US" sz="1300">
              <a:latin typeface="ＭＳ Ｐゴシック" panose="020B0600070205080204" pitchFamily="50" charset="-128"/>
              <a:ea typeface="ＭＳ Ｐゴシック" panose="020B0600070205080204" pitchFamily="50" charset="-128"/>
            </a:rPr>
            <a:t>と全国平均・鳥取県平均と比較し、高くなっている。市町村合併後、屋根や外壁の改修を行い長寿命化を図ってきてはいるが、長期的な視点では統廃合も検討していく必要がある。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消防施設の有形固定資産減価償却率も</a:t>
          </a:r>
          <a:r>
            <a:rPr kumimoji="1" lang="en-US" altLang="ja-JP" sz="1300">
              <a:latin typeface="ＭＳ Ｐゴシック" panose="020B0600070205080204" pitchFamily="50" charset="-128"/>
              <a:ea typeface="ＭＳ Ｐゴシック" panose="020B0600070205080204" pitchFamily="50" charset="-128"/>
            </a:rPr>
            <a:t>78.4</a:t>
          </a:r>
          <a:r>
            <a:rPr kumimoji="1" lang="ja-JP" altLang="en-US" sz="1300">
              <a:latin typeface="ＭＳ Ｐゴシック" panose="020B0600070205080204" pitchFamily="50" charset="-128"/>
              <a:ea typeface="ＭＳ Ｐゴシック" panose="020B0600070205080204" pitchFamily="50" charset="-128"/>
            </a:rPr>
            <a:t>と高い数値となっているが、車庫のみであり、現況活用に支障はない。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view="pageBreakPreview" zoomScale="60"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11347421</v>
      </c>
      <c r="BO4" s="430"/>
      <c r="BP4" s="430"/>
      <c r="BQ4" s="430"/>
      <c r="BR4" s="430"/>
      <c r="BS4" s="430"/>
      <c r="BT4" s="430"/>
      <c r="BU4" s="431"/>
      <c r="BV4" s="429">
        <v>11865814</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9.1</v>
      </c>
      <c r="CU4" s="436"/>
      <c r="CV4" s="436"/>
      <c r="CW4" s="436"/>
      <c r="CX4" s="436"/>
      <c r="CY4" s="436"/>
      <c r="CZ4" s="436"/>
      <c r="DA4" s="437"/>
      <c r="DB4" s="435">
        <v>7.9</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10614518</v>
      </c>
      <c r="BO5" s="467"/>
      <c r="BP5" s="467"/>
      <c r="BQ5" s="467"/>
      <c r="BR5" s="467"/>
      <c r="BS5" s="467"/>
      <c r="BT5" s="467"/>
      <c r="BU5" s="468"/>
      <c r="BV5" s="466">
        <v>11251536</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91.6</v>
      </c>
      <c r="CU5" s="464"/>
      <c r="CV5" s="464"/>
      <c r="CW5" s="464"/>
      <c r="CX5" s="464"/>
      <c r="CY5" s="464"/>
      <c r="CZ5" s="464"/>
      <c r="DA5" s="465"/>
      <c r="DB5" s="463">
        <v>91</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732903</v>
      </c>
      <c r="BO6" s="467"/>
      <c r="BP6" s="467"/>
      <c r="BQ6" s="467"/>
      <c r="BR6" s="467"/>
      <c r="BS6" s="467"/>
      <c r="BT6" s="467"/>
      <c r="BU6" s="468"/>
      <c r="BV6" s="466">
        <v>614278</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95.2</v>
      </c>
      <c r="CU6" s="504"/>
      <c r="CV6" s="504"/>
      <c r="CW6" s="504"/>
      <c r="CX6" s="504"/>
      <c r="CY6" s="504"/>
      <c r="CZ6" s="504"/>
      <c r="DA6" s="505"/>
      <c r="DB6" s="503">
        <v>94.9</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102</v>
      </c>
      <c r="AV7" s="499"/>
      <c r="AW7" s="499"/>
      <c r="AX7" s="499"/>
      <c r="AY7" s="500" t="s">
        <v>106</v>
      </c>
      <c r="AZ7" s="501"/>
      <c r="BA7" s="501"/>
      <c r="BB7" s="501"/>
      <c r="BC7" s="501"/>
      <c r="BD7" s="501"/>
      <c r="BE7" s="501"/>
      <c r="BF7" s="501"/>
      <c r="BG7" s="501"/>
      <c r="BH7" s="501"/>
      <c r="BI7" s="501"/>
      <c r="BJ7" s="501"/>
      <c r="BK7" s="501"/>
      <c r="BL7" s="501"/>
      <c r="BM7" s="502"/>
      <c r="BN7" s="466">
        <v>112556</v>
      </c>
      <c r="BO7" s="467"/>
      <c r="BP7" s="467"/>
      <c r="BQ7" s="467"/>
      <c r="BR7" s="467"/>
      <c r="BS7" s="467"/>
      <c r="BT7" s="467"/>
      <c r="BU7" s="468"/>
      <c r="BV7" s="466">
        <v>65417</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6807198</v>
      </c>
      <c r="CU7" s="467"/>
      <c r="CV7" s="467"/>
      <c r="CW7" s="467"/>
      <c r="CX7" s="467"/>
      <c r="CY7" s="467"/>
      <c r="CZ7" s="467"/>
      <c r="DA7" s="468"/>
      <c r="DB7" s="466">
        <v>6913337</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620347</v>
      </c>
      <c r="BO8" s="467"/>
      <c r="BP8" s="467"/>
      <c r="BQ8" s="467"/>
      <c r="BR8" s="467"/>
      <c r="BS8" s="467"/>
      <c r="BT8" s="467"/>
      <c r="BU8" s="468"/>
      <c r="BV8" s="466">
        <v>548861</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0.26</v>
      </c>
      <c r="CU8" s="507"/>
      <c r="CV8" s="507"/>
      <c r="CW8" s="507"/>
      <c r="CX8" s="507"/>
      <c r="CY8" s="507"/>
      <c r="CZ8" s="507"/>
      <c r="DA8" s="508"/>
      <c r="DB8" s="506">
        <v>0.26</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16470</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109</v>
      </c>
      <c r="AV9" s="499"/>
      <c r="AW9" s="499"/>
      <c r="AX9" s="499"/>
      <c r="AY9" s="500" t="s">
        <v>116</v>
      </c>
      <c r="AZ9" s="501"/>
      <c r="BA9" s="501"/>
      <c r="BB9" s="501"/>
      <c r="BC9" s="501"/>
      <c r="BD9" s="501"/>
      <c r="BE9" s="501"/>
      <c r="BF9" s="501"/>
      <c r="BG9" s="501"/>
      <c r="BH9" s="501"/>
      <c r="BI9" s="501"/>
      <c r="BJ9" s="501"/>
      <c r="BK9" s="501"/>
      <c r="BL9" s="501"/>
      <c r="BM9" s="502"/>
      <c r="BN9" s="466">
        <v>71486</v>
      </c>
      <c r="BO9" s="467"/>
      <c r="BP9" s="467"/>
      <c r="BQ9" s="467"/>
      <c r="BR9" s="467"/>
      <c r="BS9" s="467"/>
      <c r="BT9" s="467"/>
      <c r="BU9" s="468"/>
      <c r="BV9" s="466">
        <v>38998</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16.600000000000001</v>
      </c>
      <c r="CU9" s="464"/>
      <c r="CV9" s="464"/>
      <c r="CW9" s="464"/>
      <c r="CX9" s="464"/>
      <c r="CY9" s="464"/>
      <c r="CZ9" s="464"/>
      <c r="DA9" s="465"/>
      <c r="DB9" s="463">
        <v>17.100000000000001</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17491</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9751</v>
      </c>
      <c r="BO10" s="467"/>
      <c r="BP10" s="467"/>
      <c r="BQ10" s="467"/>
      <c r="BR10" s="467"/>
      <c r="BS10" s="467"/>
      <c r="BT10" s="467"/>
      <c r="BU10" s="468"/>
      <c r="BV10" s="466">
        <v>8297</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16352</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94</v>
      </c>
      <c r="AV12" s="499"/>
      <c r="AW12" s="499"/>
      <c r="AX12" s="499"/>
      <c r="AY12" s="500" t="s">
        <v>135</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16256</v>
      </c>
      <c r="S13" s="548"/>
      <c r="T13" s="548"/>
      <c r="U13" s="548"/>
      <c r="V13" s="549"/>
      <c r="W13" s="482" t="s">
        <v>139</v>
      </c>
      <c r="X13" s="483"/>
      <c r="Y13" s="483"/>
      <c r="Z13" s="483"/>
      <c r="AA13" s="483"/>
      <c r="AB13" s="473"/>
      <c r="AC13" s="517">
        <v>2252</v>
      </c>
      <c r="AD13" s="518"/>
      <c r="AE13" s="518"/>
      <c r="AF13" s="518"/>
      <c r="AG13" s="557"/>
      <c r="AH13" s="517">
        <v>2570</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81237</v>
      </c>
      <c r="BO13" s="467"/>
      <c r="BP13" s="467"/>
      <c r="BQ13" s="467"/>
      <c r="BR13" s="467"/>
      <c r="BS13" s="467"/>
      <c r="BT13" s="467"/>
      <c r="BU13" s="468"/>
      <c r="BV13" s="466">
        <v>47295</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10.5</v>
      </c>
      <c r="CU13" s="464"/>
      <c r="CV13" s="464"/>
      <c r="CW13" s="464"/>
      <c r="CX13" s="464"/>
      <c r="CY13" s="464"/>
      <c r="CZ13" s="464"/>
      <c r="DA13" s="465"/>
      <c r="DB13" s="463">
        <v>9.6999999999999993</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16575</v>
      </c>
      <c r="S14" s="548"/>
      <c r="T14" s="548"/>
      <c r="U14" s="548"/>
      <c r="V14" s="549"/>
      <c r="W14" s="456"/>
      <c r="X14" s="457"/>
      <c r="Y14" s="457"/>
      <c r="Z14" s="457"/>
      <c r="AA14" s="457"/>
      <c r="AB14" s="446"/>
      <c r="AC14" s="550">
        <v>25.9</v>
      </c>
      <c r="AD14" s="551"/>
      <c r="AE14" s="551"/>
      <c r="AF14" s="551"/>
      <c r="AG14" s="552"/>
      <c r="AH14" s="550">
        <v>28</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4.5999999999999996</v>
      </c>
      <c r="CU14" s="562"/>
      <c r="CV14" s="562"/>
      <c r="CW14" s="562"/>
      <c r="CX14" s="562"/>
      <c r="CY14" s="562"/>
      <c r="CZ14" s="562"/>
      <c r="DA14" s="563"/>
      <c r="DB14" s="561">
        <v>9.6999999999999993</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138</v>
      </c>
      <c r="N15" s="555"/>
      <c r="O15" s="555"/>
      <c r="P15" s="555"/>
      <c r="Q15" s="556"/>
      <c r="R15" s="547">
        <v>16478</v>
      </c>
      <c r="S15" s="548"/>
      <c r="T15" s="548"/>
      <c r="U15" s="548"/>
      <c r="V15" s="549"/>
      <c r="W15" s="482" t="s">
        <v>146</v>
      </c>
      <c r="X15" s="483"/>
      <c r="Y15" s="483"/>
      <c r="Z15" s="483"/>
      <c r="AA15" s="483"/>
      <c r="AB15" s="473"/>
      <c r="AC15" s="517">
        <v>1688</v>
      </c>
      <c r="AD15" s="518"/>
      <c r="AE15" s="518"/>
      <c r="AF15" s="518"/>
      <c r="AG15" s="557"/>
      <c r="AH15" s="517">
        <v>1804</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1601400</v>
      </c>
      <c r="BO15" s="430"/>
      <c r="BP15" s="430"/>
      <c r="BQ15" s="430"/>
      <c r="BR15" s="430"/>
      <c r="BS15" s="430"/>
      <c r="BT15" s="430"/>
      <c r="BU15" s="431"/>
      <c r="BV15" s="429">
        <v>1485485</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19.399999999999999</v>
      </c>
      <c r="AD16" s="551"/>
      <c r="AE16" s="551"/>
      <c r="AF16" s="551"/>
      <c r="AG16" s="552"/>
      <c r="AH16" s="550">
        <v>19.600000000000001</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5951909</v>
      </c>
      <c r="BO16" s="467"/>
      <c r="BP16" s="467"/>
      <c r="BQ16" s="467"/>
      <c r="BR16" s="467"/>
      <c r="BS16" s="467"/>
      <c r="BT16" s="467"/>
      <c r="BU16" s="468"/>
      <c r="BV16" s="466">
        <v>5946158</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4753</v>
      </c>
      <c r="AD17" s="518"/>
      <c r="AE17" s="518"/>
      <c r="AF17" s="518"/>
      <c r="AG17" s="557"/>
      <c r="AH17" s="517">
        <v>4809</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2016767</v>
      </c>
      <c r="BO17" s="467"/>
      <c r="BP17" s="467"/>
      <c r="BQ17" s="467"/>
      <c r="BR17" s="467"/>
      <c r="BS17" s="467"/>
      <c r="BT17" s="467"/>
      <c r="BU17" s="468"/>
      <c r="BV17" s="466">
        <v>1867233</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189.83</v>
      </c>
      <c r="M18" s="579"/>
      <c r="N18" s="579"/>
      <c r="O18" s="579"/>
      <c r="P18" s="579"/>
      <c r="Q18" s="579"/>
      <c r="R18" s="580"/>
      <c r="S18" s="580"/>
      <c r="T18" s="580"/>
      <c r="U18" s="580"/>
      <c r="V18" s="581"/>
      <c r="W18" s="484"/>
      <c r="X18" s="485"/>
      <c r="Y18" s="485"/>
      <c r="Z18" s="485"/>
      <c r="AA18" s="485"/>
      <c r="AB18" s="476"/>
      <c r="AC18" s="582">
        <v>54.7</v>
      </c>
      <c r="AD18" s="583"/>
      <c r="AE18" s="583"/>
      <c r="AF18" s="583"/>
      <c r="AG18" s="584"/>
      <c r="AH18" s="582">
        <v>52.4</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6260539</v>
      </c>
      <c r="BO18" s="467"/>
      <c r="BP18" s="467"/>
      <c r="BQ18" s="467"/>
      <c r="BR18" s="467"/>
      <c r="BS18" s="467"/>
      <c r="BT18" s="467"/>
      <c r="BU18" s="468"/>
      <c r="BV18" s="466">
        <v>6362381</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87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7874162</v>
      </c>
      <c r="BO19" s="467"/>
      <c r="BP19" s="467"/>
      <c r="BQ19" s="467"/>
      <c r="BR19" s="467"/>
      <c r="BS19" s="467"/>
      <c r="BT19" s="467"/>
      <c r="BU19" s="468"/>
      <c r="BV19" s="466">
        <v>7972149</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5300</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10490206</v>
      </c>
      <c r="BO23" s="467"/>
      <c r="BP23" s="467"/>
      <c r="BQ23" s="467"/>
      <c r="BR23" s="467"/>
      <c r="BS23" s="467"/>
      <c r="BT23" s="467"/>
      <c r="BU23" s="468"/>
      <c r="BV23" s="466">
        <v>10767196</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8100</v>
      </c>
      <c r="R24" s="518"/>
      <c r="S24" s="518"/>
      <c r="T24" s="518"/>
      <c r="U24" s="518"/>
      <c r="V24" s="557"/>
      <c r="W24" s="616"/>
      <c r="X24" s="604"/>
      <c r="Y24" s="605"/>
      <c r="Z24" s="516" t="s">
        <v>170</v>
      </c>
      <c r="AA24" s="496"/>
      <c r="AB24" s="496"/>
      <c r="AC24" s="496"/>
      <c r="AD24" s="496"/>
      <c r="AE24" s="496"/>
      <c r="AF24" s="496"/>
      <c r="AG24" s="497"/>
      <c r="AH24" s="517">
        <v>189</v>
      </c>
      <c r="AI24" s="518"/>
      <c r="AJ24" s="518"/>
      <c r="AK24" s="518"/>
      <c r="AL24" s="557"/>
      <c r="AM24" s="517">
        <v>571914</v>
      </c>
      <c r="AN24" s="518"/>
      <c r="AO24" s="518"/>
      <c r="AP24" s="518"/>
      <c r="AQ24" s="518"/>
      <c r="AR24" s="557"/>
      <c r="AS24" s="517">
        <v>3026</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6672997</v>
      </c>
      <c r="BO24" s="467"/>
      <c r="BP24" s="467"/>
      <c r="BQ24" s="467"/>
      <c r="BR24" s="467"/>
      <c r="BS24" s="467"/>
      <c r="BT24" s="467"/>
      <c r="BU24" s="468"/>
      <c r="BV24" s="466">
        <v>6610668</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1</v>
      </c>
      <c r="M25" s="518"/>
      <c r="N25" s="518"/>
      <c r="O25" s="518"/>
      <c r="P25" s="557"/>
      <c r="Q25" s="517">
        <v>6480</v>
      </c>
      <c r="R25" s="518"/>
      <c r="S25" s="518"/>
      <c r="T25" s="518"/>
      <c r="U25" s="518"/>
      <c r="V25" s="557"/>
      <c r="W25" s="616"/>
      <c r="X25" s="604"/>
      <c r="Y25" s="605"/>
      <c r="Z25" s="516" t="s">
        <v>173</v>
      </c>
      <c r="AA25" s="496"/>
      <c r="AB25" s="496"/>
      <c r="AC25" s="496"/>
      <c r="AD25" s="496"/>
      <c r="AE25" s="496"/>
      <c r="AF25" s="496"/>
      <c r="AG25" s="497"/>
      <c r="AH25" s="517" t="s">
        <v>174</v>
      </c>
      <c r="AI25" s="518"/>
      <c r="AJ25" s="518"/>
      <c r="AK25" s="518"/>
      <c r="AL25" s="557"/>
      <c r="AM25" s="517" t="s">
        <v>174</v>
      </c>
      <c r="AN25" s="518"/>
      <c r="AO25" s="518"/>
      <c r="AP25" s="518"/>
      <c r="AQ25" s="518"/>
      <c r="AR25" s="557"/>
      <c r="AS25" s="517" t="s">
        <v>175</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815988</v>
      </c>
      <c r="BO25" s="430"/>
      <c r="BP25" s="430"/>
      <c r="BQ25" s="430"/>
      <c r="BR25" s="430"/>
      <c r="BS25" s="430"/>
      <c r="BT25" s="430"/>
      <c r="BU25" s="431"/>
      <c r="BV25" s="429">
        <v>438856</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177</v>
      </c>
      <c r="F26" s="496"/>
      <c r="G26" s="496"/>
      <c r="H26" s="496"/>
      <c r="I26" s="496"/>
      <c r="J26" s="496"/>
      <c r="K26" s="497"/>
      <c r="L26" s="517">
        <v>1</v>
      </c>
      <c r="M26" s="518"/>
      <c r="N26" s="518"/>
      <c r="O26" s="518"/>
      <c r="P26" s="557"/>
      <c r="Q26" s="517">
        <v>6080</v>
      </c>
      <c r="R26" s="518"/>
      <c r="S26" s="518"/>
      <c r="T26" s="518"/>
      <c r="U26" s="518"/>
      <c r="V26" s="557"/>
      <c r="W26" s="616"/>
      <c r="X26" s="604"/>
      <c r="Y26" s="605"/>
      <c r="Z26" s="516" t="s">
        <v>178</v>
      </c>
      <c r="AA26" s="626"/>
      <c r="AB26" s="626"/>
      <c r="AC26" s="626"/>
      <c r="AD26" s="626"/>
      <c r="AE26" s="626"/>
      <c r="AF26" s="626"/>
      <c r="AG26" s="627"/>
      <c r="AH26" s="517">
        <v>13</v>
      </c>
      <c r="AI26" s="518"/>
      <c r="AJ26" s="518"/>
      <c r="AK26" s="518"/>
      <c r="AL26" s="557"/>
      <c r="AM26" s="517">
        <v>42484</v>
      </c>
      <c r="AN26" s="518"/>
      <c r="AO26" s="518"/>
      <c r="AP26" s="518"/>
      <c r="AQ26" s="518"/>
      <c r="AR26" s="557"/>
      <c r="AS26" s="517">
        <v>3268</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174</v>
      </c>
      <c r="BO26" s="467"/>
      <c r="BP26" s="467"/>
      <c r="BQ26" s="467"/>
      <c r="BR26" s="467"/>
      <c r="BS26" s="467"/>
      <c r="BT26" s="467"/>
      <c r="BU26" s="468"/>
      <c r="BV26" s="466" t="s">
        <v>175</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180</v>
      </c>
      <c r="F27" s="496"/>
      <c r="G27" s="496"/>
      <c r="H27" s="496"/>
      <c r="I27" s="496"/>
      <c r="J27" s="496"/>
      <c r="K27" s="497"/>
      <c r="L27" s="517">
        <v>1</v>
      </c>
      <c r="M27" s="518"/>
      <c r="N27" s="518"/>
      <c r="O27" s="518"/>
      <c r="P27" s="557"/>
      <c r="Q27" s="517">
        <v>3160</v>
      </c>
      <c r="R27" s="518"/>
      <c r="S27" s="518"/>
      <c r="T27" s="518"/>
      <c r="U27" s="518"/>
      <c r="V27" s="557"/>
      <c r="W27" s="616"/>
      <c r="X27" s="604"/>
      <c r="Y27" s="605"/>
      <c r="Z27" s="516" t="s">
        <v>181</v>
      </c>
      <c r="AA27" s="496"/>
      <c r="AB27" s="496"/>
      <c r="AC27" s="496"/>
      <c r="AD27" s="496"/>
      <c r="AE27" s="496"/>
      <c r="AF27" s="496"/>
      <c r="AG27" s="497"/>
      <c r="AH27" s="517" t="s">
        <v>174</v>
      </c>
      <c r="AI27" s="518"/>
      <c r="AJ27" s="518"/>
      <c r="AK27" s="518"/>
      <c r="AL27" s="557"/>
      <c r="AM27" s="517" t="s">
        <v>174</v>
      </c>
      <c r="AN27" s="518"/>
      <c r="AO27" s="518"/>
      <c r="AP27" s="518"/>
      <c r="AQ27" s="518"/>
      <c r="AR27" s="557"/>
      <c r="AS27" s="517" t="s">
        <v>175</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v>331927</v>
      </c>
      <c r="BO27" s="640"/>
      <c r="BP27" s="640"/>
      <c r="BQ27" s="640"/>
      <c r="BR27" s="640"/>
      <c r="BS27" s="640"/>
      <c r="BT27" s="640"/>
      <c r="BU27" s="641"/>
      <c r="BV27" s="639">
        <v>331734</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183</v>
      </c>
      <c r="F28" s="496"/>
      <c r="G28" s="496"/>
      <c r="H28" s="496"/>
      <c r="I28" s="496"/>
      <c r="J28" s="496"/>
      <c r="K28" s="497"/>
      <c r="L28" s="517">
        <v>1</v>
      </c>
      <c r="M28" s="518"/>
      <c r="N28" s="518"/>
      <c r="O28" s="518"/>
      <c r="P28" s="557"/>
      <c r="Q28" s="517">
        <v>2350</v>
      </c>
      <c r="R28" s="518"/>
      <c r="S28" s="518"/>
      <c r="T28" s="518"/>
      <c r="U28" s="518"/>
      <c r="V28" s="557"/>
      <c r="W28" s="616"/>
      <c r="X28" s="604"/>
      <c r="Y28" s="605"/>
      <c r="Z28" s="516" t="s">
        <v>184</v>
      </c>
      <c r="AA28" s="496"/>
      <c r="AB28" s="496"/>
      <c r="AC28" s="496"/>
      <c r="AD28" s="496"/>
      <c r="AE28" s="496"/>
      <c r="AF28" s="496"/>
      <c r="AG28" s="497"/>
      <c r="AH28" s="517" t="s">
        <v>174</v>
      </c>
      <c r="AI28" s="518"/>
      <c r="AJ28" s="518"/>
      <c r="AK28" s="518"/>
      <c r="AL28" s="557"/>
      <c r="AM28" s="517" t="s">
        <v>174</v>
      </c>
      <c r="AN28" s="518"/>
      <c r="AO28" s="518"/>
      <c r="AP28" s="518"/>
      <c r="AQ28" s="518"/>
      <c r="AR28" s="557"/>
      <c r="AS28" s="517" t="s">
        <v>129</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1846423</v>
      </c>
      <c r="BO28" s="430"/>
      <c r="BP28" s="430"/>
      <c r="BQ28" s="430"/>
      <c r="BR28" s="430"/>
      <c r="BS28" s="430"/>
      <c r="BT28" s="430"/>
      <c r="BU28" s="431"/>
      <c r="BV28" s="429">
        <v>1836672</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14</v>
      </c>
      <c r="M29" s="518"/>
      <c r="N29" s="518"/>
      <c r="O29" s="518"/>
      <c r="P29" s="557"/>
      <c r="Q29" s="517">
        <v>2228</v>
      </c>
      <c r="R29" s="518"/>
      <c r="S29" s="518"/>
      <c r="T29" s="518"/>
      <c r="U29" s="518"/>
      <c r="V29" s="557"/>
      <c r="W29" s="617"/>
      <c r="X29" s="618"/>
      <c r="Y29" s="619"/>
      <c r="Z29" s="516" t="s">
        <v>187</v>
      </c>
      <c r="AA29" s="496"/>
      <c r="AB29" s="496"/>
      <c r="AC29" s="496"/>
      <c r="AD29" s="496"/>
      <c r="AE29" s="496"/>
      <c r="AF29" s="496"/>
      <c r="AG29" s="497"/>
      <c r="AH29" s="517">
        <v>189</v>
      </c>
      <c r="AI29" s="518"/>
      <c r="AJ29" s="518"/>
      <c r="AK29" s="518"/>
      <c r="AL29" s="557"/>
      <c r="AM29" s="517">
        <v>571914</v>
      </c>
      <c r="AN29" s="518"/>
      <c r="AO29" s="518"/>
      <c r="AP29" s="518"/>
      <c r="AQ29" s="518"/>
      <c r="AR29" s="557"/>
      <c r="AS29" s="517">
        <v>3026</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683975</v>
      </c>
      <c r="BO29" s="467"/>
      <c r="BP29" s="467"/>
      <c r="BQ29" s="467"/>
      <c r="BR29" s="467"/>
      <c r="BS29" s="467"/>
      <c r="BT29" s="467"/>
      <c r="BU29" s="468"/>
      <c r="BV29" s="466">
        <v>681225</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93.3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3397155</v>
      </c>
      <c r="BO30" s="640"/>
      <c r="BP30" s="640"/>
      <c r="BQ30" s="640"/>
      <c r="BR30" s="640"/>
      <c r="BS30" s="640"/>
      <c r="BT30" s="640"/>
      <c r="BU30" s="641"/>
      <c r="BV30" s="639">
        <v>3394416</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196</v>
      </c>
      <c r="V33" s="490"/>
      <c r="W33" s="455" t="s">
        <v>198</v>
      </c>
      <c r="X33" s="455"/>
      <c r="Y33" s="455"/>
      <c r="Z33" s="455"/>
      <c r="AA33" s="455"/>
      <c r="AB33" s="455"/>
      <c r="AC33" s="455"/>
      <c r="AD33" s="455"/>
      <c r="AE33" s="455"/>
      <c r="AF33" s="455"/>
      <c r="AG33" s="455"/>
      <c r="AH33" s="455"/>
      <c r="AI33" s="455"/>
      <c r="AJ33" s="455"/>
      <c r="AK33" s="455"/>
      <c r="AL33" s="215"/>
      <c r="AM33" s="490" t="s">
        <v>196</v>
      </c>
      <c r="AN33" s="490"/>
      <c r="AO33" s="455" t="s">
        <v>199</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203</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5</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9</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10</v>
      </c>
      <c r="BF34" s="652"/>
      <c r="BG34" s="653" t="str">
        <f>IF('各会計、関係団体の財政状況及び健全化判断比率'!B33="","",'各会計、関係団体の財政状況及び健全化判断比率'!B33)</f>
        <v>農業集落排水事業特別会計</v>
      </c>
      <c r="BH34" s="653"/>
      <c r="BI34" s="653"/>
      <c r="BJ34" s="653"/>
      <c r="BK34" s="653"/>
      <c r="BL34" s="653"/>
      <c r="BM34" s="653"/>
      <c r="BN34" s="653"/>
      <c r="BO34" s="653"/>
      <c r="BP34" s="653"/>
      <c r="BQ34" s="653"/>
      <c r="BR34" s="653"/>
      <c r="BS34" s="653"/>
      <c r="BT34" s="653"/>
      <c r="BU34" s="653"/>
      <c r="BV34" s="213"/>
      <c r="BW34" s="652">
        <f>IF(BY34="","",MAX(C34:D43,U34:V43,AM34:AN43,BE34:BF43)+1)</f>
        <v>16</v>
      </c>
      <c r="BX34" s="652"/>
      <c r="BY34" s="653" t="str">
        <f>IF('各会計、関係団体の財政状況及び健全化判断比率'!B68="","",'各会計、関係団体の財政状況及び健全化判断比率'!B68)</f>
        <v>鳥取県西部広域行政管理組合</v>
      </c>
      <c r="BZ34" s="653"/>
      <c r="CA34" s="653"/>
      <c r="CB34" s="653"/>
      <c r="CC34" s="653"/>
      <c r="CD34" s="653"/>
      <c r="CE34" s="653"/>
      <c r="CF34" s="653"/>
      <c r="CG34" s="653"/>
      <c r="CH34" s="653"/>
      <c r="CI34" s="653"/>
      <c r="CJ34" s="653"/>
      <c r="CK34" s="653"/>
      <c r="CL34" s="653"/>
      <c r="CM34" s="653"/>
      <c r="CN34" s="213"/>
      <c r="CO34" s="652">
        <f>IF(CQ34="","",MAX(C34:D43,U34:V43,AM34:AN43,BE34:BF43,BW34:BX43)+1)</f>
        <v>20</v>
      </c>
      <c r="CP34" s="652"/>
      <c r="CQ34" s="653" t="str">
        <f>IF('各会計、関係団体の財政状況及び健全化判断比率'!BS7="","",'各会計、関係団体の財政状況及び健全化判断比率'!BS7)</f>
        <v>大山恵みの里公社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土地取得特別会計</v>
      </c>
      <c r="F35" s="653"/>
      <c r="G35" s="653"/>
      <c r="H35" s="653"/>
      <c r="I35" s="653"/>
      <c r="J35" s="653"/>
      <c r="K35" s="653"/>
      <c r="L35" s="653"/>
      <c r="M35" s="653"/>
      <c r="N35" s="653"/>
      <c r="O35" s="653"/>
      <c r="P35" s="653"/>
      <c r="Q35" s="653"/>
      <c r="R35" s="653"/>
      <c r="S35" s="653"/>
      <c r="T35" s="213"/>
      <c r="U35" s="652">
        <f>IF(W35="","",U34+1)</f>
        <v>6</v>
      </c>
      <c r="V35" s="652"/>
      <c r="W35" s="653" t="str">
        <f>IF('各会計、関係団体の財政状況及び健全化判断比率'!B29="","",'各会計、関係団体の財政状況及び健全化判断比率'!B29)</f>
        <v>国民健康保険診療所特別会計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11</v>
      </c>
      <c r="BF35" s="652"/>
      <c r="BG35" s="653" t="str">
        <f>IF('各会計、関係団体の財政状況及び健全化判断比率'!B34="","",'各会計、関係団体の財政状況及び健全化判断比率'!B34)</f>
        <v>公共下水道事業特別会計</v>
      </c>
      <c r="BH35" s="653"/>
      <c r="BI35" s="653"/>
      <c r="BJ35" s="653"/>
      <c r="BK35" s="653"/>
      <c r="BL35" s="653"/>
      <c r="BM35" s="653"/>
      <c r="BN35" s="653"/>
      <c r="BO35" s="653"/>
      <c r="BP35" s="653"/>
      <c r="BQ35" s="653"/>
      <c r="BR35" s="653"/>
      <c r="BS35" s="653"/>
      <c r="BT35" s="653"/>
      <c r="BU35" s="653"/>
      <c r="BV35" s="213"/>
      <c r="BW35" s="652">
        <f t="shared" ref="BW35:BW43" si="2">IF(BY35="","",BW34+1)</f>
        <v>17</v>
      </c>
      <c r="BX35" s="652"/>
      <c r="BY35" s="653" t="str">
        <f>IF('各会計、関係団体の財政状況及び健全化判断比率'!B69="","",'各会計、関係団体の財政状況及び健全化判断比率'!B69)</f>
        <v>鳥取県町村総合事務組合　</v>
      </c>
      <c r="BZ35" s="653"/>
      <c r="CA35" s="653"/>
      <c r="CB35" s="653"/>
      <c r="CC35" s="653"/>
      <c r="CD35" s="653"/>
      <c r="CE35" s="653"/>
      <c r="CF35" s="653"/>
      <c r="CG35" s="653"/>
      <c r="CH35" s="653"/>
      <c r="CI35" s="653"/>
      <c r="CJ35" s="653"/>
      <c r="CK35" s="653"/>
      <c r="CL35" s="653"/>
      <c r="CM35" s="653"/>
      <c r="CN35" s="213"/>
      <c r="CO35" s="652">
        <f t="shared" ref="CO35:CO43" si="3">IF(CQ35="","",CO34+1)</f>
        <v>21</v>
      </c>
      <c r="CP35" s="652"/>
      <c r="CQ35" s="653" t="str">
        <f>IF('各会計、関係団体の財政状況及び健全化判断比率'!BS8="","",'各会計、関係団体の財政状況及び健全化判断比率'!BS8)</f>
        <v>大山観光局</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住宅新築資金等貸付事業特別会計</v>
      </c>
      <c r="F36" s="653"/>
      <c r="G36" s="653"/>
      <c r="H36" s="653"/>
      <c r="I36" s="653"/>
      <c r="J36" s="653"/>
      <c r="K36" s="653"/>
      <c r="L36" s="653"/>
      <c r="M36" s="653"/>
      <c r="N36" s="653"/>
      <c r="O36" s="653"/>
      <c r="P36" s="653"/>
      <c r="Q36" s="653"/>
      <c r="R36" s="653"/>
      <c r="S36" s="653"/>
      <c r="T36" s="213"/>
      <c r="U36" s="652">
        <f t="shared" ref="U36:U43" si="4">IF(W36="","",U35+1)</f>
        <v>7</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12</v>
      </c>
      <c r="BF36" s="652"/>
      <c r="BG36" s="653" t="str">
        <f>IF('各会計、関係団体の財政状況及び健全化判断比率'!B35="","",'各会計、関係団体の財政状況及び健全化判断比率'!B35)</f>
        <v>風力発電事業特別会計</v>
      </c>
      <c r="BH36" s="653"/>
      <c r="BI36" s="653"/>
      <c r="BJ36" s="653"/>
      <c r="BK36" s="653"/>
      <c r="BL36" s="653"/>
      <c r="BM36" s="653"/>
      <c r="BN36" s="653"/>
      <c r="BO36" s="653"/>
      <c r="BP36" s="653"/>
      <c r="BQ36" s="653"/>
      <c r="BR36" s="653"/>
      <c r="BS36" s="653"/>
      <c r="BT36" s="653"/>
      <c r="BU36" s="653"/>
      <c r="BV36" s="213"/>
      <c r="BW36" s="652">
        <f t="shared" si="2"/>
        <v>18</v>
      </c>
      <c r="BX36" s="652"/>
      <c r="BY36" s="653" t="str">
        <f>IF('各会計、関係団体の財政状況及び健全化判断比率'!B70="","",'各会計、関係団体の財政状況及び健全化判断比率'!B70)</f>
        <v>鳥取県後期高齢者医療広域連合　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f>IF(E37="","",C36+1)</f>
        <v>4</v>
      </c>
      <c r="D37" s="652"/>
      <c r="E37" s="653" t="str">
        <f>IF('各会計、関係団体の財政状況及び健全化判断比率'!B10="","",'各会計、関係団体の財政状況及び健全化判断比率'!B10)</f>
        <v>開拓専用水道特別会計</v>
      </c>
      <c r="F37" s="653"/>
      <c r="G37" s="653"/>
      <c r="H37" s="653"/>
      <c r="I37" s="653"/>
      <c r="J37" s="653"/>
      <c r="K37" s="653"/>
      <c r="L37" s="653"/>
      <c r="M37" s="653"/>
      <c r="N37" s="653"/>
      <c r="O37" s="653"/>
      <c r="P37" s="653"/>
      <c r="Q37" s="653"/>
      <c r="R37" s="653"/>
      <c r="S37" s="653"/>
      <c r="T37" s="213"/>
      <c r="U37" s="652">
        <f t="shared" si="4"/>
        <v>8</v>
      </c>
      <c r="V37" s="652"/>
      <c r="W37" s="653" t="str">
        <f>IF('各会計、関係団体の財政状況及び健全化判断比率'!B31="","",'各会計、関係団体の財政状況及び健全化判断比率'!B31)</f>
        <v>介護保険特別会計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13</v>
      </c>
      <c r="BF37" s="652"/>
      <c r="BG37" s="653" t="str">
        <f>IF('各会計、関係団体の財政状況及び健全化判断比率'!B36="","",'各会計、関係団体の財政状況及び健全化判断比率'!B36)</f>
        <v>温泉事業特別会計</v>
      </c>
      <c r="BH37" s="653"/>
      <c r="BI37" s="653"/>
      <c r="BJ37" s="653"/>
      <c r="BK37" s="653"/>
      <c r="BL37" s="653"/>
      <c r="BM37" s="653"/>
      <c r="BN37" s="653"/>
      <c r="BO37" s="653"/>
      <c r="BP37" s="653"/>
      <c r="BQ37" s="653"/>
      <c r="BR37" s="653"/>
      <c r="BS37" s="653"/>
      <c r="BT37" s="653"/>
      <c r="BU37" s="653"/>
      <c r="BV37" s="213"/>
      <c r="BW37" s="652">
        <f t="shared" si="2"/>
        <v>19</v>
      </c>
      <c r="BX37" s="652"/>
      <c r="BY37" s="653" t="str">
        <f>IF('各会計、関係団体の財政状況及び健全化判断比率'!B71="","",'各会計、関係団体の財政状況及び健全化判断比率'!B71)</f>
        <v>鳥取県後期高齢者医療広域連合　後期高齢者医療特別会計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f t="shared" si="1"/>
        <v>14</v>
      </c>
      <c r="BF38" s="652"/>
      <c r="BG38" s="653" t="str">
        <f>IF('各会計、関係団体の財政状況及び健全化判断比率'!B37="","",'各会計、関係団体の財政状況及び健全化判断比率'!B37)</f>
        <v>索道事業特別会計</v>
      </c>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f t="shared" si="1"/>
        <v>15</v>
      </c>
      <c r="BF39" s="652"/>
      <c r="BG39" s="653" t="str">
        <f>IF('各会計、関係団体の財政状況及び健全化判断比率'!B38="","",'各会計、関係団体の財政状況及び健全化判断比率'!B38)</f>
        <v>宅地造成事業特別会計</v>
      </c>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V70Gn5soc37aNBF0ZErxhXJBldwvB6O1x+KniEb2XdSzWlUy2+4kBUjmU/o+n/pltx7sARkskeHR3tqNHHSkIg==" saltValue="qMDbx4+e++VHA7yGrN+q0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41"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view="pageBreakPreview" zoomScale="6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227</v>
      </c>
      <c r="C5" s="666"/>
      <c r="D5" s="666"/>
      <c r="E5" s="666"/>
      <c r="F5" s="666"/>
      <c r="G5" s="666"/>
      <c r="H5" s="666"/>
      <c r="I5" s="666"/>
      <c r="J5" s="666"/>
      <c r="K5" s="666"/>
      <c r="L5" s="666"/>
      <c r="M5" s="666"/>
      <c r="N5" s="666"/>
      <c r="O5" s="666"/>
      <c r="P5" s="666"/>
      <c r="Q5" s="667"/>
      <c r="R5" s="668">
        <v>1614316</v>
      </c>
      <c r="S5" s="669"/>
      <c r="T5" s="669"/>
      <c r="U5" s="669"/>
      <c r="V5" s="669"/>
      <c r="W5" s="669"/>
      <c r="X5" s="669"/>
      <c r="Y5" s="670"/>
      <c r="Z5" s="671">
        <v>14.2</v>
      </c>
      <c r="AA5" s="671"/>
      <c r="AB5" s="671"/>
      <c r="AC5" s="671"/>
      <c r="AD5" s="672">
        <v>1614316</v>
      </c>
      <c r="AE5" s="672"/>
      <c r="AF5" s="672"/>
      <c r="AG5" s="672"/>
      <c r="AH5" s="672"/>
      <c r="AI5" s="672"/>
      <c r="AJ5" s="672"/>
      <c r="AK5" s="672"/>
      <c r="AL5" s="673">
        <v>24.5</v>
      </c>
      <c r="AM5" s="674"/>
      <c r="AN5" s="674"/>
      <c r="AO5" s="675"/>
      <c r="AP5" s="665" t="s">
        <v>228</v>
      </c>
      <c r="AQ5" s="666"/>
      <c r="AR5" s="666"/>
      <c r="AS5" s="666"/>
      <c r="AT5" s="666"/>
      <c r="AU5" s="666"/>
      <c r="AV5" s="666"/>
      <c r="AW5" s="666"/>
      <c r="AX5" s="666"/>
      <c r="AY5" s="666"/>
      <c r="AZ5" s="666"/>
      <c r="BA5" s="666"/>
      <c r="BB5" s="666"/>
      <c r="BC5" s="666"/>
      <c r="BD5" s="666"/>
      <c r="BE5" s="666"/>
      <c r="BF5" s="667"/>
      <c r="BG5" s="679">
        <v>1613720</v>
      </c>
      <c r="BH5" s="680"/>
      <c r="BI5" s="680"/>
      <c r="BJ5" s="680"/>
      <c r="BK5" s="680"/>
      <c r="BL5" s="680"/>
      <c r="BM5" s="680"/>
      <c r="BN5" s="681"/>
      <c r="BO5" s="682">
        <v>100</v>
      </c>
      <c r="BP5" s="682"/>
      <c r="BQ5" s="682"/>
      <c r="BR5" s="682"/>
      <c r="BS5" s="683" t="s">
        <v>229</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230</v>
      </c>
      <c r="CS5" s="662"/>
      <c r="CT5" s="662"/>
      <c r="CU5" s="662"/>
      <c r="CV5" s="662"/>
      <c r="CW5" s="662"/>
      <c r="CX5" s="662"/>
      <c r="CY5" s="663"/>
      <c r="CZ5" s="661" t="s">
        <v>221</v>
      </c>
      <c r="DA5" s="662"/>
      <c r="DB5" s="662"/>
      <c r="DC5" s="663"/>
      <c r="DD5" s="661" t="s">
        <v>231</v>
      </c>
      <c r="DE5" s="662"/>
      <c r="DF5" s="662"/>
      <c r="DG5" s="662"/>
      <c r="DH5" s="662"/>
      <c r="DI5" s="662"/>
      <c r="DJ5" s="662"/>
      <c r="DK5" s="662"/>
      <c r="DL5" s="662"/>
      <c r="DM5" s="662"/>
      <c r="DN5" s="662"/>
      <c r="DO5" s="662"/>
      <c r="DP5" s="663"/>
      <c r="DQ5" s="661" t="s">
        <v>232</v>
      </c>
      <c r="DR5" s="662"/>
      <c r="DS5" s="662"/>
      <c r="DT5" s="662"/>
      <c r="DU5" s="662"/>
      <c r="DV5" s="662"/>
      <c r="DW5" s="662"/>
      <c r="DX5" s="662"/>
      <c r="DY5" s="662"/>
      <c r="DZ5" s="662"/>
      <c r="EA5" s="662"/>
      <c r="EB5" s="662"/>
      <c r="EC5" s="663"/>
    </row>
    <row r="6" spans="2:143" ht="11.25" customHeight="1" x14ac:dyDescent="0.15">
      <c r="B6" s="676" t="s">
        <v>233</v>
      </c>
      <c r="C6" s="677"/>
      <c r="D6" s="677"/>
      <c r="E6" s="677"/>
      <c r="F6" s="677"/>
      <c r="G6" s="677"/>
      <c r="H6" s="677"/>
      <c r="I6" s="677"/>
      <c r="J6" s="677"/>
      <c r="K6" s="677"/>
      <c r="L6" s="677"/>
      <c r="M6" s="677"/>
      <c r="N6" s="677"/>
      <c r="O6" s="677"/>
      <c r="P6" s="677"/>
      <c r="Q6" s="678"/>
      <c r="R6" s="679">
        <v>94562</v>
      </c>
      <c r="S6" s="680"/>
      <c r="T6" s="680"/>
      <c r="U6" s="680"/>
      <c r="V6" s="680"/>
      <c r="W6" s="680"/>
      <c r="X6" s="680"/>
      <c r="Y6" s="681"/>
      <c r="Z6" s="682">
        <v>0.8</v>
      </c>
      <c r="AA6" s="682"/>
      <c r="AB6" s="682"/>
      <c r="AC6" s="682"/>
      <c r="AD6" s="683">
        <v>94562</v>
      </c>
      <c r="AE6" s="683"/>
      <c r="AF6" s="683"/>
      <c r="AG6" s="683"/>
      <c r="AH6" s="683"/>
      <c r="AI6" s="683"/>
      <c r="AJ6" s="683"/>
      <c r="AK6" s="683"/>
      <c r="AL6" s="684">
        <v>1.4</v>
      </c>
      <c r="AM6" s="685"/>
      <c r="AN6" s="685"/>
      <c r="AO6" s="686"/>
      <c r="AP6" s="676" t="s">
        <v>234</v>
      </c>
      <c r="AQ6" s="677"/>
      <c r="AR6" s="677"/>
      <c r="AS6" s="677"/>
      <c r="AT6" s="677"/>
      <c r="AU6" s="677"/>
      <c r="AV6" s="677"/>
      <c r="AW6" s="677"/>
      <c r="AX6" s="677"/>
      <c r="AY6" s="677"/>
      <c r="AZ6" s="677"/>
      <c r="BA6" s="677"/>
      <c r="BB6" s="677"/>
      <c r="BC6" s="677"/>
      <c r="BD6" s="677"/>
      <c r="BE6" s="677"/>
      <c r="BF6" s="678"/>
      <c r="BG6" s="679">
        <v>1613720</v>
      </c>
      <c r="BH6" s="680"/>
      <c r="BI6" s="680"/>
      <c r="BJ6" s="680"/>
      <c r="BK6" s="680"/>
      <c r="BL6" s="680"/>
      <c r="BM6" s="680"/>
      <c r="BN6" s="681"/>
      <c r="BO6" s="682">
        <v>100</v>
      </c>
      <c r="BP6" s="682"/>
      <c r="BQ6" s="682"/>
      <c r="BR6" s="682"/>
      <c r="BS6" s="683" t="s">
        <v>229</v>
      </c>
      <c r="BT6" s="683"/>
      <c r="BU6" s="683"/>
      <c r="BV6" s="683"/>
      <c r="BW6" s="683"/>
      <c r="BX6" s="683"/>
      <c r="BY6" s="683"/>
      <c r="BZ6" s="683"/>
      <c r="CA6" s="683"/>
      <c r="CB6" s="687"/>
      <c r="CD6" s="690" t="s">
        <v>235</v>
      </c>
      <c r="CE6" s="691"/>
      <c r="CF6" s="691"/>
      <c r="CG6" s="691"/>
      <c r="CH6" s="691"/>
      <c r="CI6" s="691"/>
      <c r="CJ6" s="691"/>
      <c r="CK6" s="691"/>
      <c r="CL6" s="691"/>
      <c r="CM6" s="691"/>
      <c r="CN6" s="691"/>
      <c r="CO6" s="691"/>
      <c r="CP6" s="691"/>
      <c r="CQ6" s="692"/>
      <c r="CR6" s="679">
        <v>105943</v>
      </c>
      <c r="CS6" s="680"/>
      <c r="CT6" s="680"/>
      <c r="CU6" s="680"/>
      <c r="CV6" s="680"/>
      <c r="CW6" s="680"/>
      <c r="CX6" s="680"/>
      <c r="CY6" s="681"/>
      <c r="CZ6" s="673">
        <v>1</v>
      </c>
      <c r="DA6" s="674"/>
      <c r="DB6" s="674"/>
      <c r="DC6" s="693"/>
      <c r="DD6" s="688" t="s">
        <v>229</v>
      </c>
      <c r="DE6" s="680"/>
      <c r="DF6" s="680"/>
      <c r="DG6" s="680"/>
      <c r="DH6" s="680"/>
      <c r="DI6" s="680"/>
      <c r="DJ6" s="680"/>
      <c r="DK6" s="680"/>
      <c r="DL6" s="680"/>
      <c r="DM6" s="680"/>
      <c r="DN6" s="680"/>
      <c r="DO6" s="680"/>
      <c r="DP6" s="681"/>
      <c r="DQ6" s="688">
        <v>105943</v>
      </c>
      <c r="DR6" s="680"/>
      <c r="DS6" s="680"/>
      <c r="DT6" s="680"/>
      <c r="DU6" s="680"/>
      <c r="DV6" s="680"/>
      <c r="DW6" s="680"/>
      <c r="DX6" s="680"/>
      <c r="DY6" s="680"/>
      <c r="DZ6" s="680"/>
      <c r="EA6" s="680"/>
      <c r="EB6" s="680"/>
      <c r="EC6" s="689"/>
    </row>
    <row r="7" spans="2:143" ht="11.25" customHeight="1" x14ac:dyDescent="0.15">
      <c r="B7" s="676" t="s">
        <v>236</v>
      </c>
      <c r="C7" s="677"/>
      <c r="D7" s="677"/>
      <c r="E7" s="677"/>
      <c r="F7" s="677"/>
      <c r="G7" s="677"/>
      <c r="H7" s="677"/>
      <c r="I7" s="677"/>
      <c r="J7" s="677"/>
      <c r="K7" s="677"/>
      <c r="L7" s="677"/>
      <c r="M7" s="677"/>
      <c r="N7" s="677"/>
      <c r="O7" s="677"/>
      <c r="P7" s="677"/>
      <c r="Q7" s="678"/>
      <c r="R7" s="679">
        <v>3582</v>
      </c>
      <c r="S7" s="680"/>
      <c r="T7" s="680"/>
      <c r="U7" s="680"/>
      <c r="V7" s="680"/>
      <c r="W7" s="680"/>
      <c r="X7" s="680"/>
      <c r="Y7" s="681"/>
      <c r="Z7" s="682">
        <v>0</v>
      </c>
      <c r="AA7" s="682"/>
      <c r="AB7" s="682"/>
      <c r="AC7" s="682"/>
      <c r="AD7" s="683">
        <v>3582</v>
      </c>
      <c r="AE7" s="683"/>
      <c r="AF7" s="683"/>
      <c r="AG7" s="683"/>
      <c r="AH7" s="683"/>
      <c r="AI7" s="683"/>
      <c r="AJ7" s="683"/>
      <c r="AK7" s="683"/>
      <c r="AL7" s="684">
        <v>0.1</v>
      </c>
      <c r="AM7" s="685"/>
      <c r="AN7" s="685"/>
      <c r="AO7" s="686"/>
      <c r="AP7" s="676" t="s">
        <v>237</v>
      </c>
      <c r="AQ7" s="677"/>
      <c r="AR7" s="677"/>
      <c r="AS7" s="677"/>
      <c r="AT7" s="677"/>
      <c r="AU7" s="677"/>
      <c r="AV7" s="677"/>
      <c r="AW7" s="677"/>
      <c r="AX7" s="677"/>
      <c r="AY7" s="677"/>
      <c r="AZ7" s="677"/>
      <c r="BA7" s="677"/>
      <c r="BB7" s="677"/>
      <c r="BC7" s="677"/>
      <c r="BD7" s="677"/>
      <c r="BE7" s="677"/>
      <c r="BF7" s="678"/>
      <c r="BG7" s="679">
        <v>637146</v>
      </c>
      <c r="BH7" s="680"/>
      <c r="BI7" s="680"/>
      <c r="BJ7" s="680"/>
      <c r="BK7" s="680"/>
      <c r="BL7" s="680"/>
      <c r="BM7" s="680"/>
      <c r="BN7" s="681"/>
      <c r="BO7" s="682">
        <v>39.5</v>
      </c>
      <c r="BP7" s="682"/>
      <c r="BQ7" s="682"/>
      <c r="BR7" s="682"/>
      <c r="BS7" s="683" t="s">
        <v>229</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1699876</v>
      </c>
      <c r="CS7" s="680"/>
      <c r="CT7" s="680"/>
      <c r="CU7" s="680"/>
      <c r="CV7" s="680"/>
      <c r="CW7" s="680"/>
      <c r="CX7" s="680"/>
      <c r="CY7" s="681"/>
      <c r="CZ7" s="682">
        <v>16</v>
      </c>
      <c r="DA7" s="682"/>
      <c r="DB7" s="682"/>
      <c r="DC7" s="682"/>
      <c r="DD7" s="688">
        <v>126487</v>
      </c>
      <c r="DE7" s="680"/>
      <c r="DF7" s="680"/>
      <c r="DG7" s="680"/>
      <c r="DH7" s="680"/>
      <c r="DI7" s="680"/>
      <c r="DJ7" s="680"/>
      <c r="DK7" s="680"/>
      <c r="DL7" s="680"/>
      <c r="DM7" s="680"/>
      <c r="DN7" s="680"/>
      <c r="DO7" s="680"/>
      <c r="DP7" s="681"/>
      <c r="DQ7" s="688">
        <v>969350</v>
      </c>
      <c r="DR7" s="680"/>
      <c r="DS7" s="680"/>
      <c r="DT7" s="680"/>
      <c r="DU7" s="680"/>
      <c r="DV7" s="680"/>
      <c r="DW7" s="680"/>
      <c r="DX7" s="680"/>
      <c r="DY7" s="680"/>
      <c r="DZ7" s="680"/>
      <c r="EA7" s="680"/>
      <c r="EB7" s="680"/>
      <c r="EC7" s="689"/>
    </row>
    <row r="8" spans="2:143" ht="11.25" customHeight="1" x14ac:dyDescent="0.15">
      <c r="B8" s="676" t="s">
        <v>239</v>
      </c>
      <c r="C8" s="677"/>
      <c r="D8" s="677"/>
      <c r="E8" s="677"/>
      <c r="F8" s="677"/>
      <c r="G8" s="677"/>
      <c r="H8" s="677"/>
      <c r="I8" s="677"/>
      <c r="J8" s="677"/>
      <c r="K8" s="677"/>
      <c r="L8" s="677"/>
      <c r="M8" s="677"/>
      <c r="N8" s="677"/>
      <c r="O8" s="677"/>
      <c r="P8" s="677"/>
      <c r="Q8" s="678"/>
      <c r="R8" s="679">
        <v>5071</v>
      </c>
      <c r="S8" s="680"/>
      <c r="T8" s="680"/>
      <c r="U8" s="680"/>
      <c r="V8" s="680"/>
      <c r="W8" s="680"/>
      <c r="X8" s="680"/>
      <c r="Y8" s="681"/>
      <c r="Z8" s="682">
        <v>0</v>
      </c>
      <c r="AA8" s="682"/>
      <c r="AB8" s="682"/>
      <c r="AC8" s="682"/>
      <c r="AD8" s="683">
        <v>5071</v>
      </c>
      <c r="AE8" s="683"/>
      <c r="AF8" s="683"/>
      <c r="AG8" s="683"/>
      <c r="AH8" s="683"/>
      <c r="AI8" s="683"/>
      <c r="AJ8" s="683"/>
      <c r="AK8" s="683"/>
      <c r="AL8" s="684">
        <v>0.1</v>
      </c>
      <c r="AM8" s="685"/>
      <c r="AN8" s="685"/>
      <c r="AO8" s="686"/>
      <c r="AP8" s="676" t="s">
        <v>240</v>
      </c>
      <c r="AQ8" s="677"/>
      <c r="AR8" s="677"/>
      <c r="AS8" s="677"/>
      <c r="AT8" s="677"/>
      <c r="AU8" s="677"/>
      <c r="AV8" s="677"/>
      <c r="AW8" s="677"/>
      <c r="AX8" s="677"/>
      <c r="AY8" s="677"/>
      <c r="AZ8" s="677"/>
      <c r="BA8" s="677"/>
      <c r="BB8" s="677"/>
      <c r="BC8" s="677"/>
      <c r="BD8" s="677"/>
      <c r="BE8" s="677"/>
      <c r="BF8" s="678"/>
      <c r="BG8" s="679">
        <v>27356</v>
      </c>
      <c r="BH8" s="680"/>
      <c r="BI8" s="680"/>
      <c r="BJ8" s="680"/>
      <c r="BK8" s="680"/>
      <c r="BL8" s="680"/>
      <c r="BM8" s="680"/>
      <c r="BN8" s="681"/>
      <c r="BO8" s="682">
        <v>1.7</v>
      </c>
      <c r="BP8" s="682"/>
      <c r="BQ8" s="682"/>
      <c r="BR8" s="682"/>
      <c r="BS8" s="688" t="s">
        <v>175</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2611501</v>
      </c>
      <c r="CS8" s="680"/>
      <c r="CT8" s="680"/>
      <c r="CU8" s="680"/>
      <c r="CV8" s="680"/>
      <c r="CW8" s="680"/>
      <c r="CX8" s="680"/>
      <c r="CY8" s="681"/>
      <c r="CZ8" s="682">
        <v>24.6</v>
      </c>
      <c r="DA8" s="682"/>
      <c r="DB8" s="682"/>
      <c r="DC8" s="682"/>
      <c r="DD8" s="688">
        <v>34843</v>
      </c>
      <c r="DE8" s="680"/>
      <c r="DF8" s="680"/>
      <c r="DG8" s="680"/>
      <c r="DH8" s="680"/>
      <c r="DI8" s="680"/>
      <c r="DJ8" s="680"/>
      <c r="DK8" s="680"/>
      <c r="DL8" s="680"/>
      <c r="DM8" s="680"/>
      <c r="DN8" s="680"/>
      <c r="DO8" s="680"/>
      <c r="DP8" s="681"/>
      <c r="DQ8" s="688">
        <v>1638217</v>
      </c>
      <c r="DR8" s="680"/>
      <c r="DS8" s="680"/>
      <c r="DT8" s="680"/>
      <c r="DU8" s="680"/>
      <c r="DV8" s="680"/>
      <c r="DW8" s="680"/>
      <c r="DX8" s="680"/>
      <c r="DY8" s="680"/>
      <c r="DZ8" s="680"/>
      <c r="EA8" s="680"/>
      <c r="EB8" s="680"/>
      <c r="EC8" s="689"/>
    </row>
    <row r="9" spans="2:143" ht="11.25" customHeight="1" x14ac:dyDescent="0.15">
      <c r="B9" s="676" t="s">
        <v>242</v>
      </c>
      <c r="C9" s="677"/>
      <c r="D9" s="677"/>
      <c r="E9" s="677"/>
      <c r="F9" s="677"/>
      <c r="G9" s="677"/>
      <c r="H9" s="677"/>
      <c r="I9" s="677"/>
      <c r="J9" s="677"/>
      <c r="K9" s="677"/>
      <c r="L9" s="677"/>
      <c r="M9" s="677"/>
      <c r="N9" s="677"/>
      <c r="O9" s="677"/>
      <c r="P9" s="677"/>
      <c r="Q9" s="678"/>
      <c r="R9" s="679">
        <v>3960</v>
      </c>
      <c r="S9" s="680"/>
      <c r="T9" s="680"/>
      <c r="U9" s="680"/>
      <c r="V9" s="680"/>
      <c r="W9" s="680"/>
      <c r="X9" s="680"/>
      <c r="Y9" s="681"/>
      <c r="Z9" s="682">
        <v>0</v>
      </c>
      <c r="AA9" s="682"/>
      <c r="AB9" s="682"/>
      <c r="AC9" s="682"/>
      <c r="AD9" s="683">
        <v>3960</v>
      </c>
      <c r="AE9" s="683"/>
      <c r="AF9" s="683"/>
      <c r="AG9" s="683"/>
      <c r="AH9" s="683"/>
      <c r="AI9" s="683"/>
      <c r="AJ9" s="683"/>
      <c r="AK9" s="683"/>
      <c r="AL9" s="684">
        <v>0.1</v>
      </c>
      <c r="AM9" s="685"/>
      <c r="AN9" s="685"/>
      <c r="AO9" s="686"/>
      <c r="AP9" s="676" t="s">
        <v>243</v>
      </c>
      <c r="AQ9" s="677"/>
      <c r="AR9" s="677"/>
      <c r="AS9" s="677"/>
      <c r="AT9" s="677"/>
      <c r="AU9" s="677"/>
      <c r="AV9" s="677"/>
      <c r="AW9" s="677"/>
      <c r="AX9" s="677"/>
      <c r="AY9" s="677"/>
      <c r="AZ9" s="677"/>
      <c r="BA9" s="677"/>
      <c r="BB9" s="677"/>
      <c r="BC9" s="677"/>
      <c r="BD9" s="677"/>
      <c r="BE9" s="677"/>
      <c r="BF9" s="678"/>
      <c r="BG9" s="679">
        <v>498290</v>
      </c>
      <c r="BH9" s="680"/>
      <c r="BI9" s="680"/>
      <c r="BJ9" s="680"/>
      <c r="BK9" s="680"/>
      <c r="BL9" s="680"/>
      <c r="BM9" s="680"/>
      <c r="BN9" s="681"/>
      <c r="BO9" s="682">
        <v>30.9</v>
      </c>
      <c r="BP9" s="682"/>
      <c r="BQ9" s="682"/>
      <c r="BR9" s="682"/>
      <c r="BS9" s="688" t="s">
        <v>229</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728754</v>
      </c>
      <c r="CS9" s="680"/>
      <c r="CT9" s="680"/>
      <c r="CU9" s="680"/>
      <c r="CV9" s="680"/>
      <c r="CW9" s="680"/>
      <c r="CX9" s="680"/>
      <c r="CY9" s="681"/>
      <c r="CZ9" s="682">
        <v>6.9</v>
      </c>
      <c r="DA9" s="682"/>
      <c r="DB9" s="682"/>
      <c r="DC9" s="682"/>
      <c r="DD9" s="688">
        <v>41588</v>
      </c>
      <c r="DE9" s="680"/>
      <c r="DF9" s="680"/>
      <c r="DG9" s="680"/>
      <c r="DH9" s="680"/>
      <c r="DI9" s="680"/>
      <c r="DJ9" s="680"/>
      <c r="DK9" s="680"/>
      <c r="DL9" s="680"/>
      <c r="DM9" s="680"/>
      <c r="DN9" s="680"/>
      <c r="DO9" s="680"/>
      <c r="DP9" s="681"/>
      <c r="DQ9" s="688">
        <v>652501</v>
      </c>
      <c r="DR9" s="680"/>
      <c r="DS9" s="680"/>
      <c r="DT9" s="680"/>
      <c r="DU9" s="680"/>
      <c r="DV9" s="680"/>
      <c r="DW9" s="680"/>
      <c r="DX9" s="680"/>
      <c r="DY9" s="680"/>
      <c r="DZ9" s="680"/>
      <c r="EA9" s="680"/>
      <c r="EB9" s="680"/>
      <c r="EC9" s="689"/>
    </row>
    <row r="10" spans="2:143" ht="11.25" customHeight="1" x14ac:dyDescent="0.15">
      <c r="B10" s="676" t="s">
        <v>245</v>
      </c>
      <c r="C10" s="677"/>
      <c r="D10" s="677"/>
      <c r="E10" s="677"/>
      <c r="F10" s="677"/>
      <c r="G10" s="677"/>
      <c r="H10" s="677"/>
      <c r="I10" s="677"/>
      <c r="J10" s="677"/>
      <c r="K10" s="677"/>
      <c r="L10" s="677"/>
      <c r="M10" s="677"/>
      <c r="N10" s="677"/>
      <c r="O10" s="677"/>
      <c r="P10" s="677"/>
      <c r="Q10" s="678"/>
      <c r="R10" s="679" t="s">
        <v>229</v>
      </c>
      <c r="S10" s="680"/>
      <c r="T10" s="680"/>
      <c r="U10" s="680"/>
      <c r="V10" s="680"/>
      <c r="W10" s="680"/>
      <c r="X10" s="680"/>
      <c r="Y10" s="681"/>
      <c r="Z10" s="682" t="s">
        <v>229</v>
      </c>
      <c r="AA10" s="682"/>
      <c r="AB10" s="682"/>
      <c r="AC10" s="682"/>
      <c r="AD10" s="683" t="s">
        <v>229</v>
      </c>
      <c r="AE10" s="683"/>
      <c r="AF10" s="683"/>
      <c r="AG10" s="683"/>
      <c r="AH10" s="683"/>
      <c r="AI10" s="683"/>
      <c r="AJ10" s="683"/>
      <c r="AK10" s="683"/>
      <c r="AL10" s="684" t="s">
        <v>175</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37258</v>
      </c>
      <c r="BH10" s="680"/>
      <c r="BI10" s="680"/>
      <c r="BJ10" s="680"/>
      <c r="BK10" s="680"/>
      <c r="BL10" s="680"/>
      <c r="BM10" s="680"/>
      <c r="BN10" s="681"/>
      <c r="BO10" s="682">
        <v>2.2999999999999998</v>
      </c>
      <c r="BP10" s="682"/>
      <c r="BQ10" s="682"/>
      <c r="BR10" s="682"/>
      <c r="BS10" s="688" t="s">
        <v>229</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t="s">
        <v>175</v>
      </c>
      <c r="CS10" s="680"/>
      <c r="CT10" s="680"/>
      <c r="CU10" s="680"/>
      <c r="CV10" s="680"/>
      <c r="CW10" s="680"/>
      <c r="CX10" s="680"/>
      <c r="CY10" s="681"/>
      <c r="CZ10" s="682" t="s">
        <v>229</v>
      </c>
      <c r="DA10" s="682"/>
      <c r="DB10" s="682"/>
      <c r="DC10" s="682"/>
      <c r="DD10" s="688" t="s">
        <v>175</v>
      </c>
      <c r="DE10" s="680"/>
      <c r="DF10" s="680"/>
      <c r="DG10" s="680"/>
      <c r="DH10" s="680"/>
      <c r="DI10" s="680"/>
      <c r="DJ10" s="680"/>
      <c r="DK10" s="680"/>
      <c r="DL10" s="680"/>
      <c r="DM10" s="680"/>
      <c r="DN10" s="680"/>
      <c r="DO10" s="680"/>
      <c r="DP10" s="681"/>
      <c r="DQ10" s="688" t="s">
        <v>229</v>
      </c>
      <c r="DR10" s="680"/>
      <c r="DS10" s="680"/>
      <c r="DT10" s="680"/>
      <c r="DU10" s="680"/>
      <c r="DV10" s="680"/>
      <c r="DW10" s="680"/>
      <c r="DX10" s="680"/>
      <c r="DY10" s="680"/>
      <c r="DZ10" s="680"/>
      <c r="EA10" s="680"/>
      <c r="EB10" s="680"/>
      <c r="EC10" s="689"/>
    </row>
    <row r="11" spans="2:143" ht="11.25" customHeight="1" x14ac:dyDescent="0.15">
      <c r="B11" s="676" t="s">
        <v>248</v>
      </c>
      <c r="C11" s="677"/>
      <c r="D11" s="677"/>
      <c r="E11" s="677"/>
      <c r="F11" s="677"/>
      <c r="G11" s="677"/>
      <c r="H11" s="677"/>
      <c r="I11" s="677"/>
      <c r="J11" s="677"/>
      <c r="K11" s="677"/>
      <c r="L11" s="677"/>
      <c r="M11" s="677"/>
      <c r="N11" s="677"/>
      <c r="O11" s="677"/>
      <c r="P11" s="677"/>
      <c r="Q11" s="678"/>
      <c r="R11" s="679" t="s">
        <v>175</v>
      </c>
      <c r="S11" s="680"/>
      <c r="T11" s="680"/>
      <c r="U11" s="680"/>
      <c r="V11" s="680"/>
      <c r="W11" s="680"/>
      <c r="X11" s="680"/>
      <c r="Y11" s="681"/>
      <c r="Z11" s="682" t="s">
        <v>229</v>
      </c>
      <c r="AA11" s="682"/>
      <c r="AB11" s="682"/>
      <c r="AC11" s="682"/>
      <c r="AD11" s="683" t="s">
        <v>229</v>
      </c>
      <c r="AE11" s="683"/>
      <c r="AF11" s="683"/>
      <c r="AG11" s="683"/>
      <c r="AH11" s="683"/>
      <c r="AI11" s="683"/>
      <c r="AJ11" s="683"/>
      <c r="AK11" s="683"/>
      <c r="AL11" s="684" t="s">
        <v>175</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74242</v>
      </c>
      <c r="BH11" s="680"/>
      <c r="BI11" s="680"/>
      <c r="BJ11" s="680"/>
      <c r="BK11" s="680"/>
      <c r="BL11" s="680"/>
      <c r="BM11" s="680"/>
      <c r="BN11" s="681"/>
      <c r="BO11" s="682">
        <v>4.5999999999999996</v>
      </c>
      <c r="BP11" s="682"/>
      <c r="BQ11" s="682"/>
      <c r="BR11" s="682"/>
      <c r="BS11" s="688" t="s">
        <v>175</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1652978</v>
      </c>
      <c r="CS11" s="680"/>
      <c r="CT11" s="680"/>
      <c r="CU11" s="680"/>
      <c r="CV11" s="680"/>
      <c r="CW11" s="680"/>
      <c r="CX11" s="680"/>
      <c r="CY11" s="681"/>
      <c r="CZ11" s="682">
        <v>15.6</v>
      </c>
      <c r="DA11" s="682"/>
      <c r="DB11" s="682"/>
      <c r="DC11" s="682"/>
      <c r="DD11" s="688">
        <v>502737</v>
      </c>
      <c r="DE11" s="680"/>
      <c r="DF11" s="680"/>
      <c r="DG11" s="680"/>
      <c r="DH11" s="680"/>
      <c r="DI11" s="680"/>
      <c r="DJ11" s="680"/>
      <c r="DK11" s="680"/>
      <c r="DL11" s="680"/>
      <c r="DM11" s="680"/>
      <c r="DN11" s="680"/>
      <c r="DO11" s="680"/>
      <c r="DP11" s="681"/>
      <c r="DQ11" s="688">
        <v>801019</v>
      </c>
      <c r="DR11" s="680"/>
      <c r="DS11" s="680"/>
      <c r="DT11" s="680"/>
      <c r="DU11" s="680"/>
      <c r="DV11" s="680"/>
      <c r="DW11" s="680"/>
      <c r="DX11" s="680"/>
      <c r="DY11" s="680"/>
      <c r="DZ11" s="680"/>
      <c r="EA11" s="680"/>
      <c r="EB11" s="680"/>
      <c r="EC11" s="689"/>
    </row>
    <row r="12" spans="2:143" ht="11.25" customHeight="1" x14ac:dyDescent="0.15">
      <c r="B12" s="676" t="s">
        <v>251</v>
      </c>
      <c r="C12" s="677"/>
      <c r="D12" s="677"/>
      <c r="E12" s="677"/>
      <c r="F12" s="677"/>
      <c r="G12" s="677"/>
      <c r="H12" s="677"/>
      <c r="I12" s="677"/>
      <c r="J12" s="677"/>
      <c r="K12" s="677"/>
      <c r="L12" s="677"/>
      <c r="M12" s="677"/>
      <c r="N12" s="677"/>
      <c r="O12" s="677"/>
      <c r="P12" s="677"/>
      <c r="Q12" s="678"/>
      <c r="R12" s="679">
        <v>276344</v>
      </c>
      <c r="S12" s="680"/>
      <c r="T12" s="680"/>
      <c r="U12" s="680"/>
      <c r="V12" s="680"/>
      <c r="W12" s="680"/>
      <c r="X12" s="680"/>
      <c r="Y12" s="681"/>
      <c r="Z12" s="682">
        <v>2.4</v>
      </c>
      <c r="AA12" s="682"/>
      <c r="AB12" s="682"/>
      <c r="AC12" s="682"/>
      <c r="AD12" s="683">
        <v>276344</v>
      </c>
      <c r="AE12" s="683"/>
      <c r="AF12" s="683"/>
      <c r="AG12" s="683"/>
      <c r="AH12" s="683"/>
      <c r="AI12" s="683"/>
      <c r="AJ12" s="683"/>
      <c r="AK12" s="683"/>
      <c r="AL12" s="684">
        <v>4.2</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842131</v>
      </c>
      <c r="BH12" s="680"/>
      <c r="BI12" s="680"/>
      <c r="BJ12" s="680"/>
      <c r="BK12" s="680"/>
      <c r="BL12" s="680"/>
      <c r="BM12" s="680"/>
      <c r="BN12" s="681"/>
      <c r="BO12" s="682">
        <v>52.2</v>
      </c>
      <c r="BP12" s="682"/>
      <c r="BQ12" s="682"/>
      <c r="BR12" s="682"/>
      <c r="BS12" s="688" t="s">
        <v>175</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264875</v>
      </c>
      <c r="CS12" s="680"/>
      <c r="CT12" s="680"/>
      <c r="CU12" s="680"/>
      <c r="CV12" s="680"/>
      <c r="CW12" s="680"/>
      <c r="CX12" s="680"/>
      <c r="CY12" s="681"/>
      <c r="CZ12" s="682">
        <v>2.5</v>
      </c>
      <c r="DA12" s="682"/>
      <c r="DB12" s="682"/>
      <c r="DC12" s="682"/>
      <c r="DD12" s="688">
        <v>49713</v>
      </c>
      <c r="DE12" s="680"/>
      <c r="DF12" s="680"/>
      <c r="DG12" s="680"/>
      <c r="DH12" s="680"/>
      <c r="DI12" s="680"/>
      <c r="DJ12" s="680"/>
      <c r="DK12" s="680"/>
      <c r="DL12" s="680"/>
      <c r="DM12" s="680"/>
      <c r="DN12" s="680"/>
      <c r="DO12" s="680"/>
      <c r="DP12" s="681"/>
      <c r="DQ12" s="688">
        <v>181640</v>
      </c>
      <c r="DR12" s="680"/>
      <c r="DS12" s="680"/>
      <c r="DT12" s="680"/>
      <c r="DU12" s="680"/>
      <c r="DV12" s="680"/>
      <c r="DW12" s="680"/>
      <c r="DX12" s="680"/>
      <c r="DY12" s="680"/>
      <c r="DZ12" s="680"/>
      <c r="EA12" s="680"/>
      <c r="EB12" s="680"/>
      <c r="EC12" s="689"/>
    </row>
    <row r="13" spans="2:143" ht="11.25" customHeight="1" x14ac:dyDescent="0.15">
      <c r="B13" s="676" t="s">
        <v>254</v>
      </c>
      <c r="C13" s="677"/>
      <c r="D13" s="677"/>
      <c r="E13" s="677"/>
      <c r="F13" s="677"/>
      <c r="G13" s="677"/>
      <c r="H13" s="677"/>
      <c r="I13" s="677"/>
      <c r="J13" s="677"/>
      <c r="K13" s="677"/>
      <c r="L13" s="677"/>
      <c r="M13" s="677"/>
      <c r="N13" s="677"/>
      <c r="O13" s="677"/>
      <c r="P13" s="677"/>
      <c r="Q13" s="678"/>
      <c r="R13" s="679">
        <v>6327</v>
      </c>
      <c r="S13" s="680"/>
      <c r="T13" s="680"/>
      <c r="U13" s="680"/>
      <c r="V13" s="680"/>
      <c r="W13" s="680"/>
      <c r="X13" s="680"/>
      <c r="Y13" s="681"/>
      <c r="Z13" s="682">
        <v>0.1</v>
      </c>
      <c r="AA13" s="682"/>
      <c r="AB13" s="682"/>
      <c r="AC13" s="682"/>
      <c r="AD13" s="683">
        <v>6327</v>
      </c>
      <c r="AE13" s="683"/>
      <c r="AF13" s="683"/>
      <c r="AG13" s="683"/>
      <c r="AH13" s="683"/>
      <c r="AI13" s="683"/>
      <c r="AJ13" s="683"/>
      <c r="AK13" s="683"/>
      <c r="AL13" s="684">
        <v>0.1</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841361</v>
      </c>
      <c r="BH13" s="680"/>
      <c r="BI13" s="680"/>
      <c r="BJ13" s="680"/>
      <c r="BK13" s="680"/>
      <c r="BL13" s="680"/>
      <c r="BM13" s="680"/>
      <c r="BN13" s="681"/>
      <c r="BO13" s="682">
        <v>52.1</v>
      </c>
      <c r="BP13" s="682"/>
      <c r="BQ13" s="682"/>
      <c r="BR13" s="682"/>
      <c r="BS13" s="688" t="s">
        <v>229</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742461</v>
      </c>
      <c r="CS13" s="680"/>
      <c r="CT13" s="680"/>
      <c r="CU13" s="680"/>
      <c r="CV13" s="680"/>
      <c r="CW13" s="680"/>
      <c r="CX13" s="680"/>
      <c r="CY13" s="681"/>
      <c r="CZ13" s="682">
        <v>7</v>
      </c>
      <c r="DA13" s="682"/>
      <c r="DB13" s="682"/>
      <c r="DC13" s="682"/>
      <c r="DD13" s="688">
        <v>239429</v>
      </c>
      <c r="DE13" s="680"/>
      <c r="DF13" s="680"/>
      <c r="DG13" s="680"/>
      <c r="DH13" s="680"/>
      <c r="DI13" s="680"/>
      <c r="DJ13" s="680"/>
      <c r="DK13" s="680"/>
      <c r="DL13" s="680"/>
      <c r="DM13" s="680"/>
      <c r="DN13" s="680"/>
      <c r="DO13" s="680"/>
      <c r="DP13" s="681"/>
      <c r="DQ13" s="688">
        <v>490669</v>
      </c>
      <c r="DR13" s="680"/>
      <c r="DS13" s="680"/>
      <c r="DT13" s="680"/>
      <c r="DU13" s="680"/>
      <c r="DV13" s="680"/>
      <c r="DW13" s="680"/>
      <c r="DX13" s="680"/>
      <c r="DY13" s="680"/>
      <c r="DZ13" s="680"/>
      <c r="EA13" s="680"/>
      <c r="EB13" s="680"/>
      <c r="EC13" s="689"/>
    </row>
    <row r="14" spans="2:143" ht="11.25" customHeight="1" x14ac:dyDescent="0.15">
      <c r="B14" s="676" t="s">
        <v>257</v>
      </c>
      <c r="C14" s="677"/>
      <c r="D14" s="677"/>
      <c r="E14" s="677"/>
      <c r="F14" s="677"/>
      <c r="G14" s="677"/>
      <c r="H14" s="677"/>
      <c r="I14" s="677"/>
      <c r="J14" s="677"/>
      <c r="K14" s="677"/>
      <c r="L14" s="677"/>
      <c r="M14" s="677"/>
      <c r="N14" s="677"/>
      <c r="O14" s="677"/>
      <c r="P14" s="677"/>
      <c r="Q14" s="678"/>
      <c r="R14" s="679" t="s">
        <v>229</v>
      </c>
      <c r="S14" s="680"/>
      <c r="T14" s="680"/>
      <c r="U14" s="680"/>
      <c r="V14" s="680"/>
      <c r="W14" s="680"/>
      <c r="X14" s="680"/>
      <c r="Y14" s="681"/>
      <c r="Z14" s="682" t="s">
        <v>175</v>
      </c>
      <c r="AA14" s="682"/>
      <c r="AB14" s="682"/>
      <c r="AC14" s="682"/>
      <c r="AD14" s="683" t="s">
        <v>175</v>
      </c>
      <c r="AE14" s="683"/>
      <c r="AF14" s="683"/>
      <c r="AG14" s="683"/>
      <c r="AH14" s="683"/>
      <c r="AI14" s="683"/>
      <c r="AJ14" s="683"/>
      <c r="AK14" s="683"/>
      <c r="AL14" s="684" t="s">
        <v>229</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68155</v>
      </c>
      <c r="BH14" s="680"/>
      <c r="BI14" s="680"/>
      <c r="BJ14" s="680"/>
      <c r="BK14" s="680"/>
      <c r="BL14" s="680"/>
      <c r="BM14" s="680"/>
      <c r="BN14" s="681"/>
      <c r="BO14" s="682">
        <v>4.2</v>
      </c>
      <c r="BP14" s="682"/>
      <c r="BQ14" s="682"/>
      <c r="BR14" s="682"/>
      <c r="BS14" s="688" t="s">
        <v>229</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371545</v>
      </c>
      <c r="CS14" s="680"/>
      <c r="CT14" s="680"/>
      <c r="CU14" s="680"/>
      <c r="CV14" s="680"/>
      <c r="CW14" s="680"/>
      <c r="CX14" s="680"/>
      <c r="CY14" s="681"/>
      <c r="CZ14" s="682">
        <v>3.5</v>
      </c>
      <c r="DA14" s="682"/>
      <c r="DB14" s="682"/>
      <c r="DC14" s="682"/>
      <c r="DD14" s="688">
        <v>23191</v>
      </c>
      <c r="DE14" s="680"/>
      <c r="DF14" s="680"/>
      <c r="DG14" s="680"/>
      <c r="DH14" s="680"/>
      <c r="DI14" s="680"/>
      <c r="DJ14" s="680"/>
      <c r="DK14" s="680"/>
      <c r="DL14" s="680"/>
      <c r="DM14" s="680"/>
      <c r="DN14" s="680"/>
      <c r="DO14" s="680"/>
      <c r="DP14" s="681"/>
      <c r="DQ14" s="688">
        <v>331708</v>
      </c>
      <c r="DR14" s="680"/>
      <c r="DS14" s="680"/>
      <c r="DT14" s="680"/>
      <c r="DU14" s="680"/>
      <c r="DV14" s="680"/>
      <c r="DW14" s="680"/>
      <c r="DX14" s="680"/>
      <c r="DY14" s="680"/>
      <c r="DZ14" s="680"/>
      <c r="EA14" s="680"/>
      <c r="EB14" s="680"/>
      <c r="EC14" s="689"/>
    </row>
    <row r="15" spans="2:143" ht="11.25" customHeight="1" x14ac:dyDescent="0.15">
      <c r="B15" s="676" t="s">
        <v>260</v>
      </c>
      <c r="C15" s="677"/>
      <c r="D15" s="677"/>
      <c r="E15" s="677"/>
      <c r="F15" s="677"/>
      <c r="G15" s="677"/>
      <c r="H15" s="677"/>
      <c r="I15" s="677"/>
      <c r="J15" s="677"/>
      <c r="K15" s="677"/>
      <c r="L15" s="677"/>
      <c r="M15" s="677"/>
      <c r="N15" s="677"/>
      <c r="O15" s="677"/>
      <c r="P15" s="677"/>
      <c r="Q15" s="678"/>
      <c r="R15" s="679">
        <v>25634</v>
      </c>
      <c r="S15" s="680"/>
      <c r="T15" s="680"/>
      <c r="U15" s="680"/>
      <c r="V15" s="680"/>
      <c r="W15" s="680"/>
      <c r="X15" s="680"/>
      <c r="Y15" s="681"/>
      <c r="Z15" s="682">
        <v>0.2</v>
      </c>
      <c r="AA15" s="682"/>
      <c r="AB15" s="682"/>
      <c r="AC15" s="682"/>
      <c r="AD15" s="683">
        <v>25634</v>
      </c>
      <c r="AE15" s="683"/>
      <c r="AF15" s="683"/>
      <c r="AG15" s="683"/>
      <c r="AH15" s="683"/>
      <c r="AI15" s="683"/>
      <c r="AJ15" s="683"/>
      <c r="AK15" s="683"/>
      <c r="AL15" s="684">
        <v>0.4</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66288</v>
      </c>
      <c r="BH15" s="680"/>
      <c r="BI15" s="680"/>
      <c r="BJ15" s="680"/>
      <c r="BK15" s="680"/>
      <c r="BL15" s="680"/>
      <c r="BM15" s="680"/>
      <c r="BN15" s="681"/>
      <c r="BO15" s="682">
        <v>4.0999999999999996</v>
      </c>
      <c r="BP15" s="682"/>
      <c r="BQ15" s="682"/>
      <c r="BR15" s="682"/>
      <c r="BS15" s="688" t="s">
        <v>229</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1006426</v>
      </c>
      <c r="CS15" s="680"/>
      <c r="CT15" s="680"/>
      <c r="CU15" s="680"/>
      <c r="CV15" s="680"/>
      <c r="CW15" s="680"/>
      <c r="CX15" s="680"/>
      <c r="CY15" s="681"/>
      <c r="CZ15" s="682">
        <v>9.5</v>
      </c>
      <c r="DA15" s="682"/>
      <c r="DB15" s="682"/>
      <c r="DC15" s="682"/>
      <c r="DD15" s="688">
        <v>262148</v>
      </c>
      <c r="DE15" s="680"/>
      <c r="DF15" s="680"/>
      <c r="DG15" s="680"/>
      <c r="DH15" s="680"/>
      <c r="DI15" s="680"/>
      <c r="DJ15" s="680"/>
      <c r="DK15" s="680"/>
      <c r="DL15" s="680"/>
      <c r="DM15" s="680"/>
      <c r="DN15" s="680"/>
      <c r="DO15" s="680"/>
      <c r="DP15" s="681"/>
      <c r="DQ15" s="688">
        <v>635793</v>
      </c>
      <c r="DR15" s="680"/>
      <c r="DS15" s="680"/>
      <c r="DT15" s="680"/>
      <c r="DU15" s="680"/>
      <c r="DV15" s="680"/>
      <c r="DW15" s="680"/>
      <c r="DX15" s="680"/>
      <c r="DY15" s="680"/>
      <c r="DZ15" s="680"/>
      <c r="EA15" s="680"/>
      <c r="EB15" s="680"/>
      <c r="EC15" s="689"/>
    </row>
    <row r="16" spans="2:143" ht="11.25" customHeight="1" x14ac:dyDescent="0.15">
      <c r="B16" s="676" t="s">
        <v>263</v>
      </c>
      <c r="C16" s="677"/>
      <c r="D16" s="677"/>
      <c r="E16" s="677"/>
      <c r="F16" s="677"/>
      <c r="G16" s="677"/>
      <c r="H16" s="677"/>
      <c r="I16" s="677"/>
      <c r="J16" s="677"/>
      <c r="K16" s="677"/>
      <c r="L16" s="677"/>
      <c r="M16" s="677"/>
      <c r="N16" s="677"/>
      <c r="O16" s="677"/>
      <c r="P16" s="677"/>
      <c r="Q16" s="678"/>
      <c r="R16" s="679" t="s">
        <v>175</v>
      </c>
      <c r="S16" s="680"/>
      <c r="T16" s="680"/>
      <c r="U16" s="680"/>
      <c r="V16" s="680"/>
      <c r="W16" s="680"/>
      <c r="X16" s="680"/>
      <c r="Y16" s="681"/>
      <c r="Z16" s="682" t="s">
        <v>229</v>
      </c>
      <c r="AA16" s="682"/>
      <c r="AB16" s="682"/>
      <c r="AC16" s="682"/>
      <c r="AD16" s="683" t="s">
        <v>229</v>
      </c>
      <c r="AE16" s="683"/>
      <c r="AF16" s="683"/>
      <c r="AG16" s="683"/>
      <c r="AH16" s="683"/>
      <c r="AI16" s="683"/>
      <c r="AJ16" s="683"/>
      <c r="AK16" s="683"/>
      <c r="AL16" s="684" t="s">
        <v>175</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175</v>
      </c>
      <c r="BH16" s="680"/>
      <c r="BI16" s="680"/>
      <c r="BJ16" s="680"/>
      <c r="BK16" s="680"/>
      <c r="BL16" s="680"/>
      <c r="BM16" s="680"/>
      <c r="BN16" s="681"/>
      <c r="BO16" s="682" t="s">
        <v>229</v>
      </c>
      <c r="BP16" s="682"/>
      <c r="BQ16" s="682"/>
      <c r="BR16" s="682"/>
      <c r="BS16" s="688" t="s">
        <v>229</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v>88043</v>
      </c>
      <c r="CS16" s="680"/>
      <c r="CT16" s="680"/>
      <c r="CU16" s="680"/>
      <c r="CV16" s="680"/>
      <c r="CW16" s="680"/>
      <c r="CX16" s="680"/>
      <c r="CY16" s="681"/>
      <c r="CZ16" s="682">
        <v>0.8</v>
      </c>
      <c r="DA16" s="682"/>
      <c r="DB16" s="682"/>
      <c r="DC16" s="682"/>
      <c r="DD16" s="688" t="s">
        <v>229</v>
      </c>
      <c r="DE16" s="680"/>
      <c r="DF16" s="680"/>
      <c r="DG16" s="680"/>
      <c r="DH16" s="680"/>
      <c r="DI16" s="680"/>
      <c r="DJ16" s="680"/>
      <c r="DK16" s="680"/>
      <c r="DL16" s="680"/>
      <c r="DM16" s="680"/>
      <c r="DN16" s="680"/>
      <c r="DO16" s="680"/>
      <c r="DP16" s="681"/>
      <c r="DQ16" s="688">
        <v>27266</v>
      </c>
      <c r="DR16" s="680"/>
      <c r="DS16" s="680"/>
      <c r="DT16" s="680"/>
      <c r="DU16" s="680"/>
      <c r="DV16" s="680"/>
      <c r="DW16" s="680"/>
      <c r="DX16" s="680"/>
      <c r="DY16" s="680"/>
      <c r="DZ16" s="680"/>
      <c r="EA16" s="680"/>
      <c r="EB16" s="680"/>
      <c r="EC16" s="689"/>
    </row>
    <row r="17" spans="2:133" ht="11.25" customHeight="1" x14ac:dyDescent="0.15">
      <c r="B17" s="676" t="s">
        <v>266</v>
      </c>
      <c r="C17" s="677"/>
      <c r="D17" s="677"/>
      <c r="E17" s="677"/>
      <c r="F17" s="677"/>
      <c r="G17" s="677"/>
      <c r="H17" s="677"/>
      <c r="I17" s="677"/>
      <c r="J17" s="677"/>
      <c r="K17" s="677"/>
      <c r="L17" s="677"/>
      <c r="M17" s="677"/>
      <c r="N17" s="677"/>
      <c r="O17" s="677"/>
      <c r="P17" s="677"/>
      <c r="Q17" s="678"/>
      <c r="R17" s="679">
        <v>4735</v>
      </c>
      <c r="S17" s="680"/>
      <c r="T17" s="680"/>
      <c r="U17" s="680"/>
      <c r="V17" s="680"/>
      <c r="W17" s="680"/>
      <c r="X17" s="680"/>
      <c r="Y17" s="681"/>
      <c r="Z17" s="682">
        <v>0</v>
      </c>
      <c r="AA17" s="682"/>
      <c r="AB17" s="682"/>
      <c r="AC17" s="682"/>
      <c r="AD17" s="683">
        <v>4735</v>
      </c>
      <c r="AE17" s="683"/>
      <c r="AF17" s="683"/>
      <c r="AG17" s="683"/>
      <c r="AH17" s="683"/>
      <c r="AI17" s="683"/>
      <c r="AJ17" s="683"/>
      <c r="AK17" s="683"/>
      <c r="AL17" s="684">
        <v>0.1</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229</v>
      </c>
      <c r="BH17" s="680"/>
      <c r="BI17" s="680"/>
      <c r="BJ17" s="680"/>
      <c r="BK17" s="680"/>
      <c r="BL17" s="680"/>
      <c r="BM17" s="680"/>
      <c r="BN17" s="681"/>
      <c r="BO17" s="682" t="s">
        <v>229</v>
      </c>
      <c r="BP17" s="682"/>
      <c r="BQ17" s="682"/>
      <c r="BR17" s="682"/>
      <c r="BS17" s="688" t="s">
        <v>175</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1342116</v>
      </c>
      <c r="CS17" s="680"/>
      <c r="CT17" s="680"/>
      <c r="CU17" s="680"/>
      <c r="CV17" s="680"/>
      <c r="CW17" s="680"/>
      <c r="CX17" s="680"/>
      <c r="CY17" s="681"/>
      <c r="CZ17" s="682">
        <v>12.6</v>
      </c>
      <c r="DA17" s="682"/>
      <c r="DB17" s="682"/>
      <c r="DC17" s="682"/>
      <c r="DD17" s="688" t="s">
        <v>175</v>
      </c>
      <c r="DE17" s="680"/>
      <c r="DF17" s="680"/>
      <c r="DG17" s="680"/>
      <c r="DH17" s="680"/>
      <c r="DI17" s="680"/>
      <c r="DJ17" s="680"/>
      <c r="DK17" s="680"/>
      <c r="DL17" s="680"/>
      <c r="DM17" s="680"/>
      <c r="DN17" s="680"/>
      <c r="DO17" s="680"/>
      <c r="DP17" s="681"/>
      <c r="DQ17" s="688">
        <v>1307153</v>
      </c>
      <c r="DR17" s="680"/>
      <c r="DS17" s="680"/>
      <c r="DT17" s="680"/>
      <c r="DU17" s="680"/>
      <c r="DV17" s="680"/>
      <c r="DW17" s="680"/>
      <c r="DX17" s="680"/>
      <c r="DY17" s="680"/>
      <c r="DZ17" s="680"/>
      <c r="EA17" s="680"/>
      <c r="EB17" s="680"/>
      <c r="EC17" s="689"/>
    </row>
    <row r="18" spans="2:133" ht="11.25" customHeight="1" x14ac:dyDescent="0.15">
      <c r="B18" s="676" t="s">
        <v>269</v>
      </c>
      <c r="C18" s="677"/>
      <c r="D18" s="677"/>
      <c r="E18" s="677"/>
      <c r="F18" s="677"/>
      <c r="G18" s="677"/>
      <c r="H18" s="677"/>
      <c r="I18" s="677"/>
      <c r="J18" s="677"/>
      <c r="K18" s="677"/>
      <c r="L18" s="677"/>
      <c r="M18" s="677"/>
      <c r="N18" s="677"/>
      <c r="O18" s="677"/>
      <c r="P18" s="677"/>
      <c r="Q18" s="678"/>
      <c r="R18" s="679">
        <v>4881169</v>
      </c>
      <c r="S18" s="680"/>
      <c r="T18" s="680"/>
      <c r="U18" s="680"/>
      <c r="V18" s="680"/>
      <c r="W18" s="680"/>
      <c r="X18" s="680"/>
      <c r="Y18" s="681"/>
      <c r="Z18" s="682">
        <v>43</v>
      </c>
      <c r="AA18" s="682"/>
      <c r="AB18" s="682"/>
      <c r="AC18" s="682"/>
      <c r="AD18" s="683">
        <v>4528516</v>
      </c>
      <c r="AE18" s="683"/>
      <c r="AF18" s="683"/>
      <c r="AG18" s="683"/>
      <c r="AH18" s="683"/>
      <c r="AI18" s="683"/>
      <c r="AJ18" s="683"/>
      <c r="AK18" s="683"/>
      <c r="AL18" s="684">
        <v>68.900000000000006</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229</v>
      </c>
      <c r="BH18" s="680"/>
      <c r="BI18" s="680"/>
      <c r="BJ18" s="680"/>
      <c r="BK18" s="680"/>
      <c r="BL18" s="680"/>
      <c r="BM18" s="680"/>
      <c r="BN18" s="681"/>
      <c r="BO18" s="682" t="s">
        <v>175</v>
      </c>
      <c r="BP18" s="682"/>
      <c r="BQ18" s="682"/>
      <c r="BR18" s="682"/>
      <c r="BS18" s="688" t="s">
        <v>229</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175</v>
      </c>
      <c r="CS18" s="680"/>
      <c r="CT18" s="680"/>
      <c r="CU18" s="680"/>
      <c r="CV18" s="680"/>
      <c r="CW18" s="680"/>
      <c r="CX18" s="680"/>
      <c r="CY18" s="681"/>
      <c r="CZ18" s="682" t="s">
        <v>229</v>
      </c>
      <c r="DA18" s="682"/>
      <c r="DB18" s="682"/>
      <c r="DC18" s="682"/>
      <c r="DD18" s="688" t="s">
        <v>229</v>
      </c>
      <c r="DE18" s="680"/>
      <c r="DF18" s="680"/>
      <c r="DG18" s="680"/>
      <c r="DH18" s="680"/>
      <c r="DI18" s="680"/>
      <c r="DJ18" s="680"/>
      <c r="DK18" s="680"/>
      <c r="DL18" s="680"/>
      <c r="DM18" s="680"/>
      <c r="DN18" s="680"/>
      <c r="DO18" s="680"/>
      <c r="DP18" s="681"/>
      <c r="DQ18" s="688" t="s">
        <v>175</v>
      </c>
      <c r="DR18" s="680"/>
      <c r="DS18" s="680"/>
      <c r="DT18" s="680"/>
      <c r="DU18" s="680"/>
      <c r="DV18" s="680"/>
      <c r="DW18" s="680"/>
      <c r="DX18" s="680"/>
      <c r="DY18" s="680"/>
      <c r="DZ18" s="680"/>
      <c r="EA18" s="680"/>
      <c r="EB18" s="680"/>
      <c r="EC18" s="689"/>
    </row>
    <row r="19" spans="2:133" ht="11.25" customHeight="1" x14ac:dyDescent="0.15">
      <c r="B19" s="676" t="s">
        <v>272</v>
      </c>
      <c r="C19" s="677"/>
      <c r="D19" s="677"/>
      <c r="E19" s="677"/>
      <c r="F19" s="677"/>
      <c r="G19" s="677"/>
      <c r="H19" s="677"/>
      <c r="I19" s="677"/>
      <c r="J19" s="677"/>
      <c r="K19" s="677"/>
      <c r="L19" s="677"/>
      <c r="M19" s="677"/>
      <c r="N19" s="677"/>
      <c r="O19" s="677"/>
      <c r="P19" s="677"/>
      <c r="Q19" s="678"/>
      <c r="R19" s="679">
        <v>4528516</v>
      </c>
      <c r="S19" s="680"/>
      <c r="T19" s="680"/>
      <c r="U19" s="680"/>
      <c r="V19" s="680"/>
      <c r="W19" s="680"/>
      <c r="X19" s="680"/>
      <c r="Y19" s="681"/>
      <c r="Z19" s="682">
        <v>39.9</v>
      </c>
      <c r="AA19" s="682"/>
      <c r="AB19" s="682"/>
      <c r="AC19" s="682"/>
      <c r="AD19" s="683">
        <v>4528516</v>
      </c>
      <c r="AE19" s="683"/>
      <c r="AF19" s="683"/>
      <c r="AG19" s="683"/>
      <c r="AH19" s="683"/>
      <c r="AI19" s="683"/>
      <c r="AJ19" s="683"/>
      <c r="AK19" s="683"/>
      <c r="AL19" s="684">
        <v>68.900000000000006</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v>596</v>
      </c>
      <c r="BH19" s="680"/>
      <c r="BI19" s="680"/>
      <c r="BJ19" s="680"/>
      <c r="BK19" s="680"/>
      <c r="BL19" s="680"/>
      <c r="BM19" s="680"/>
      <c r="BN19" s="681"/>
      <c r="BO19" s="682">
        <v>0</v>
      </c>
      <c r="BP19" s="682"/>
      <c r="BQ19" s="682"/>
      <c r="BR19" s="682"/>
      <c r="BS19" s="688" t="s">
        <v>229</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175</v>
      </c>
      <c r="CS19" s="680"/>
      <c r="CT19" s="680"/>
      <c r="CU19" s="680"/>
      <c r="CV19" s="680"/>
      <c r="CW19" s="680"/>
      <c r="CX19" s="680"/>
      <c r="CY19" s="681"/>
      <c r="CZ19" s="682" t="s">
        <v>229</v>
      </c>
      <c r="DA19" s="682"/>
      <c r="DB19" s="682"/>
      <c r="DC19" s="682"/>
      <c r="DD19" s="688" t="s">
        <v>229</v>
      </c>
      <c r="DE19" s="680"/>
      <c r="DF19" s="680"/>
      <c r="DG19" s="680"/>
      <c r="DH19" s="680"/>
      <c r="DI19" s="680"/>
      <c r="DJ19" s="680"/>
      <c r="DK19" s="680"/>
      <c r="DL19" s="680"/>
      <c r="DM19" s="680"/>
      <c r="DN19" s="680"/>
      <c r="DO19" s="680"/>
      <c r="DP19" s="681"/>
      <c r="DQ19" s="688" t="s">
        <v>229</v>
      </c>
      <c r="DR19" s="680"/>
      <c r="DS19" s="680"/>
      <c r="DT19" s="680"/>
      <c r="DU19" s="680"/>
      <c r="DV19" s="680"/>
      <c r="DW19" s="680"/>
      <c r="DX19" s="680"/>
      <c r="DY19" s="680"/>
      <c r="DZ19" s="680"/>
      <c r="EA19" s="680"/>
      <c r="EB19" s="680"/>
      <c r="EC19" s="689"/>
    </row>
    <row r="20" spans="2:133" ht="11.25" customHeight="1" x14ac:dyDescent="0.15">
      <c r="B20" s="676" t="s">
        <v>275</v>
      </c>
      <c r="C20" s="677"/>
      <c r="D20" s="677"/>
      <c r="E20" s="677"/>
      <c r="F20" s="677"/>
      <c r="G20" s="677"/>
      <c r="H20" s="677"/>
      <c r="I20" s="677"/>
      <c r="J20" s="677"/>
      <c r="K20" s="677"/>
      <c r="L20" s="677"/>
      <c r="M20" s="677"/>
      <c r="N20" s="677"/>
      <c r="O20" s="677"/>
      <c r="P20" s="677"/>
      <c r="Q20" s="678"/>
      <c r="R20" s="679">
        <v>352653</v>
      </c>
      <c r="S20" s="680"/>
      <c r="T20" s="680"/>
      <c r="U20" s="680"/>
      <c r="V20" s="680"/>
      <c r="W20" s="680"/>
      <c r="X20" s="680"/>
      <c r="Y20" s="681"/>
      <c r="Z20" s="682">
        <v>3.1</v>
      </c>
      <c r="AA20" s="682"/>
      <c r="AB20" s="682"/>
      <c r="AC20" s="682"/>
      <c r="AD20" s="683" t="s">
        <v>229</v>
      </c>
      <c r="AE20" s="683"/>
      <c r="AF20" s="683"/>
      <c r="AG20" s="683"/>
      <c r="AH20" s="683"/>
      <c r="AI20" s="683"/>
      <c r="AJ20" s="683"/>
      <c r="AK20" s="683"/>
      <c r="AL20" s="684" t="s">
        <v>229</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v>596</v>
      </c>
      <c r="BH20" s="680"/>
      <c r="BI20" s="680"/>
      <c r="BJ20" s="680"/>
      <c r="BK20" s="680"/>
      <c r="BL20" s="680"/>
      <c r="BM20" s="680"/>
      <c r="BN20" s="681"/>
      <c r="BO20" s="682">
        <v>0</v>
      </c>
      <c r="BP20" s="682"/>
      <c r="BQ20" s="682"/>
      <c r="BR20" s="682"/>
      <c r="BS20" s="688" t="s">
        <v>229</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10614518</v>
      </c>
      <c r="CS20" s="680"/>
      <c r="CT20" s="680"/>
      <c r="CU20" s="680"/>
      <c r="CV20" s="680"/>
      <c r="CW20" s="680"/>
      <c r="CX20" s="680"/>
      <c r="CY20" s="681"/>
      <c r="CZ20" s="682">
        <v>100</v>
      </c>
      <c r="DA20" s="682"/>
      <c r="DB20" s="682"/>
      <c r="DC20" s="682"/>
      <c r="DD20" s="688">
        <v>1280136</v>
      </c>
      <c r="DE20" s="680"/>
      <c r="DF20" s="680"/>
      <c r="DG20" s="680"/>
      <c r="DH20" s="680"/>
      <c r="DI20" s="680"/>
      <c r="DJ20" s="680"/>
      <c r="DK20" s="680"/>
      <c r="DL20" s="680"/>
      <c r="DM20" s="680"/>
      <c r="DN20" s="680"/>
      <c r="DO20" s="680"/>
      <c r="DP20" s="681"/>
      <c r="DQ20" s="688">
        <v>7141259</v>
      </c>
      <c r="DR20" s="680"/>
      <c r="DS20" s="680"/>
      <c r="DT20" s="680"/>
      <c r="DU20" s="680"/>
      <c r="DV20" s="680"/>
      <c r="DW20" s="680"/>
      <c r="DX20" s="680"/>
      <c r="DY20" s="680"/>
      <c r="DZ20" s="680"/>
      <c r="EA20" s="680"/>
      <c r="EB20" s="680"/>
      <c r="EC20" s="689"/>
    </row>
    <row r="21" spans="2:133" ht="11.25" customHeight="1" x14ac:dyDescent="0.15">
      <c r="B21" s="676" t="s">
        <v>278</v>
      </c>
      <c r="C21" s="677"/>
      <c r="D21" s="677"/>
      <c r="E21" s="677"/>
      <c r="F21" s="677"/>
      <c r="G21" s="677"/>
      <c r="H21" s="677"/>
      <c r="I21" s="677"/>
      <c r="J21" s="677"/>
      <c r="K21" s="677"/>
      <c r="L21" s="677"/>
      <c r="M21" s="677"/>
      <c r="N21" s="677"/>
      <c r="O21" s="677"/>
      <c r="P21" s="677"/>
      <c r="Q21" s="678"/>
      <c r="R21" s="679" t="s">
        <v>175</v>
      </c>
      <c r="S21" s="680"/>
      <c r="T21" s="680"/>
      <c r="U21" s="680"/>
      <c r="V21" s="680"/>
      <c r="W21" s="680"/>
      <c r="X21" s="680"/>
      <c r="Y21" s="681"/>
      <c r="Z21" s="682" t="s">
        <v>229</v>
      </c>
      <c r="AA21" s="682"/>
      <c r="AB21" s="682"/>
      <c r="AC21" s="682"/>
      <c r="AD21" s="683" t="s">
        <v>229</v>
      </c>
      <c r="AE21" s="683"/>
      <c r="AF21" s="683"/>
      <c r="AG21" s="683"/>
      <c r="AH21" s="683"/>
      <c r="AI21" s="683"/>
      <c r="AJ21" s="683"/>
      <c r="AK21" s="683"/>
      <c r="AL21" s="684" t="s">
        <v>229</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v>596</v>
      </c>
      <c r="BH21" s="680"/>
      <c r="BI21" s="680"/>
      <c r="BJ21" s="680"/>
      <c r="BK21" s="680"/>
      <c r="BL21" s="680"/>
      <c r="BM21" s="680"/>
      <c r="BN21" s="681"/>
      <c r="BO21" s="682">
        <v>0</v>
      </c>
      <c r="BP21" s="682"/>
      <c r="BQ21" s="682"/>
      <c r="BR21" s="682"/>
      <c r="BS21" s="688" t="s">
        <v>175</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280</v>
      </c>
      <c r="C22" s="677"/>
      <c r="D22" s="677"/>
      <c r="E22" s="677"/>
      <c r="F22" s="677"/>
      <c r="G22" s="677"/>
      <c r="H22" s="677"/>
      <c r="I22" s="677"/>
      <c r="J22" s="677"/>
      <c r="K22" s="677"/>
      <c r="L22" s="677"/>
      <c r="M22" s="677"/>
      <c r="N22" s="677"/>
      <c r="O22" s="677"/>
      <c r="P22" s="677"/>
      <c r="Q22" s="678"/>
      <c r="R22" s="679">
        <v>6915700</v>
      </c>
      <c r="S22" s="680"/>
      <c r="T22" s="680"/>
      <c r="U22" s="680"/>
      <c r="V22" s="680"/>
      <c r="W22" s="680"/>
      <c r="X22" s="680"/>
      <c r="Y22" s="681"/>
      <c r="Z22" s="682">
        <v>60.9</v>
      </c>
      <c r="AA22" s="682"/>
      <c r="AB22" s="682"/>
      <c r="AC22" s="682"/>
      <c r="AD22" s="683">
        <v>6563047</v>
      </c>
      <c r="AE22" s="683"/>
      <c r="AF22" s="683"/>
      <c r="AG22" s="683"/>
      <c r="AH22" s="683"/>
      <c r="AI22" s="683"/>
      <c r="AJ22" s="683"/>
      <c r="AK22" s="683"/>
      <c r="AL22" s="684">
        <v>99.8</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229</v>
      </c>
      <c r="BH22" s="680"/>
      <c r="BI22" s="680"/>
      <c r="BJ22" s="680"/>
      <c r="BK22" s="680"/>
      <c r="BL22" s="680"/>
      <c r="BM22" s="680"/>
      <c r="BN22" s="681"/>
      <c r="BO22" s="682" t="s">
        <v>175</v>
      </c>
      <c r="BP22" s="682"/>
      <c r="BQ22" s="682"/>
      <c r="BR22" s="682"/>
      <c r="BS22" s="688" t="s">
        <v>229</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283</v>
      </c>
      <c r="C23" s="677"/>
      <c r="D23" s="677"/>
      <c r="E23" s="677"/>
      <c r="F23" s="677"/>
      <c r="G23" s="677"/>
      <c r="H23" s="677"/>
      <c r="I23" s="677"/>
      <c r="J23" s="677"/>
      <c r="K23" s="677"/>
      <c r="L23" s="677"/>
      <c r="M23" s="677"/>
      <c r="N23" s="677"/>
      <c r="O23" s="677"/>
      <c r="P23" s="677"/>
      <c r="Q23" s="678"/>
      <c r="R23" s="679">
        <v>1771</v>
      </c>
      <c r="S23" s="680"/>
      <c r="T23" s="680"/>
      <c r="U23" s="680"/>
      <c r="V23" s="680"/>
      <c r="W23" s="680"/>
      <c r="X23" s="680"/>
      <c r="Y23" s="681"/>
      <c r="Z23" s="682">
        <v>0</v>
      </c>
      <c r="AA23" s="682"/>
      <c r="AB23" s="682"/>
      <c r="AC23" s="682"/>
      <c r="AD23" s="683">
        <v>1771</v>
      </c>
      <c r="AE23" s="683"/>
      <c r="AF23" s="683"/>
      <c r="AG23" s="683"/>
      <c r="AH23" s="683"/>
      <c r="AI23" s="683"/>
      <c r="AJ23" s="683"/>
      <c r="AK23" s="683"/>
      <c r="AL23" s="684">
        <v>0</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t="s">
        <v>175</v>
      </c>
      <c r="BH23" s="680"/>
      <c r="BI23" s="680"/>
      <c r="BJ23" s="680"/>
      <c r="BK23" s="680"/>
      <c r="BL23" s="680"/>
      <c r="BM23" s="680"/>
      <c r="BN23" s="681"/>
      <c r="BO23" s="682" t="s">
        <v>175</v>
      </c>
      <c r="BP23" s="682"/>
      <c r="BQ23" s="682"/>
      <c r="BR23" s="682"/>
      <c r="BS23" s="688" t="s">
        <v>175</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x14ac:dyDescent="0.15">
      <c r="B24" s="676" t="s">
        <v>290</v>
      </c>
      <c r="C24" s="677"/>
      <c r="D24" s="677"/>
      <c r="E24" s="677"/>
      <c r="F24" s="677"/>
      <c r="G24" s="677"/>
      <c r="H24" s="677"/>
      <c r="I24" s="677"/>
      <c r="J24" s="677"/>
      <c r="K24" s="677"/>
      <c r="L24" s="677"/>
      <c r="M24" s="677"/>
      <c r="N24" s="677"/>
      <c r="O24" s="677"/>
      <c r="P24" s="677"/>
      <c r="Q24" s="678"/>
      <c r="R24" s="679">
        <v>15540</v>
      </c>
      <c r="S24" s="680"/>
      <c r="T24" s="680"/>
      <c r="U24" s="680"/>
      <c r="V24" s="680"/>
      <c r="W24" s="680"/>
      <c r="X24" s="680"/>
      <c r="Y24" s="681"/>
      <c r="Z24" s="682">
        <v>0.1</v>
      </c>
      <c r="AA24" s="682"/>
      <c r="AB24" s="682"/>
      <c r="AC24" s="682"/>
      <c r="AD24" s="683" t="s">
        <v>175</v>
      </c>
      <c r="AE24" s="683"/>
      <c r="AF24" s="683"/>
      <c r="AG24" s="683"/>
      <c r="AH24" s="683"/>
      <c r="AI24" s="683"/>
      <c r="AJ24" s="683"/>
      <c r="AK24" s="683"/>
      <c r="AL24" s="684" t="s">
        <v>229</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175</v>
      </c>
      <c r="BH24" s="680"/>
      <c r="BI24" s="680"/>
      <c r="BJ24" s="680"/>
      <c r="BK24" s="680"/>
      <c r="BL24" s="680"/>
      <c r="BM24" s="680"/>
      <c r="BN24" s="681"/>
      <c r="BO24" s="682" t="s">
        <v>229</v>
      </c>
      <c r="BP24" s="682"/>
      <c r="BQ24" s="682"/>
      <c r="BR24" s="682"/>
      <c r="BS24" s="688" t="s">
        <v>229</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3857305</v>
      </c>
      <c r="CS24" s="669"/>
      <c r="CT24" s="669"/>
      <c r="CU24" s="669"/>
      <c r="CV24" s="669"/>
      <c r="CW24" s="669"/>
      <c r="CX24" s="669"/>
      <c r="CY24" s="670"/>
      <c r="CZ24" s="673">
        <v>36.299999999999997</v>
      </c>
      <c r="DA24" s="674"/>
      <c r="DB24" s="674"/>
      <c r="DC24" s="693"/>
      <c r="DD24" s="712">
        <v>3088616</v>
      </c>
      <c r="DE24" s="669"/>
      <c r="DF24" s="669"/>
      <c r="DG24" s="669"/>
      <c r="DH24" s="669"/>
      <c r="DI24" s="669"/>
      <c r="DJ24" s="669"/>
      <c r="DK24" s="670"/>
      <c r="DL24" s="712">
        <v>3044823</v>
      </c>
      <c r="DM24" s="669"/>
      <c r="DN24" s="669"/>
      <c r="DO24" s="669"/>
      <c r="DP24" s="669"/>
      <c r="DQ24" s="669"/>
      <c r="DR24" s="669"/>
      <c r="DS24" s="669"/>
      <c r="DT24" s="669"/>
      <c r="DU24" s="669"/>
      <c r="DV24" s="670"/>
      <c r="DW24" s="673">
        <v>44.5</v>
      </c>
      <c r="DX24" s="674"/>
      <c r="DY24" s="674"/>
      <c r="DZ24" s="674"/>
      <c r="EA24" s="674"/>
      <c r="EB24" s="674"/>
      <c r="EC24" s="675"/>
    </row>
    <row r="25" spans="2:133" ht="11.25" customHeight="1" x14ac:dyDescent="0.15">
      <c r="B25" s="676" t="s">
        <v>293</v>
      </c>
      <c r="C25" s="677"/>
      <c r="D25" s="677"/>
      <c r="E25" s="677"/>
      <c r="F25" s="677"/>
      <c r="G25" s="677"/>
      <c r="H25" s="677"/>
      <c r="I25" s="677"/>
      <c r="J25" s="677"/>
      <c r="K25" s="677"/>
      <c r="L25" s="677"/>
      <c r="M25" s="677"/>
      <c r="N25" s="677"/>
      <c r="O25" s="677"/>
      <c r="P25" s="677"/>
      <c r="Q25" s="678"/>
      <c r="R25" s="679">
        <v>109185</v>
      </c>
      <c r="S25" s="680"/>
      <c r="T25" s="680"/>
      <c r="U25" s="680"/>
      <c r="V25" s="680"/>
      <c r="W25" s="680"/>
      <c r="X25" s="680"/>
      <c r="Y25" s="681"/>
      <c r="Z25" s="682">
        <v>1</v>
      </c>
      <c r="AA25" s="682"/>
      <c r="AB25" s="682"/>
      <c r="AC25" s="682"/>
      <c r="AD25" s="683">
        <v>8825</v>
      </c>
      <c r="AE25" s="683"/>
      <c r="AF25" s="683"/>
      <c r="AG25" s="683"/>
      <c r="AH25" s="683"/>
      <c r="AI25" s="683"/>
      <c r="AJ25" s="683"/>
      <c r="AK25" s="683"/>
      <c r="AL25" s="684">
        <v>0.1</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175</v>
      </c>
      <c r="BH25" s="680"/>
      <c r="BI25" s="680"/>
      <c r="BJ25" s="680"/>
      <c r="BK25" s="680"/>
      <c r="BL25" s="680"/>
      <c r="BM25" s="680"/>
      <c r="BN25" s="681"/>
      <c r="BO25" s="682" t="s">
        <v>229</v>
      </c>
      <c r="BP25" s="682"/>
      <c r="BQ25" s="682"/>
      <c r="BR25" s="682"/>
      <c r="BS25" s="688" t="s">
        <v>229</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1607222</v>
      </c>
      <c r="CS25" s="715"/>
      <c r="CT25" s="715"/>
      <c r="CU25" s="715"/>
      <c r="CV25" s="715"/>
      <c r="CW25" s="715"/>
      <c r="CX25" s="715"/>
      <c r="CY25" s="716"/>
      <c r="CZ25" s="684">
        <v>15.1</v>
      </c>
      <c r="DA25" s="713"/>
      <c r="DB25" s="713"/>
      <c r="DC25" s="717"/>
      <c r="DD25" s="688">
        <v>1516318</v>
      </c>
      <c r="DE25" s="715"/>
      <c r="DF25" s="715"/>
      <c r="DG25" s="715"/>
      <c r="DH25" s="715"/>
      <c r="DI25" s="715"/>
      <c r="DJ25" s="715"/>
      <c r="DK25" s="716"/>
      <c r="DL25" s="688">
        <v>1476233</v>
      </c>
      <c r="DM25" s="715"/>
      <c r="DN25" s="715"/>
      <c r="DO25" s="715"/>
      <c r="DP25" s="715"/>
      <c r="DQ25" s="715"/>
      <c r="DR25" s="715"/>
      <c r="DS25" s="715"/>
      <c r="DT25" s="715"/>
      <c r="DU25" s="715"/>
      <c r="DV25" s="716"/>
      <c r="DW25" s="684">
        <v>21.6</v>
      </c>
      <c r="DX25" s="713"/>
      <c r="DY25" s="713"/>
      <c r="DZ25" s="713"/>
      <c r="EA25" s="713"/>
      <c r="EB25" s="713"/>
      <c r="EC25" s="714"/>
    </row>
    <row r="26" spans="2:133" ht="11.25" customHeight="1" x14ac:dyDescent="0.15">
      <c r="B26" s="676" t="s">
        <v>296</v>
      </c>
      <c r="C26" s="677"/>
      <c r="D26" s="677"/>
      <c r="E26" s="677"/>
      <c r="F26" s="677"/>
      <c r="G26" s="677"/>
      <c r="H26" s="677"/>
      <c r="I26" s="677"/>
      <c r="J26" s="677"/>
      <c r="K26" s="677"/>
      <c r="L26" s="677"/>
      <c r="M26" s="677"/>
      <c r="N26" s="677"/>
      <c r="O26" s="677"/>
      <c r="P26" s="677"/>
      <c r="Q26" s="678"/>
      <c r="R26" s="679">
        <v>44081</v>
      </c>
      <c r="S26" s="680"/>
      <c r="T26" s="680"/>
      <c r="U26" s="680"/>
      <c r="V26" s="680"/>
      <c r="W26" s="680"/>
      <c r="X26" s="680"/>
      <c r="Y26" s="681"/>
      <c r="Z26" s="682">
        <v>0.4</v>
      </c>
      <c r="AA26" s="682"/>
      <c r="AB26" s="682"/>
      <c r="AC26" s="682"/>
      <c r="AD26" s="683" t="s">
        <v>175</v>
      </c>
      <c r="AE26" s="683"/>
      <c r="AF26" s="683"/>
      <c r="AG26" s="683"/>
      <c r="AH26" s="683"/>
      <c r="AI26" s="683"/>
      <c r="AJ26" s="683"/>
      <c r="AK26" s="683"/>
      <c r="AL26" s="684" t="s">
        <v>175</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175</v>
      </c>
      <c r="BH26" s="680"/>
      <c r="BI26" s="680"/>
      <c r="BJ26" s="680"/>
      <c r="BK26" s="680"/>
      <c r="BL26" s="680"/>
      <c r="BM26" s="680"/>
      <c r="BN26" s="681"/>
      <c r="BO26" s="682" t="s">
        <v>175</v>
      </c>
      <c r="BP26" s="682"/>
      <c r="BQ26" s="682"/>
      <c r="BR26" s="682"/>
      <c r="BS26" s="688" t="s">
        <v>229</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1061149</v>
      </c>
      <c r="CS26" s="680"/>
      <c r="CT26" s="680"/>
      <c r="CU26" s="680"/>
      <c r="CV26" s="680"/>
      <c r="CW26" s="680"/>
      <c r="CX26" s="680"/>
      <c r="CY26" s="681"/>
      <c r="CZ26" s="684">
        <v>10</v>
      </c>
      <c r="DA26" s="713"/>
      <c r="DB26" s="713"/>
      <c r="DC26" s="717"/>
      <c r="DD26" s="688">
        <v>983001</v>
      </c>
      <c r="DE26" s="680"/>
      <c r="DF26" s="680"/>
      <c r="DG26" s="680"/>
      <c r="DH26" s="680"/>
      <c r="DI26" s="680"/>
      <c r="DJ26" s="680"/>
      <c r="DK26" s="681"/>
      <c r="DL26" s="688" t="s">
        <v>229</v>
      </c>
      <c r="DM26" s="680"/>
      <c r="DN26" s="680"/>
      <c r="DO26" s="680"/>
      <c r="DP26" s="680"/>
      <c r="DQ26" s="680"/>
      <c r="DR26" s="680"/>
      <c r="DS26" s="680"/>
      <c r="DT26" s="680"/>
      <c r="DU26" s="680"/>
      <c r="DV26" s="681"/>
      <c r="DW26" s="684" t="s">
        <v>175</v>
      </c>
      <c r="DX26" s="713"/>
      <c r="DY26" s="713"/>
      <c r="DZ26" s="713"/>
      <c r="EA26" s="713"/>
      <c r="EB26" s="713"/>
      <c r="EC26" s="714"/>
    </row>
    <row r="27" spans="2:133" ht="11.25" customHeight="1" x14ac:dyDescent="0.15">
      <c r="B27" s="676" t="s">
        <v>299</v>
      </c>
      <c r="C27" s="677"/>
      <c r="D27" s="677"/>
      <c r="E27" s="677"/>
      <c r="F27" s="677"/>
      <c r="G27" s="677"/>
      <c r="H27" s="677"/>
      <c r="I27" s="677"/>
      <c r="J27" s="677"/>
      <c r="K27" s="677"/>
      <c r="L27" s="677"/>
      <c r="M27" s="677"/>
      <c r="N27" s="677"/>
      <c r="O27" s="677"/>
      <c r="P27" s="677"/>
      <c r="Q27" s="678"/>
      <c r="R27" s="679">
        <v>621039</v>
      </c>
      <c r="S27" s="680"/>
      <c r="T27" s="680"/>
      <c r="U27" s="680"/>
      <c r="V27" s="680"/>
      <c r="W27" s="680"/>
      <c r="X27" s="680"/>
      <c r="Y27" s="681"/>
      <c r="Z27" s="682">
        <v>5.5</v>
      </c>
      <c r="AA27" s="682"/>
      <c r="AB27" s="682"/>
      <c r="AC27" s="682"/>
      <c r="AD27" s="683" t="s">
        <v>229</v>
      </c>
      <c r="AE27" s="683"/>
      <c r="AF27" s="683"/>
      <c r="AG27" s="683"/>
      <c r="AH27" s="683"/>
      <c r="AI27" s="683"/>
      <c r="AJ27" s="683"/>
      <c r="AK27" s="683"/>
      <c r="AL27" s="684" t="s">
        <v>229</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1614316</v>
      </c>
      <c r="BH27" s="680"/>
      <c r="BI27" s="680"/>
      <c r="BJ27" s="680"/>
      <c r="BK27" s="680"/>
      <c r="BL27" s="680"/>
      <c r="BM27" s="680"/>
      <c r="BN27" s="681"/>
      <c r="BO27" s="682">
        <v>100</v>
      </c>
      <c r="BP27" s="682"/>
      <c r="BQ27" s="682"/>
      <c r="BR27" s="682"/>
      <c r="BS27" s="688" t="s">
        <v>229</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907967</v>
      </c>
      <c r="CS27" s="715"/>
      <c r="CT27" s="715"/>
      <c r="CU27" s="715"/>
      <c r="CV27" s="715"/>
      <c r="CW27" s="715"/>
      <c r="CX27" s="715"/>
      <c r="CY27" s="716"/>
      <c r="CZ27" s="684">
        <v>8.6</v>
      </c>
      <c r="DA27" s="713"/>
      <c r="DB27" s="713"/>
      <c r="DC27" s="717"/>
      <c r="DD27" s="688">
        <v>265145</v>
      </c>
      <c r="DE27" s="715"/>
      <c r="DF27" s="715"/>
      <c r="DG27" s="715"/>
      <c r="DH27" s="715"/>
      <c r="DI27" s="715"/>
      <c r="DJ27" s="715"/>
      <c r="DK27" s="716"/>
      <c r="DL27" s="688">
        <v>261437</v>
      </c>
      <c r="DM27" s="715"/>
      <c r="DN27" s="715"/>
      <c r="DO27" s="715"/>
      <c r="DP27" s="715"/>
      <c r="DQ27" s="715"/>
      <c r="DR27" s="715"/>
      <c r="DS27" s="715"/>
      <c r="DT27" s="715"/>
      <c r="DU27" s="715"/>
      <c r="DV27" s="716"/>
      <c r="DW27" s="684">
        <v>3.8</v>
      </c>
      <c r="DX27" s="713"/>
      <c r="DY27" s="713"/>
      <c r="DZ27" s="713"/>
      <c r="EA27" s="713"/>
      <c r="EB27" s="713"/>
      <c r="EC27" s="714"/>
    </row>
    <row r="28" spans="2:133" ht="11.25" customHeight="1" x14ac:dyDescent="0.15">
      <c r="B28" s="721" t="s">
        <v>302</v>
      </c>
      <c r="C28" s="722"/>
      <c r="D28" s="722"/>
      <c r="E28" s="722"/>
      <c r="F28" s="722"/>
      <c r="G28" s="722"/>
      <c r="H28" s="722"/>
      <c r="I28" s="722"/>
      <c r="J28" s="722"/>
      <c r="K28" s="722"/>
      <c r="L28" s="722"/>
      <c r="M28" s="722"/>
      <c r="N28" s="722"/>
      <c r="O28" s="722"/>
      <c r="P28" s="722"/>
      <c r="Q28" s="723"/>
      <c r="R28" s="679" t="s">
        <v>175</v>
      </c>
      <c r="S28" s="680"/>
      <c r="T28" s="680"/>
      <c r="U28" s="680"/>
      <c r="V28" s="680"/>
      <c r="W28" s="680"/>
      <c r="X28" s="680"/>
      <c r="Y28" s="681"/>
      <c r="Z28" s="682" t="s">
        <v>229</v>
      </c>
      <c r="AA28" s="682"/>
      <c r="AB28" s="682"/>
      <c r="AC28" s="682"/>
      <c r="AD28" s="683" t="s">
        <v>229</v>
      </c>
      <c r="AE28" s="683"/>
      <c r="AF28" s="683"/>
      <c r="AG28" s="683"/>
      <c r="AH28" s="683"/>
      <c r="AI28" s="683"/>
      <c r="AJ28" s="683"/>
      <c r="AK28" s="683"/>
      <c r="AL28" s="684" t="s">
        <v>175</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1342116</v>
      </c>
      <c r="CS28" s="680"/>
      <c r="CT28" s="680"/>
      <c r="CU28" s="680"/>
      <c r="CV28" s="680"/>
      <c r="CW28" s="680"/>
      <c r="CX28" s="680"/>
      <c r="CY28" s="681"/>
      <c r="CZ28" s="684">
        <v>12.6</v>
      </c>
      <c r="DA28" s="713"/>
      <c r="DB28" s="713"/>
      <c r="DC28" s="717"/>
      <c r="DD28" s="688">
        <v>1307153</v>
      </c>
      <c r="DE28" s="680"/>
      <c r="DF28" s="680"/>
      <c r="DG28" s="680"/>
      <c r="DH28" s="680"/>
      <c r="DI28" s="680"/>
      <c r="DJ28" s="680"/>
      <c r="DK28" s="681"/>
      <c r="DL28" s="688">
        <v>1307153</v>
      </c>
      <c r="DM28" s="680"/>
      <c r="DN28" s="680"/>
      <c r="DO28" s="680"/>
      <c r="DP28" s="680"/>
      <c r="DQ28" s="680"/>
      <c r="DR28" s="680"/>
      <c r="DS28" s="680"/>
      <c r="DT28" s="680"/>
      <c r="DU28" s="680"/>
      <c r="DV28" s="681"/>
      <c r="DW28" s="684">
        <v>19.100000000000001</v>
      </c>
      <c r="DX28" s="713"/>
      <c r="DY28" s="713"/>
      <c r="DZ28" s="713"/>
      <c r="EA28" s="713"/>
      <c r="EB28" s="713"/>
      <c r="EC28" s="714"/>
    </row>
    <row r="29" spans="2:133" ht="11.25" customHeight="1" x14ac:dyDescent="0.15">
      <c r="B29" s="676" t="s">
        <v>304</v>
      </c>
      <c r="C29" s="677"/>
      <c r="D29" s="677"/>
      <c r="E29" s="677"/>
      <c r="F29" s="677"/>
      <c r="G29" s="677"/>
      <c r="H29" s="677"/>
      <c r="I29" s="677"/>
      <c r="J29" s="677"/>
      <c r="K29" s="677"/>
      <c r="L29" s="677"/>
      <c r="M29" s="677"/>
      <c r="N29" s="677"/>
      <c r="O29" s="677"/>
      <c r="P29" s="677"/>
      <c r="Q29" s="678"/>
      <c r="R29" s="679">
        <v>1269651</v>
      </c>
      <c r="S29" s="680"/>
      <c r="T29" s="680"/>
      <c r="U29" s="680"/>
      <c r="V29" s="680"/>
      <c r="W29" s="680"/>
      <c r="X29" s="680"/>
      <c r="Y29" s="681"/>
      <c r="Z29" s="682">
        <v>11.2</v>
      </c>
      <c r="AA29" s="682"/>
      <c r="AB29" s="682"/>
      <c r="AC29" s="682"/>
      <c r="AD29" s="683" t="s">
        <v>175</v>
      </c>
      <c r="AE29" s="683"/>
      <c r="AF29" s="683"/>
      <c r="AG29" s="683"/>
      <c r="AH29" s="683"/>
      <c r="AI29" s="683"/>
      <c r="AJ29" s="683"/>
      <c r="AK29" s="683"/>
      <c r="AL29" s="684" t="s">
        <v>229</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308</v>
      </c>
      <c r="CG29" s="695"/>
      <c r="CH29" s="695"/>
      <c r="CI29" s="695"/>
      <c r="CJ29" s="695"/>
      <c r="CK29" s="695"/>
      <c r="CL29" s="695"/>
      <c r="CM29" s="695"/>
      <c r="CN29" s="695"/>
      <c r="CO29" s="695"/>
      <c r="CP29" s="695"/>
      <c r="CQ29" s="696"/>
      <c r="CR29" s="679">
        <v>1342116</v>
      </c>
      <c r="CS29" s="715"/>
      <c r="CT29" s="715"/>
      <c r="CU29" s="715"/>
      <c r="CV29" s="715"/>
      <c r="CW29" s="715"/>
      <c r="CX29" s="715"/>
      <c r="CY29" s="716"/>
      <c r="CZ29" s="684">
        <v>12.6</v>
      </c>
      <c r="DA29" s="713"/>
      <c r="DB29" s="713"/>
      <c r="DC29" s="717"/>
      <c r="DD29" s="688">
        <v>1307153</v>
      </c>
      <c r="DE29" s="715"/>
      <c r="DF29" s="715"/>
      <c r="DG29" s="715"/>
      <c r="DH29" s="715"/>
      <c r="DI29" s="715"/>
      <c r="DJ29" s="715"/>
      <c r="DK29" s="716"/>
      <c r="DL29" s="688">
        <v>1307153</v>
      </c>
      <c r="DM29" s="715"/>
      <c r="DN29" s="715"/>
      <c r="DO29" s="715"/>
      <c r="DP29" s="715"/>
      <c r="DQ29" s="715"/>
      <c r="DR29" s="715"/>
      <c r="DS29" s="715"/>
      <c r="DT29" s="715"/>
      <c r="DU29" s="715"/>
      <c r="DV29" s="716"/>
      <c r="DW29" s="684">
        <v>19.100000000000001</v>
      </c>
      <c r="DX29" s="713"/>
      <c r="DY29" s="713"/>
      <c r="DZ29" s="713"/>
      <c r="EA29" s="713"/>
      <c r="EB29" s="713"/>
      <c r="EC29" s="714"/>
    </row>
    <row r="30" spans="2:133" ht="11.25" customHeight="1" x14ac:dyDescent="0.15">
      <c r="B30" s="676" t="s">
        <v>309</v>
      </c>
      <c r="C30" s="677"/>
      <c r="D30" s="677"/>
      <c r="E30" s="677"/>
      <c r="F30" s="677"/>
      <c r="G30" s="677"/>
      <c r="H30" s="677"/>
      <c r="I30" s="677"/>
      <c r="J30" s="677"/>
      <c r="K30" s="677"/>
      <c r="L30" s="677"/>
      <c r="M30" s="677"/>
      <c r="N30" s="677"/>
      <c r="O30" s="677"/>
      <c r="P30" s="677"/>
      <c r="Q30" s="678"/>
      <c r="R30" s="679">
        <v>71799</v>
      </c>
      <c r="S30" s="680"/>
      <c r="T30" s="680"/>
      <c r="U30" s="680"/>
      <c r="V30" s="680"/>
      <c r="W30" s="680"/>
      <c r="X30" s="680"/>
      <c r="Y30" s="681"/>
      <c r="Z30" s="682">
        <v>0.6</v>
      </c>
      <c r="AA30" s="682"/>
      <c r="AB30" s="682"/>
      <c r="AC30" s="682"/>
      <c r="AD30" s="683" t="s">
        <v>229</v>
      </c>
      <c r="AE30" s="683"/>
      <c r="AF30" s="683"/>
      <c r="AG30" s="683"/>
      <c r="AH30" s="683"/>
      <c r="AI30" s="683"/>
      <c r="AJ30" s="683"/>
      <c r="AK30" s="683"/>
      <c r="AL30" s="684" t="s">
        <v>229</v>
      </c>
      <c r="AM30" s="685"/>
      <c r="AN30" s="685"/>
      <c r="AO30" s="686"/>
      <c r="AP30" s="727" t="s">
        <v>310</v>
      </c>
      <c r="AQ30" s="728"/>
      <c r="AR30" s="728"/>
      <c r="AS30" s="728"/>
      <c r="AT30" s="733" t="s">
        <v>311</v>
      </c>
      <c r="AU30" s="230"/>
      <c r="AV30" s="230"/>
      <c r="AW30" s="230"/>
      <c r="AX30" s="665" t="s">
        <v>187</v>
      </c>
      <c r="AY30" s="666"/>
      <c r="AZ30" s="666"/>
      <c r="BA30" s="666"/>
      <c r="BB30" s="666"/>
      <c r="BC30" s="666"/>
      <c r="BD30" s="666"/>
      <c r="BE30" s="666"/>
      <c r="BF30" s="667"/>
      <c r="BG30" s="739">
        <v>98.9</v>
      </c>
      <c r="BH30" s="740"/>
      <c r="BI30" s="740"/>
      <c r="BJ30" s="740"/>
      <c r="BK30" s="740"/>
      <c r="BL30" s="740"/>
      <c r="BM30" s="674">
        <v>94.2</v>
      </c>
      <c r="BN30" s="740"/>
      <c r="BO30" s="740"/>
      <c r="BP30" s="740"/>
      <c r="BQ30" s="741"/>
      <c r="BR30" s="739">
        <v>98.8</v>
      </c>
      <c r="BS30" s="740"/>
      <c r="BT30" s="740"/>
      <c r="BU30" s="740"/>
      <c r="BV30" s="740"/>
      <c r="BW30" s="740"/>
      <c r="BX30" s="674">
        <v>93.9</v>
      </c>
      <c r="BY30" s="740"/>
      <c r="BZ30" s="740"/>
      <c r="CA30" s="740"/>
      <c r="CB30" s="741"/>
      <c r="CD30" s="744"/>
      <c r="CE30" s="745"/>
      <c r="CF30" s="694" t="s">
        <v>312</v>
      </c>
      <c r="CG30" s="695"/>
      <c r="CH30" s="695"/>
      <c r="CI30" s="695"/>
      <c r="CJ30" s="695"/>
      <c r="CK30" s="695"/>
      <c r="CL30" s="695"/>
      <c r="CM30" s="695"/>
      <c r="CN30" s="695"/>
      <c r="CO30" s="695"/>
      <c r="CP30" s="695"/>
      <c r="CQ30" s="696"/>
      <c r="CR30" s="679">
        <v>1279690</v>
      </c>
      <c r="CS30" s="680"/>
      <c r="CT30" s="680"/>
      <c r="CU30" s="680"/>
      <c r="CV30" s="680"/>
      <c r="CW30" s="680"/>
      <c r="CX30" s="680"/>
      <c r="CY30" s="681"/>
      <c r="CZ30" s="684">
        <v>12.1</v>
      </c>
      <c r="DA30" s="713"/>
      <c r="DB30" s="713"/>
      <c r="DC30" s="717"/>
      <c r="DD30" s="688">
        <v>1245558</v>
      </c>
      <c r="DE30" s="680"/>
      <c r="DF30" s="680"/>
      <c r="DG30" s="680"/>
      <c r="DH30" s="680"/>
      <c r="DI30" s="680"/>
      <c r="DJ30" s="680"/>
      <c r="DK30" s="681"/>
      <c r="DL30" s="688">
        <v>1245558</v>
      </c>
      <c r="DM30" s="680"/>
      <c r="DN30" s="680"/>
      <c r="DO30" s="680"/>
      <c r="DP30" s="680"/>
      <c r="DQ30" s="680"/>
      <c r="DR30" s="680"/>
      <c r="DS30" s="680"/>
      <c r="DT30" s="680"/>
      <c r="DU30" s="680"/>
      <c r="DV30" s="681"/>
      <c r="DW30" s="684">
        <v>18.2</v>
      </c>
      <c r="DX30" s="713"/>
      <c r="DY30" s="713"/>
      <c r="DZ30" s="713"/>
      <c r="EA30" s="713"/>
      <c r="EB30" s="713"/>
      <c r="EC30" s="714"/>
    </row>
    <row r="31" spans="2:133" ht="11.25" customHeight="1" x14ac:dyDescent="0.15">
      <c r="B31" s="676" t="s">
        <v>313</v>
      </c>
      <c r="C31" s="677"/>
      <c r="D31" s="677"/>
      <c r="E31" s="677"/>
      <c r="F31" s="677"/>
      <c r="G31" s="677"/>
      <c r="H31" s="677"/>
      <c r="I31" s="677"/>
      <c r="J31" s="677"/>
      <c r="K31" s="677"/>
      <c r="L31" s="677"/>
      <c r="M31" s="677"/>
      <c r="N31" s="677"/>
      <c r="O31" s="677"/>
      <c r="P31" s="677"/>
      <c r="Q31" s="678"/>
      <c r="R31" s="679">
        <v>319868</v>
      </c>
      <c r="S31" s="680"/>
      <c r="T31" s="680"/>
      <c r="U31" s="680"/>
      <c r="V31" s="680"/>
      <c r="W31" s="680"/>
      <c r="X31" s="680"/>
      <c r="Y31" s="681"/>
      <c r="Z31" s="682">
        <v>2.8</v>
      </c>
      <c r="AA31" s="682"/>
      <c r="AB31" s="682"/>
      <c r="AC31" s="682"/>
      <c r="AD31" s="683" t="s">
        <v>175</v>
      </c>
      <c r="AE31" s="683"/>
      <c r="AF31" s="683"/>
      <c r="AG31" s="683"/>
      <c r="AH31" s="683"/>
      <c r="AI31" s="683"/>
      <c r="AJ31" s="683"/>
      <c r="AK31" s="683"/>
      <c r="AL31" s="684" t="s">
        <v>229</v>
      </c>
      <c r="AM31" s="685"/>
      <c r="AN31" s="685"/>
      <c r="AO31" s="686"/>
      <c r="AP31" s="729"/>
      <c r="AQ31" s="730"/>
      <c r="AR31" s="730"/>
      <c r="AS31" s="730"/>
      <c r="AT31" s="734"/>
      <c r="AU31" s="229" t="s">
        <v>314</v>
      </c>
      <c r="AV31" s="229"/>
      <c r="AW31" s="229"/>
      <c r="AX31" s="676" t="s">
        <v>315</v>
      </c>
      <c r="AY31" s="677"/>
      <c r="AZ31" s="677"/>
      <c r="BA31" s="677"/>
      <c r="BB31" s="677"/>
      <c r="BC31" s="677"/>
      <c r="BD31" s="677"/>
      <c r="BE31" s="677"/>
      <c r="BF31" s="678"/>
      <c r="BG31" s="736">
        <v>99.3</v>
      </c>
      <c r="BH31" s="715"/>
      <c r="BI31" s="715"/>
      <c r="BJ31" s="715"/>
      <c r="BK31" s="715"/>
      <c r="BL31" s="715"/>
      <c r="BM31" s="685">
        <v>97.7</v>
      </c>
      <c r="BN31" s="737"/>
      <c r="BO31" s="737"/>
      <c r="BP31" s="737"/>
      <c r="BQ31" s="738"/>
      <c r="BR31" s="736">
        <v>99.2</v>
      </c>
      <c r="BS31" s="715"/>
      <c r="BT31" s="715"/>
      <c r="BU31" s="715"/>
      <c r="BV31" s="715"/>
      <c r="BW31" s="715"/>
      <c r="BX31" s="685">
        <v>97.4</v>
      </c>
      <c r="BY31" s="737"/>
      <c r="BZ31" s="737"/>
      <c r="CA31" s="737"/>
      <c r="CB31" s="738"/>
      <c r="CD31" s="744"/>
      <c r="CE31" s="745"/>
      <c r="CF31" s="694" t="s">
        <v>316</v>
      </c>
      <c r="CG31" s="695"/>
      <c r="CH31" s="695"/>
      <c r="CI31" s="695"/>
      <c r="CJ31" s="695"/>
      <c r="CK31" s="695"/>
      <c r="CL31" s="695"/>
      <c r="CM31" s="695"/>
      <c r="CN31" s="695"/>
      <c r="CO31" s="695"/>
      <c r="CP31" s="695"/>
      <c r="CQ31" s="696"/>
      <c r="CR31" s="679">
        <v>62426</v>
      </c>
      <c r="CS31" s="715"/>
      <c r="CT31" s="715"/>
      <c r="CU31" s="715"/>
      <c r="CV31" s="715"/>
      <c r="CW31" s="715"/>
      <c r="CX31" s="715"/>
      <c r="CY31" s="716"/>
      <c r="CZ31" s="684">
        <v>0.6</v>
      </c>
      <c r="DA31" s="713"/>
      <c r="DB31" s="713"/>
      <c r="DC31" s="717"/>
      <c r="DD31" s="688">
        <v>61595</v>
      </c>
      <c r="DE31" s="715"/>
      <c r="DF31" s="715"/>
      <c r="DG31" s="715"/>
      <c r="DH31" s="715"/>
      <c r="DI31" s="715"/>
      <c r="DJ31" s="715"/>
      <c r="DK31" s="716"/>
      <c r="DL31" s="688">
        <v>61595</v>
      </c>
      <c r="DM31" s="715"/>
      <c r="DN31" s="715"/>
      <c r="DO31" s="715"/>
      <c r="DP31" s="715"/>
      <c r="DQ31" s="715"/>
      <c r="DR31" s="715"/>
      <c r="DS31" s="715"/>
      <c r="DT31" s="715"/>
      <c r="DU31" s="715"/>
      <c r="DV31" s="716"/>
      <c r="DW31" s="684">
        <v>0.9</v>
      </c>
      <c r="DX31" s="713"/>
      <c r="DY31" s="713"/>
      <c r="DZ31" s="713"/>
      <c r="EA31" s="713"/>
      <c r="EB31" s="713"/>
      <c r="EC31" s="714"/>
    </row>
    <row r="32" spans="2:133" ht="11.25" customHeight="1" x14ac:dyDescent="0.15">
      <c r="B32" s="676" t="s">
        <v>317</v>
      </c>
      <c r="C32" s="677"/>
      <c r="D32" s="677"/>
      <c r="E32" s="677"/>
      <c r="F32" s="677"/>
      <c r="G32" s="677"/>
      <c r="H32" s="677"/>
      <c r="I32" s="677"/>
      <c r="J32" s="677"/>
      <c r="K32" s="677"/>
      <c r="L32" s="677"/>
      <c r="M32" s="677"/>
      <c r="N32" s="677"/>
      <c r="O32" s="677"/>
      <c r="P32" s="677"/>
      <c r="Q32" s="678"/>
      <c r="R32" s="679">
        <v>275268</v>
      </c>
      <c r="S32" s="680"/>
      <c r="T32" s="680"/>
      <c r="U32" s="680"/>
      <c r="V32" s="680"/>
      <c r="W32" s="680"/>
      <c r="X32" s="680"/>
      <c r="Y32" s="681"/>
      <c r="Z32" s="682">
        <v>2.4</v>
      </c>
      <c r="AA32" s="682"/>
      <c r="AB32" s="682"/>
      <c r="AC32" s="682"/>
      <c r="AD32" s="683" t="s">
        <v>175</v>
      </c>
      <c r="AE32" s="683"/>
      <c r="AF32" s="683"/>
      <c r="AG32" s="683"/>
      <c r="AH32" s="683"/>
      <c r="AI32" s="683"/>
      <c r="AJ32" s="683"/>
      <c r="AK32" s="683"/>
      <c r="AL32" s="684" t="s">
        <v>175</v>
      </c>
      <c r="AM32" s="685"/>
      <c r="AN32" s="685"/>
      <c r="AO32" s="686"/>
      <c r="AP32" s="731"/>
      <c r="AQ32" s="732"/>
      <c r="AR32" s="732"/>
      <c r="AS32" s="732"/>
      <c r="AT32" s="735"/>
      <c r="AU32" s="231"/>
      <c r="AV32" s="231"/>
      <c r="AW32" s="231"/>
      <c r="AX32" s="724" t="s">
        <v>318</v>
      </c>
      <c r="AY32" s="725"/>
      <c r="AZ32" s="725"/>
      <c r="BA32" s="725"/>
      <c r="BB32" s="725"/>
      <c r="BC32" s="725"/>
      <c r="BD32" s="725"/>
      <c r="BE32" s="725"/>
      <c r="BF32" s="726"/>
      <c r="BG32" s="748">
        <v>98.4</v>
      </c>
      <c r="BH32" s="749"/>
      <c r="BI32" s="749"/>
      <c r="BJ32" s="749"/>
      <c r="BK32" s="749"/>
      <c r="BL32" s="749"/>
      <c r="BM32" s="750">
        <v>91.2</v>
      </c>
      <c r="BN32" s="749"/>
      <c r="BO32" s="749"/>
      <c r="BP32" s="749"/>
      <c r="BQ32" s="751"/>
      <c r="BR32" s="748">
        <v>98.4</v>
      </c>
      <c r="BS32" s="749"/>
      <c r="BT32" s="749"/>
      <c r="BU32" s="749"/>
      <c r="BV32" s="749"/>
      <c r="BW32" s="749"/>
      <c r="BX32" s="750">
        <v>90.8</v>
      </c>
      <c r="BY32" s="749"/>
      <c r="BZ32" s="749"/>
      <c r="CA32" s="749"/>
      <c r="CB32" s="751"/>
      <c r="CD32" s="746"/>
      <c r="CE32" s="747"/>
      <c r="CF32" s="694" t="s">
        <v>319</v>
      </c>
      <c r="CG32" s="695"/>
      <c r="CH32" s="695"/>
      <c r="CI32" s="695"/>
      <c r="CJ32" s="695"/>
      <c r="CK32" s="695"/>
      <c r="CL32" s="695"/>
      <c r="CM32" s="695"/>
      <c r="CN32" s="695"/>
      <c r="CO32" s="695"/>
      <c r="CP32" s="695"/>
      <c r="CQ32" s="696"/>
      <c r="CR32" s="679" t="s">
        <v>229</v>
      </c>
      <c r="CS32" s="680"/>
      <c r="CT32" s="680"/>
      <c r="CU32" s="680"/>
      <c r="CV32" s="680"/>
      <c r="CW32" s="680"/>
      <c r="CX32" s="680"/>
      <c r="CY32" s="681"/>
      <c r="CZ32" s="684" t="s">
        <v>229</v>
      </c>
      <c r="DA32" s="713"/>
      <c r="DB32" s="713"/>
      <c r="DC32" s="717"/>
      <c r="DD32" s="688" t="s">
        <v>229</v>
      </c>
      <c r="DE32" s="680"/>
      <c r="DF32" s="680"/>
      <c r="DG32" s="680"/>
      <c r="DH32" s="680"/>
      <c r="DI32" s="680"/>
      <c r="DJ32" s="680"/>
      <c r="DK32" s="681"/>
      <c r="DL32" s="688" t="s">
        <v>229</v>
      </c>
      <c r="DM32" s="680"/>
      <c r="DN32" s="680"/>
      <c r="DO32" s="680"/>
      <c r="DP32" s="680"/>
      <c r="DQ32" s="680"/>
      <c r="DR32" s="680"/>
      <c r="DS32" s="680"/>
      <c r="DT32" s="680"/>
      <c r="DU32" s="680"/>
      <c r="DV32" s="681"/>
      <c r="DW32" s="684" t="s">
        <v>229</v>
      </c>
      <c r="DX32" s="713"/>
      <c r="DY32" s="713"/>
      <c r="DZ32" s="713"/>
      <c r="EA32" s="713"/>
      <c r="EB32" s="713"/>
      <c r="EC32" s="714"/>
    </row>
    <row r="33" spans="2:133" ht="11.25" customHeight="1" x14ac:dyDescent="0.15">
      <c r="B33" s="676" t="s">
        <v>320</v>
      </c>
      <c r="C33" s="677"/>
      <c r="D33" s="677"/>
      <c r="E33" s="677"/>
      <c r="F33" s="677"/>
      <c r="G33" s="677"/>
      <c r="H33" s="677"/>
      <c r="I33" s="677"/>
      <c r="J33" s="677"/>
      <c r="K33" s="677"/>
      <c r="L33" s="677"/>
      <c r="M33" s="677"/>
      <c r="N33" s="677"/>
      <c r="O33" s="677"/>
      <c r="P33" s="677"/>
      <c r="Q33" s="678"/>
      <c r="R33" s="679">
        <v>614278</v>
      </c>
      <c r="S33" s="680"/>
      <c r="T33" s="680"/>
      <c r="U33" s="680"/>
      <c r="V33" s="680"/>
      <c r="W33" s="680"/>
      <c r="X33" s="680"/>
      <c r="Y33" s="681"/>
      <c r="Z33" s="682">
        <v>5.4</v>
      </c>
      <c r="AA33" s="682"/>
      <c r="AB33" s="682"/>
      <c r="AC33" s="682"/>
      <c r="AD33" s="683" t="s">
        <v>229</v>
      </c>
      <c r="AE33" s="683"/>
      <c r="AF33" s="683"/>
      <c r="AG33" s="683"/>
      <c r="AH33" s="683"/>
      <c r="AI33" s="683"/>
      <c r="AJ33" s="683"/>
      <c r="AK33" s="683"/>
      <c r="AL33" s="684" t="s">
        <v>229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321</v>
      </c>
      <c r="CE33" s="695"/>
      <c r="CF33" s="695"/>
      <c r="CG33" s="695"/>
      <c r="CH33" s="695"/>
      <c r="CI33" s="695"/>
      <c r="CJ33" s="695"/>
      <c r="CK33" s="695"/>
      <c r="CL33" s="695"/>
      <c r="CM33" s="695"/>
      <c r="CN33" s="695"/>
      <c r="CO33" s="695"/>
      <c r="CP33" s="695"/>
      <c r="CQ33" s="696"/>
      <c r="CR33" s="679">
        <v>5389034</v>
      </c>
      <c r="CS33" s="715"/>
      <c r="CT33" s="715"/>
      <c r="CU33" s="715"/>
      <c r="CV33" s="715"/>
      <c r="CW33" s="715"/>
      <c r="CX33" s="715"/>
      <c r="CY33" s="716"/>
      <c r="CZ33" s="684">
        <v>50.8</v>
      </c>
      <c r="DA33" s="713"/>
      <c r="DB33" s="713"/>
      <c r="DC33" s="717"/>
      <c r="DD33" s="688">
        <v>3805181</v>
      </c>
      <c r="DE33" s="715"/>
      <c r="DF33" s="715"/>
      <c r="DG33" s="715"/>
      <c r="DH33" s="715"/>
      <c r="DI33" s="715"/>
      <c r="DJ33" s="715"/>
      <c r="DK33" s="716"/>
      <c r="DL33" s="688">
        <v>3215716</v>
      </c>
      <c r="DM33" s="715"/>
      <c r="DN33" s="715"/>
      <c r="DO33" s="715"/>
      <c r="DP33" s="715"/>
      <c r="DQ33" s="715"/>
      <c r="DR33" s="715"/>
      <c r="DS33" s="715"/>
      <c r="DT33" s="715"/>
      <c r="DU33" s="715"/>
      <c r="DV33" s="716"/>
      <c r="DW33" s="684">
        <v>47</v>
      </c>
      <c r="DX33" s="713"/>
      <c r="DY33" s="713"/>
      <c r="DZ33" s="713"/>
      <c r="EA33" s="713"/>
      <c r="EB33" s="713"/>
      <c r="EC33" s="714"/>
    </row>
    <row r="34" spans="2:133" ht="11.25" customHeight="1" x14ac:dyDescent="0.15">
      <c r="B34" s="676" t="s">
        <v>322</v>
      </c>
      <c r="C34" s="677"/>
      <c r="D34" s="677"/>
      <c r="E34" s="677"/>
      <c r="F34" s="677"/>
      <c r="G34" s="677"/>
      <c r="H34" s="677"/>
      <c r="I34" s="677"/>
      <c r="J34" s="677"/>
      <c r="K34" s="677"/>
      <c r="L34" s="677"/>
      <c r="M34" s="677"/>
      <c r="N34" s="677"/>
      <c r="O34" s="677"/>
      <c r="P34" s="677"/>
      <c r="Q34" s="678"/>
      <c r="R34" s="679">
        <v>86541</v>
      </c>
      <c r="S34" s="680"/>
      <c r="T34" s="680"/>
      <c r="U34" s="680"/>
      <c r="V34" s="680"/>
      <c r="W34" s="680"/>
      <c r="X34" s="680"/>
      <c r="Y34" s="681"/>
      <c r="Z34" s="682">
        <v>0.8</v>
      </c>
      <c r="AA34" s="682"/>
      <c r="AB34" s="682"/>
      <c r="AC34" s="682"/>
      <c r="AD34" s="683">
        <v>2247</v>
      </c>
      <c r="AE34" s="683"/>
      <c r="AF34" s="683"/>
      <c r="AG34" s="683"/>
      <c r="AH34" s="683"/>
      <c r="AI34" s="683"/>
      <c r="AJ34" s="683"/>
      <c r="AK34" s="683"/>
      <c r="AL34" s="684">
        <v>0</v>
      </c>
      <c r="AM34" s="685"/>
      <c r="AN34" s="685"/>
      <c r="AO34" s="686"/>
      <c r="AP34" s="234"/>
      <c r="AQ34" s="658" t="s">
        <v>323</v>
      </c>
      <c r="AR34" s="659"/>
      <c r="AS34" s="659"/>
      <c r="AT34" s="659"/>
      <c r="AU34" s="659"/>
      <c r="AV34" s="659"/>
      <c r="AW34" s="659"/>
      <c r="AX34" s="659"/>
      <c r="AY34" s="659"/>
      <c r="AZ34" s="659"/>
      <c r="BA34" s="659"/>
      <c r="BB34" s="659"/>
      <c r="BC34" s="659"/>
      <c r="BD34" s="659"/>
      <c r="BE34" s="659"/>
      <c r="BF34" s="660"/>
      <c r="BG34" s="658" t="s">
        <v>324</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325</v>
      </c>
      <c r="CE34" s="695"/>
      <c r="CF34" s="695"/>
      <c r="CG34" s="695"/>
      <c r="CH34" s="695"/>
      <c r="CI34" s="695"/>
      <c r="CJ34" s="695"/>
      <c r="CK34" s="695"/>
      <c r="CL34" s="695"/>
      <c r="CM34" s="695"/>
      <c r="CN34" s="695"/>
      <c r="CO34" s="695"/>
      <c r="CP34" s="695"/>
      <c r="CQ34" s="696"/>
      <c r="CR34" s="679">
        <v>2184314</v>
      </c>
      <c r="CS34" s="680"/>
      <c r="CT34" s="680"/>
      <c r="CU34" s="680"/>
      <c r="CV34" s="680"/>
      <c r="CW34" s="680"/>
      <c r="CX34" s="680"/>
      <c r="CY34" s="681"/>
      <c r="CZ34" s="684">
        <v>20.6</v>
      </c>
      <c r="DA34" s="713"/>
      <c r="DB34" s="713"/>
      <c r="DC34" s="717"/>
      <c r="DD34" s="688">
        <v>1539626</v>
      </c>
      <c r="DE34" s="680"/>
      <c r="DF34" s="680"/>
      <c r="DG34" s="680"/>
      <c r="DH34" s="680"/>
      <c r="DI34" s="680"/>
      <c r="DJ34" s="680"/>
      <c r="DK34" s="681"/>
      <c r="DL34" s="688">
        <v>1322796</v>
      </c>
      <c r="DM34" s="680"/>
      <c r="DN34" s="680"/>
      <c r="DO34" s="680"/>
      <c r="DP34" s="680"/>
      <c r="DQ34" s="680"/>
      <c r="DR34" s="680"/>
      <c r="DS34" s="680"/>
      <c r="DT34" s="680"/>
      <c r="DU34" s="680"/>
      <c r="DV34" s="681"/>
      <c r="DW34" s="684">
        <v>19.3</v>
      </c>
      <c r="DX34" s="713"/>
      <c r="DY34" s="713"/>
      <c r="DZ34" s="713"/>
      <c r="EA34" s="713"/>
      <c r="EB34" s="713"/>
      <c r="EC34" s="714"/>
    </row>
    <row r="35" spans="2:133" ht="11.25" customHeight="1" x14ac:dyDescent="0.15">
      <c r="B35" s="676" t="s">
        <v>326</v>
      </c>
      <c r="C35" s="677"/>
      <c r="D35" s="677"/>
      <c r="E35" s="677"/>
      <c r="F35" s="677"/>
      <c r="G35" s="677"/>
      <c r="H35" s="677"/>
      <c r="I35" s="677"/>
      <c r="J35" s="677"/>
      <c r="K35" s="677"/>
      <c r="L35" s="677"/>
      <c r="M35" s="677"/>
      <c r="N35" s="677"/>
      <c r="O35" s="677"/>
      <c r="P35" s="677"/>
      <c r="Q35" s="678"/>
      <c r="R35" s="679">
        <v>1002700</v>
      </c>
      <c r="S35" s="680"/>
      <c r="T35" s="680"/>
      <c r="U35" s="680"/>
      <c r="V35" s="680"/>
      <c r="W35" s="680"/>
      <c r="X35" s="680"/>
      <c r="Y35" s="681"/>
      <c r="Z35" s="682">
        <v>8.8000000000000007</v>
      </c>
      <c r="AA35" s="682"/>
      <c r="AB35" s="682"/>
      <c r="AC35" s="682"/>
      <c r="AD35" s="683" t="s">
        <v>175</v>
      </c>
      <c r="AE35" s="683"/>
      <c r="AF35" s="683"/>
      <c r="AG35" s="683"/>
      <c r="AH35" s="683"/>
      <c r="AI35" s="683"/>
      <c r="AJ35" s="683"/>
      <c r="AK35" s="683"/>
      <c r="AL35" s="684" t="s">
        <v>229</v>
      </c>
      <c r="AM35" s="685"/>
      <c r="AN35" s="685"/>
      <c r="AO35" s="686"/>
      <c r="AP35" s="234"/>
      <c r="AQ35" s="752" t="s">
        <v>327</v>
      </c>
      <c r="AR35" s="753"/>
      <c r="AS35" s="753"/>
      <c r="AT35" s="753"/>
      <c r="AU35" s="753"/>
      <c r="AV35" s="753"/>
      <c r="AW35" s="753"/>
      <c r="AX35" s="753"/>
      <c r="AY35" s="754"/>
      <c r="AZ35" s="668">
        <v>1478214</v>
      </c>
      <c r="BA35" s="669"/>
      <c r="BB35" s="669"/>
      <c r="BC35" s="669"/>
      <c r="BD35" s="669"/>
      <c r="BE35" s="669"/>
      <c r="BF35" s="755"/>
      <c r="BG35" s="690" t="s">
        <v>328</v>
      </c>
      <c r="BH35" s="691"/>
      <c r="BI35" s="691"/>
      <c r="BJ35" s="691"/>
      <c r="BK35" s="691"/>
      <c r="BL35" s="691"/>
      <c r="BM35" s="691"/>
      <c r="BN35" s="691"/>
      <c r="BO35" s="691"/>
      <c r="BP35" s="691"/>
      <c r="BQ35" s="691"/>
      <c r="BR35" s="691"/>
      <c r="BS35" s="691"/>
      <c r="BT35" s="691"/>
      <c r="BU35" s="692"/>
      <c r="BV35" s="668">
        <v>48914</v>
      </c>
      <c r="BW35" s="669"/>
      <c r="BX35" s="669"/>
      <c r="BY35" s="669"/>
      <c r="BZ35" s="669"/>
      <c r="CA35" s="669"/>
      <c r="CB35" s="755"/>
      <c r="CD35" s="694" t="s">
        <v>329</v>
      </c>
      <c r="CE35" s="695"/>
      <c r="CF35" s="695"/>
      <c r="CG35" s="695"/>
      <c r="CH35" s="695"/>
      <c r="CI35" s="695"/>
      <c r="CJ35" s="695"/>
      <c r="CK35" s="695"/>
      <c r="CL35" s="695"/>
      <c r="CM35" s="695"/>
      <c r="CN35" s="695"/>
      <c r="CO35" s="695"/>
      <c r="CP35" s="695"/>
      <c r="CQ35" s="696"/>
      <c r="CR35" s="679">
        <v>140471</v>
      </c>
      <c r="CS35" s="715"/>
      <c r="CT35" s="715"/>
      <c r="CU35" s="715"/>
      <c r="CV35" s="715"/>
      <c r="CW35" s="715"/>
      <c r="CX35" s="715"/>
      <c r="CY35" s="716"/>
      <c r="CZ35" s="684">
        <v>1.3</v>
      </c>
      <c r="DA35" s="713"/>
      <c r="DB35" s="713"/>
      <c r="DC35" s="717"/>
      <c r="DD35" s="688">
        <v>111578</v>
      </c>
      <c r="DE35" s="715"/>
      <c r="DF35" s="715"/>
      <c r="DG35" s="715"/>
      <c r="DH35" s="715"/>
      <c r="DI35" s="715"/>
      <c r="DJ35" s="715"/>
      <c r="DK35" s="716"/>
      <c r="DL35" s="688">
        <v>111578</v>
      </c>
      <c r="DM35" s="715"/>
      <c r="DN35" s="715"/>
      <c r="DO35" s="715"/>
      <c r="DP35" s="715"/>
      <c r="DQ35" s="715"/>
      <c r="DR35" s="715"/>
      <c r="DS35" s="715"/>
      <c r="DT35" s="715"/>
      <c r="DU35" s="715"/>
      <c r="DV35" s="716"/>
      <c r="DW35" s="684">
        <v>1.6</v>
      </c>
      <c r="DX35" s="713"/>
      <c r="DY35" s="713"/>
      <c r="DZ35" s="713"/>
      <c r="EA35" s="713"/>
      <c r="EB35" s="713"/>
      <c r="EC35" s="714"/>
    </row>
    <row r="36" spans="2:133" ht="11.25" customHeight="1" x14ac:dyDescent="0.15">
      <c r="B36" s="676" t="s">
        <v>330</v>
      </c>
      <c r="C36" s="677"/>
      <c r="D36" s="677"/>
      <c r="E36" s="677"/>
      <c r="F36" s="677"/>
      <c r="G36" s="677"/>
      <c r="H36" s="677"/>
      <c r="I36" s="677"/>
      <c r="J36" s="677"/>
      <c r="K36" s="677"/>
      <c r="L36" s="677"/>
      <c r="M36" s="677"/>
      <c r="N36" s="677"/>
      <c r="O36" s="677"/>
      <c r="P36" s="677"/>
      <c r="Q36" s="678"/>
      <c r="R36" s="679" t="s">
        <v>175</v>
      </c>
      <c r="S36" s="680"/>
      <c r="T36" s="680"/>
      <c r="U36" s="680"/>
      <c r="V36" s="680"/>
      <c r="W36" s="680"/>
      <c r="X36" s="680"/>
      <c r="Y36" s="681"/>
      <c r="Z36" s="682" t="s">
        <v>229</v>
      </c>
      <c r="AA36" s="682"/>
      <c r="AB36" s="682"/>
      <c r="AC36" s="682"/>
      <c r="AD36" s="683" t="s">
        <v>229</v>
      </c>
      <c r="AE36" s="683"/>
      <c r="AF36" s="683"/>
      <c r="AG36" s="683"/>
      <c r="AH36" s="683"/>
      <c r="AI36" s="683"/>
      <c r="AJ36" s="683"/>
      <c r="AK36" s="683"/>
      <c r="AL36" s="684" t="s">
        <v>175</v>
      </c>
      <c r="AM36" s="685"/>
      <c r="AN36" s="685"/>
      <c r="AO36" s="686"/>
      <c r="AQ36" s="756" t="s">
        <v>331</v>
      </c>
      <c r="AR36" s="757"/>
      <c r="AS36" s="757"/>
      <c r="AT36" s="757"/>
      <c r="AU36" s="757"/>
      <c r="AV36" s="757"/>
      <c r="AW36" s="757"/>
      <c r="AX36" s="757"/>
      <c r="AY36" s="758"/>
      <c r="AZ36" s="679">
        <v>575354</v>
      </c>
      <c r="BA36" s="680"/>
      <c r="BB36" s="680"/>
      <c r="BC36" s="680"/>
      <c r="BD36" s="715"/>
      <c r="BE36" s="715"/>
      <c r="BF36" s="738"/>
      <c r="BG36" s="694" t="s">
        <v>332</v>
      </c>
      <c r="BH36" s="695"/>
      <c r="BI36" s="695"/>
      <c r="BJ36" s="695"/>
      <c r="BK36" s="695"/>
      <c r="BL36" s="695"/>
      <c r="BM36" s="695"/>
      <c r="BN36" s="695"/>
      <c r="BO36" s="695"/>
      <c r="BP36" s="695"/>
      <c r="BQ36" s="695"/>
      <c r="BR36" s="695"/>
      <c r="BS36" s="695"/>
      <c r="BT36" s="695"/>
      <c r="BU36" s="696"/>
      <c r="BV36" s="679">
        <v>20930</v>
      </c>
      <c r="BW36" s="680"/>
      <c r="BX36" s="680"/>
      <c r="BY36" s="680"/>
      <c r="BZ36" s="680"/>
      <c r="CA36" s="680"/>
      <c r="CB36" s="689"/>
      <c r="CD36" s="694" t="s">
        <v>333</v>
      </c>
      <c r="CE36" s="695"/>
      <c r="CF36" s="695"/>
      <c r="CG36" s="695"/>
      <c r="CH36" s="695"/>
      <c r="CI36" s="695"/>
      <c r="CJ36" s="695"/>
      <c r="CK36" s="695"/>
      <c r="CL36" s="695"/>
      <c r="CM36" s="695"/>
      <c r="CN36" s="695"/>
      <c r="CO36" s="695"/>
      <c r="CP36" s="695"/>
      <c r="CQ36" s="696"/>
      <c r="CR36" s="679">
        <v>1340484</v>
      </c>
      <c r="CS36" s="680"/>
      <c r="CT36" s="680"/>
      <c r="CU36" s="680"/>
      <c r="CV36" s="680"/>
      <c r="CW36" s="680"/>
      <c r="CX36" s="680"/>
      <c r="CY36" s="681"/>
      <c r="CZ36" s="684">
        <v>12.6</v>
      </c>
      <c r="DA36" s="713"/>
      <c r="DB36" s="713"/>
      <c r="DC36" s="717"/>
      <c r="DD36" s="688">
        <v>812725</v>
      </c>
      <c r="DE36" s="680"/>
      <c r="DF36" s="680"/>
      <c r="DG36" s="680"/>
      <c r="DH36" s="680"/>
      <c r="DI36" s="680"/>
      <c r="DJ36" s="680"/>
      <c r="DK36" s="681"/>
      <c r="DL36" s="688">
        <v>630457</v>
      </c>
      <c r="DM36" s="680"/>
      <c r="DN36" s="680"/>
      <c r="DO36" s="680"/>
      <c r="DP36" s="680"/>
      <c r="DQ36" s="680"/>
      <c r="DR36" s="680"/>
      <c r="DS36" s="680"/>
      <c r="DT36" s="680"/>
      <c r="DU36" s="680"/>
      <c r="DV36" s="681"/>
      <c r="DW36" s="684">
        <v>9.1999999999999993</v>
      </c>
      <c r="DX36" s="713"/>
      <c r="DY36" s="713"/>
      <c r="DZ36" s="713"/>
      <c r="EA36" s="713"/>
      <c r="EB36" s="713"/>
      <c r="EC36" s="714"/>
    </row>
    <row r="37" spans="2:133" ht="11.25" customHeight="1" x14ac:dyDescent="0.15">
      <c r="B37" s="676" t="s">
        <v>334</v>
      </c>
      <c r="C37" s="677"/>
      <c r="D37" s="677"/>
      <c r="E37" s="677"/>
      <c r="F37" s="677"/>
      <c r="G37" s="677"/>
      <c r="H37" s="677"/>
      <c r="I37" s="677"/>
      <c r="J37" s="677"/>
      <c r="K37" s="677"/>
      <c r="L37" s="677"/>
      <c r="M37" s="677"/>
      <c r="N37" s="677"/>
      <c r="O37" s="677"/>
      <c r="P37" s="677"/>
      <c r="Q37" s="678"/>
      <c r="R37" s="679">
        <v>261800</v>
      </c>
      <c r="S37" s="680"/>
      <c r="T37" s="680"/>
      <c r="U37" s="680"/>
      <c r="V37" s="680"/>
      <c r="W37" s="680"/>
      <c r="X37" s="680"/>
      <c r="Y37" s="681"/>
      <c r="Z37" s="682">
        <v>2.2999999999999998</v>
      </c>
      <c r="AA37" s="682"/>
      <c r="AB37" s="682"/>
      <c r="AC37" s="682"/>
      <c r="AD37" s="683" t="s">
        <v>229</v>
      </c>
      <c r="AE37" s="683"/>
      <c r="AF37" s="683"/>
      <c r="AG37" s="683"/>
      <c r="AH37" s="683"/>
      <c r="AI37" s="683"/>
      <c r="AJ37" s="683"/>
      <c r="AK37" s="683"/>
      <c r="AL37" s="684" t="s">
        <v>175</v>
      </c>
      <c r="AM37" s="685"/>
      <c r="AN37" s="685"/>
      <c r="AO37" s="686"/>
      <c r="AQ37" s="756" t="s">
        <v>335</v>
      </c>
      <c r="AR37" s="757"/>
      <c r="AS37" s="757"/>
      <c r="AT37" s="757"/>
      <c r="AU37" s="757"/>
      <c r="AV37" s="757"/>
      <c r="AW37" s="757"/>
      <c r="AX37" s="757"/>
      <c r="AY37" s="758"/>
      <c r="AZ37" s="679">
        <v>37831</v>
      </c>
      <c r="BA37" s="680"/>
      <c r="BB37" s="680"/>
      <c r="BC37" s="680"/>
      <c r="BD37" s="715"/>
      <c r="BE37" s="715"/>
      <c r="BF37" s="738"/>
      <c r="BG37" s="694" t="s">
        <v>336</v>
      </c>
      <c r="BH37" s="695"/>
      <c r="BI37" s="695"/>
      <c r="BJ37" s="695"/>
      <c r="BK37" s="695"/>
      <c r="BL37" s="695"/>
      <c r="BM37" s="695"/>
      <c r="BN37" s="695"/>
      <c r="BO37" s="695"/>
      <c r="BP37" s="695"/>
      <c r="BQ37" s="695"/>
      <c r="BR37" s="695"/>
      <c r="BS37" s="695"/>
      <c r="BT37" s="695"/>
      <c r="BU37" s="696"/>
      <c r="BV37" s="679">
        <v>2529</v>
      </c>
      <c r="BW37" s="680"/>
      <c r="BX37" s="680"/>
      <c r="BY37" s="680"/>
      <c r="BZ37" s="680"/>
      <c r="CA37" s="680"/>
      <c r="CB37" s="689"/>
      <c r="CD37" s="694" t="s">
        <v>337</v>
      </c>
      <c r="CE37" s="695"/>
      <c r="CF37" s="695"/>
      <c r="CG37" s="695"/>
      <c r="CH37" s="695"/>
      <c r="CI37" s="695"/>
      <c r="CJ37" s="695"/>
      <c r="CK37" s="695"/>
      <c r="CL37" s="695"/>
      <c r="CM37" s="695"/>
      <c r="CN37" s="695"/>
      <c r="CO37" s="695"/>
      <c r="CP37" s="695"/>
      <c r="CQ37" s="696"/>
      <c r="CR37" s="679">
        <v>419371</v>
      </c>
      <c r="CS37" s="715"/>
      <c r="CT37" s="715"/>
      <c r="CU37" s="715"/>
      <c r="CV37" s="715"/>
      <c r="CW37" s="715"/>
      <c r="CX37" s="715"/>
      <c r="CY37" s="716"/>
      <c r="CZ37" s="684">
        <v>4</v>
      </c>
      <c r="DA37" s="713"/>
      <c r="DB37" s="713"/>
      <c r="DC37" s="717"/>
      <c r="DD37" s="688">
        <v>419371</v>
      </c>
      <c r="DE37" s="715"/>
      <c r="DF37" s="715"/>
      <c r="DG37" s="715"/>
      <c r="DH37" s="715"/>
      <c r="DI37" s="715"/>
      <c r="DJ37" s="715"/>
      <c r="DK37" s="716"/>
      <c r="DL37" s="688">
        <v>409165</v>
      </c>
      <c r="DM37" s="715"/>
      <c r="DN37" s="715"/>
      <c r="DO37" s="715"/>
      <c r="DP37" s="715"/>
      <c r="DQ37" s="715"/>
      <c r="DR37" s="715"/>
      <c r="DS37" s="715"/>
      <c r="DT37" s="715"/>
      <c r="DU37" s="715"/>
      <c r="DV37" s="716"/>
      <c r="DW37" s="684">
        <v>6</v>
      </c>
      <c r="DX37" s="713"/>
      <c r="DY37" s="713"/>
      <c r="DZ37" s="713"/>
      <c r="EA37" s="713"/>
      <c r="EB37" s="713"/>
      <c r="EC37" s="714"/>
    </row>
    <row r="38" spans="2:133" ht="11.25" customHeight="1" x14ac:dyDescent="0.15">
      <c r="B38" s="724" t="s">
        <v>338</v>
      </c>
      <c r="C38" s="725"/>
      <c r="D38" s="725"/>
      <c r="E38" s="725"/>
      <c r="F38" s="725"/>
      <c r="G38" s="725"/>
      <c r="H38" s="725"/>
      <c r="I38" s="725"/>
      <c r="J38" s="725"/>
      <c r="K38" s="725"/>
      <c r="L38" s="725"/>
      <c r="M38" s="725"/>
      <c r="N38" s="725"/>
      <c r="O38" s="725"/>
      <c r="P38" s="725"/>
      <c r="Q38" s="726"/>
      <c r="R38" s="759">
        <v>11347421</v>
      </c>
      <c r="S38" s="760"/>
      <c r="T38" s="760"/>
      <c r="U38" s="760"/>
      <c r="V38" s="760"/>
      <c r="W38" s="760"/>
      <c r="X38" s="760"/>
      <c r="Y38" s="761"/>
      <c r="Z38" s="762">
        <v>100</v>
      </c>
      <c r="AA38" s="762"/>
      <c r="AB38" s="762"/>
      <c r="AC38" s="762"/>
      <c r="AD38" s="763">
        <v>6575890</v>
      </c>
      <c r="AE38" s="763"/>
      <c r="AF38" s="763"/>
      <c r="AG38" s="763"/>
      <c r="AH38" s="763"/>
      <c r="AI38" s="763"/>
      <c r="AJ38" s="763"/>
      <c r="AK38" s="763"/>
      <c r="AL38" s="764">
        <v>100</v>
      </c>
      <c r="AM38" s="750"/>
      <c r="AN38" s="750"/>
      <c r="AO38" s="765"/>
      <c r="AQ38" s="756" t="s">
        <v>339</v>
      </c>
      <c r="AR38" s="757"/>
      <c r="AS38" s="757"/>
      <c r="AT38" s="757"/>
      <c r="AU38" s="757"/>
      <c r="AV38" s="757"/>
      <c r="AW38" s="757"/>
      <c r="AX38" s="757"/>
      <c r="AY38" s="758"/>
      <c r="AZ38" s="679">
        <v>31658</v>
      </c>
      <c r="BA38" s="680"/>
      <c r="BB38" s="680"/>
      <c r="BC38" s="680"/>
      <c r="BD38" s="715"/>
      <c r="BE38" s="715"/>
      <c r="BF38" s="738"/>
      <c r="BG38" s="694" t="s">
        <v>340</v>
      </c>
      <c r="BH38" s="695"/>
      <c r="BI38" s="695"/>
      <c r="BJ38" s="695"/>
      <c r="BK38" s="695"/>
      <c r="BL38" s="695"/>
      <c r="BM38" s="695"/>
      <c r="BN38" s="695"/>
      <c r="BO38" s="695"/>
      <c r="BP38" s="695"/>
      <c r="BQ38" s="695"/>
      <c r="BR38" s="695"/>
      <c r="BS38" s="695"/>
      <c r="BT38" s="695"/>
      <c r="BU38" s="696"/>
      <c r="BV38" s="679">
        <v>4307</v>
      </c>
      <c r="BW38" s="680"/>
      <c r="BX38" s="680"/>
      <c r="BY38" s="680"/>
      <c r="BZ38" s="680"/>
      <c r="CA38" s="680"/>
      <c r="CB38" s="689"/>
      <c r="CD38" s="694" t="s">
        <v>341</v>
      </c>
      <c r="CE38" s="695"/>
      <c r="CF38" s="695"/>
      <c r="CG38" s="695"/>
      <c r="CH38" s="695"/>
      <c r="CI38" s="695"/>
      <c r="CJ38" s="695"/>
      <c r="CK38" s="695"/>
      <c r="CL38" s="695"/>
      <c r="CM38" s="695"/>
      <c r="CN38" s="695"/>
      <c r="CO38" s="695"/>
      <c r="CP38" s="695"/>
      <c r="CQ38" s="696"/>
      <c r="CR38" s="679">
        <v>1440383</v>
      </c>
      <c r="CS38" s="680"/>
      <c r="CT38" s="680"/>
      <c r="CU38" s="680"/>
      <c r="CV38" s="680"/>
      <c r="CW38" s="680"/>
      <c r="CX38" s="680"/>
      <c r="CY38" s="681"/>
      <c r="CZ38" s="684">
        <v>13.6</v>
      </c>
      <c r="DA38" s="713"/>
      <c r="DB38" s="713"/>
      <c r="DC38" s="717"/>
      <c r="DD38" s="688">
        <v>1308705</v>
      </c>
      <c r="DE38" s="680"/>
      <c r="DF38" s="680"/>
      <c r="DG38" s="680"/>
      <c r="DH38" s="680"/>
      <c r="DI38" s="680"/>
      <c r="DJ38" s="680"/>
      <c r="DK38" s="681"/>
      <c r="DL38" s="688">
        <v>1150885</v>
      </c>
      <c r="DM38" s="680"/>
      <c r="DN38" s="680"/>
      <c r="DO38" s="680"/>
      <c r="DP38" s="680"/>
      <c r="DQ38" s="680"/>
      <c r="DR38" s="680"/>
      <c r="DS38" s="680"/>
      <c r="DT38" s="680"/>
      <c r="DU38" s="680"/>
      <c r="DV38" s="681"/>
      <c r="DW38" s="684">
        <v>16.8</v>
      </c>
      <c r="DX38" s="713"/>
      <c r="DY38" s="713"/>
      <c r="DZ38" s="713"/>
      <c r="EA38" s="713"/>
      <c r="EB38" s="713"/>
      <c r="EC38" s="714"/>
    </row>
    <row r="39" spans="2:133" ht="11.25" customHeight="1" x14ac:dyDescent="0.15">
      <c r="AQ39" s="756" t="s">
        <v>342</v>
      </c>
      <c r="AR39" s="757"/>
      <c r="AS39" s="757"/>
      <c r="AT39" s="757"/>
      <c r="AU39" s="757"/>
      <c r="AV39" s="757"/>
      <c r="AW39" s="757"/>
      <c r="AX39" s="757"/>
      <c r="AY39" s="758"/>
      <c r="AZ39" s="679" t="s">
        <v>229</v>
      </c>
      <c r="BA39" s="680"/>
      <c r="BB39" s="680"/>
      <c r="BC39" s="680"/>
      <c r="BD39" s="715"/>
      <c r="BE39" s="715"/>
      <c r="BF39" s="738"/>
      <c r="BG39" s="770" t="s">
        <v>343</v>
      </c>
      <c r="BH39" s="771"/>
      <c r="BI39" s="771"/>
      <c r="BJ39" s="771"/>
      <c r="BK39" s="771"/>
      <c r="BL39" s="235"/>
      <c r="BM39" s="695" t="s">
        <v>344</v>
      </c>
      <c r="BN39" s="695"/>
      <c r="BO39" s="695"/>
      <c r="BP39" s="695"/>
      <c r="BQ39" s="695"/>
      <c r="BR39" s="695"/>
      <c r="BS39" s="695"/>
      <c r="BT39" s="695"/>
      <c r="BU39" s="696"/>
      <c r="BV39" s="679">
        <v>97</v>
      </c>
      <c r="BW39" s="680"/>
      <c r="BX39" s="680"/>
      <c r="BY39" s="680"/>
      <c r="BZ39" s="680"/>
      <c r="CA39" s="680"/>
      <c r="CB39" s="689"/>
      <c r="CD39" s="694" t="s">
        <v>345</v>
      </c>
      <c r="CE39" s="695"/>
      <c r="CF39" s="695"/>
      <c r="CG39" s="695"/>
      <c r="CH39" s="695"/>
      <c r="CI39" s="695"/>
      <c r="CJ39" s="695"/>
      <c r="CK39" s="695"/>
      <c r="CL39" s="695"/>
      <c r="CM39" s="695"/>
      <c r="CN39" s="695"/>
      <c r="CO39" s="695"/>
      <c r="CP39" s="695"/>
      <c r="CQ39" s="696"/>
      <c r="CR39" s="679">
        <v>255835</v>
      </c>
      <c r="CS39" s="715"/>
      <c r="CT39" s="715"/>
      <c r="CU39" s="715"/>
      <c r="CV39" s="715"/>
      <c r="CW39" s="715"/>
      <c r="CX39" s="715"/>
      <c r="CY39" s="716"/>
      <c r="CZ39" s="684">
        <v>2.4</v>
      </c>
      <c r="DA39" s="713"/>
      <c r="DB39" s="713"/>
      <c r="DC39" s="717"/>
      <c r="DD39" s="688">
        <v>5000</v>
      </c>
      <c r="DE39" s="715"/>
      <c r="DF39" s="715"/>
      <c r="DG39" s="715"/>
      <c r="DH39" s="715"/>
      <c r="DI39" s="715"/>
      <c r="DJ39" s="715"/>
      <c r="DK39" s="716"/>
      <c r="DL39" s="688" t="s">
        <v>229</v>
      </c>
      <c r="DM39" s="715"/>
      <c r="DN39" s="715"/>
      <c r="DO39" s="715"/>
      <c r="DP39" s="715"/>
      <c r="DQ39" s="715"/>
      <c r="DR39" s="715"/>
      <c r="DS39" s="715"/>
      <c r="DT39" s="715"/>
      <c r="DU39" s="715"/>
      <c r="DV39" s="716"/>
      <c r="DW39" s="684" t="s">
        <v>229</v>
      </c>
      <c r="DX39" s="713"/>
      <c r="DY39" s="713"/>
      <c r="DZ39" s="713"/>
      <c r="EA39" s="713"/>
      <c r="EB39" s="713"/>
      <c r="EC39" s="714"/>
    </row>
    <row r="40" spans="2:133" ht="11.25" customHeight="1" x14ac:dyDescent="0.15">
      <c r="AQ40" s="756" t="s">
        <v>346</v>
      </c>
      <c r="AR40" s="757"/>
      <c r="AS40" s="757"/>
      <c r="AT40" s="757"/>
      <c r="AU40" s="757"/>
      <c r="AV40" s="757"/>
      <c r="AW40" s="757"/>
      <c r="AX40" s="757"/>
      <c r="AY40" s="758"/>
      <c r="AZ40" s="679">
        <v>231407</v>
      </c>
      <c r="BA40" s="680"/>
      <c r="BB40" s="680"/>
      <c r="BC40" s="680"/>
      <c r="BD40" s="715"/>
      <c r="BE40" s="715"/>
      <c r="BF40" s="738"/>
      <c r="BG40" s="770"/>
      <c r="BH40" s="771"/>
      <c r="BI40" s="771"/>
      <c r="BJ40" s="771"/>
      <c r="BK40" s="771"/>
      <c r="BL40" s="235"/>
      <c r="BM40" s="695" t="s">
        <v>347</v>
      </c>
      <c r="BN40" s="695"/>
      <c r="BO40" s="695"/>
      <c r="BP40" s="695"/>
      <c r="BQ40" s="695"/>
      <c r="BR40" s="695"/>
      <c r="BS40" s="695"/>
      <c r="BT40" s="695"/>
      <c r="BU40" s="696"/>
      <c r="BV40" s="679" t="s">
        <v>175</v>
      </c>
      <c r="BW40" s="680"/>
      <c r="BX40" s="680"/>
      <c r="BY40" s="680"/>
      <c r="BZ40" s="680"/>
      <c r="CA40" s="680"/>
      <c r="CB40" s="689"/>
      <c r="CD40" s="694" t="s">
        <v>348</v>
      </c>
      <c r="CE40" s="695"/>
      <c r="CF40" s="695"/>
      <c r="CG40" s="695"/>
      <c r="CH40" s="695"/>
      <c r="CI40" s="695"/>
      <c r="CJ40" s="695"/>
      <c r="CK40" s="695"/>
      <c r="CL40" s="695"/>
      <c r="CM40" s="695"/>
      <c r="CN40" s="695"/>
      <c r="CO40" s="695"/>
      <c r="CP40" s="695"/>
      <c r="CQ40" s="696"/>
      <c r="CR40" s="679">
        <v>27547</v>
      </c>
      <c r="CS40" s="680"/>
      <c r="CT40" s="680"/>
      <c r="CU40" s="680"/>
      <c r="CV40" s="680"/>
      <c r="CW40" s="680"/>
      <c r="CX40" s="680"/>
      <c r="CY40" s="681"/>
      <c r="CZ40" s="684">
        <v>0.3</v>
      </c>
      <c r="DA40" s="713"/>
      <c r="DB40" s="713"/>
      <c r="DC40" s="717"/>
      <c r="DD40" s="688">
        <v>27547</v>
      </c>
      <c r="DE40" s="680"/>
      <c r="DF40" s="680"/>
      <c r="DG40" s="680"/>
      <c r="DH40" s="680"/>
      <c r="DI40" s="680"/>
      <c r="DJ40" s="680"/>
      <c r="DK40" s="681"/>
      <c r="DL40" s="688" t="s">
        <v>229</v>
      </c>
      <c r="DM40" s="680"/>
      <c r="DN40" s="680"/>
      <c r="DO40" s="680"/>
      <c r="DP40" s="680"/>
      <c r="DQ40" s="680"/>
      <c r="DR40" s="680"/>
      <c r="DS40" s="680"/>
      <c r="DT40" s="680"/>
      <c r="DU40" s="680"/>
      <c r="DV40" s="681"/>
      <c r="DW40" s="684" t="s">
        <v>229</v>
      </c>
      <c r="DX40" s="713"/>
      <c r="DY40" s="713"/>
      <c r="DZ40" s="713"/>
      <c r="EA40" s="713"/>
      <c r="EB40" s="713"/>
      <c r="EC40" s="714"/>
    </row>
    <row r="41" spans="2:133" ht="11.25" customHeight="1" x14ac:dyDescent="0.15">
      <c r="AQ41" s="766" t="s">
        <v>349</v>
      </c>
      <c r="AR41" s="767"/>
      <c r="AS41" s="767"/>
      <c r="AT41" s="767"/>
      <c r="AU41" s="767"/>
      <c r="AV41" s="767"/>
      <c r="AW41" s="767"/>
      <c r="AX41" s="767"/>
      <c r="AY41" s="768"/>
      <c r="AZ41" s="759">
        <v>601964</v>
      </c>
      <c r="BA41" s="760"/>
      <c r="BB41" s="760"/>
      <c r="BC41" s="760"/>
      <c r="BD41" s="749"/>
      <c r="BE41" s="749"/>
      <c r="BF41" s="751"/>
      <c r="BG41" s="772"/>
      <c r="BH41" s="773"/>
      <c r="BI41" s="773"/>
      <c r="BJ41" s="773"/>
      <c r="BK41" s="773"/>
      <c r="BL41" s="236"/>
      <c r="BM41" s="704" t="s">
        <v>350</v>
      </c>
      <c r="BN41" s="704"/>
      <c r="BO41" s="704"/>
      <c r="BP41" s="704"/>
      <c r="BQ41" s="704"/>
      <c r="BR41" s="704"/>
      <c r="BS41" s="704"/>
      <c r="BT41" s="704"/>
      <c r="BU41" s="705"/>
      <c r="BV41" s="759">
        <v>365</v>
      </c>
      <c r="BW41" s="760"/>
      <c r="BX41" s="760"/>
      <c r="BY41" s="760"/>
      <c r="BZ41" s="760"/>
      <c r="CA41" s="760"/>
      <c r="CB41" s="769"/>
      <c r="CD41" s="694" t="s">
        <v>351</v>
      </c>
      <c r="CE41" s="695"/>
      <c r="CF41" s="695"/>
      <c r="CG41" s="695"/>
      <c r="CH41" s="695"/>
      <c r="CI41" s="695"/>
      <c r="CJ41" s="695"/>
      <c r="CK41" s="695"/>
      <c r="CL41" s="695"/>
      <c r="CM41" s="695"/>
      <c r="CN41" s="695"/>
      <c r="CO41" s="695"/>
      <c r="CP41" s="695"/>
      <c r="CQ41" s="696"/>
      <c r="CR41" s="679" t="s">
        <v>175</v>
      </c>
      <c r="CS41" s="715"/>
      <c r="CT41" s="715"/>
      <c r="CU41" s="715"/>
      <c r="CV41" s="715"/>
      <c r="CW41" s="715"/>
      <c r="CX41" s="715"/>
      <c r="CY41" s="716"/>
      <c r="CZ41" s="684" t="s">
        <v>175</v>
      </c>
      <c r="DA41" s="713"/>
      <c r="DB41" s="713"/>
      <c r="DC41" s="717"/>
      <c r="DD41" s="688" t="s">
        <v>175</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353</v>
      </c>
      <c r="CE42" s="677"/>
      <c r="CF42" s="677"/>
      <c r="CG42" s="677"/>
      <c r="CH42" s="677"/>
      <c r="CI42" s="677"/>
      <c r="CJ42" s="677"/>
      <c r="CK42" s="677"/>
      <c r="CL42" s="677"/>
      <c r="CM42" s="677"/>
      <c r="CN42" s="677"/>
      <c r="CO42" s="677"/>
      <c r="CP42" s="677"/>
      <c r="CQ42" s="678"/>
      <c r="CR42" s="679">
        <v>1368179</v>
      </c>
      <c r="CS42" s="680"/>
      <c r="CT42" s="680"/>
      <c r="CU42" s="680"/>
      <c r="CV42" s="680"/>
      <c r="CW42" s="680"/>
      <c r="CX42" s="680"/>
      <c r="CY42" s="681"/>
      <c r="CZ42" s="684">
        <v>12.9</v>
      </c>
      <c r="DA42" s="685"/>
      <c r="DB42" s="685"/>
      <c r="DC42" s="780"/>
      <c r="DD42" s="688">
        <v>247462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355</v>
      </c>
      <c r="CE43" s="677"/>
      <c r="CF43" s="677"/>
      <c r="CG43" s="677"/>
      <c r="CH43" s="677"/>
      <c r="CI43" s="677"/>
      <c r="CJ43" s="677"/>
      <c r="CK43" s="677"/>
      <c r="CL43" s="677"/>
      <c r="CM43" s="677"/>
      <c r="CN43" s="677"/>
      <c r="CO43" s="677"/>
      <c r="CP43" s="677"/>
      <c r="CQ43" s="678"/>
      <c r="CR43" s="679">
        <v>2086</v>
      </c>
      <c r="CS43" s="715"/>
      <c r="CT43" s="715"/>
      <c r="CU43" s="715"/>
      <c r="CV43" s="715"/>
      <c r="CW43" s="715"/>
      <c r="CX43" s="715"/>
      <c r="CY43" s="716"/>
      <c r="CZ43" s="684">
        <v>0</v>
      </c>
      <c r="DA43" s="713"/>
      <c r="DB43" s="713"/>
      <c r="DC43" s="717"/>
      <c r="DD43" s="688">
        <v>2086</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356</v>
      </c>
      <c r="CD44" s="791" t="s">
        <v>307</v>
      </c>
      <c r="CE44" s="792"/>
      <c r="CF44" s="676" t="s">
        <v>357</v>
      </c>
      <c r="CG44" s="677"/>
      <c r="CH44" s="677"/>
      <c r="CI44" s="677"/>
      <c r="CJ44" s="677"/>
      <c r="CK44" s="677"/>
      <c r="CL44" s="677"/>
      <c r="CM44" s="677"/>
      <c r="CN44" s="677"/>
      <c r="CO44" s="677"/>
      <c r="CP44" s="677"/>
      <c r="CQ44" s="678"/>
      <c r="CR44" s="679">
        <v>1280136</v>
      </c>
      <c r="CS44" s="680"/>
      <c r="CT44" s="680"/>
      <c r="CU44" s="680"/>
      <c r="CV44" s="680"/>
      <c r="CW44" s="680"/>
      <c r="CX44" s="680"/>
      <c r="CY44" s="681"/>
      <c r="CZ44" s="684">
        <v>12.1</v>
      </c>
      <c r="DA44" s="685"/>
      <c r="DB44" s="685"/>
      <c r="DC44" s="780"/>
      <c r="DD44" s="688">
        <v>220196</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358</v>
      </c>
      <c r="CG45" s="677"/>
      <c r="CH45" s="677"/>
      <c r="CI45" s="677"/>
      <c r="CJ45" s="677"/>
      <c r="CK45" s="677"/>
      <c r="CL45" s="677"/>
      <c r="CM45" s="677"/>
      <c r="CN45" s="677"/>
      <c r="CO45" s="677"/>
      <c r="CP45" s="677"/>
      <c r="CQ45" s="678"/>
      <c r="CR45" s="679">
        <v>451801</v>
      </c>
      <c r="CS45" s="715"/>
      <c r="CT45" s="715"/>
      <c r="CU45" s="715"/>
      <c r="CV45" s="715"/>
      <c r="CW45" s="715"/>
      <c r="CX45" s="715"/>
      <c r="CY45" s="716"/>
      <c r="CZ45" s="684">
        <v>4.3</v>
      </c>
      <c r="DA45" s="713"/>
      <c r="DB45" s="713"/>
      <c r="DC45" s="717"/>
      <c r="DD45" s="688">
        <v>5928</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359</v>
      </c>
      <c r="CG46" s="677"/>
      <c r="CH46" s="677"/>
      <c r="CI46" s="677"/>
      <c r="CJ46" s="677"/>
      <c r="CK46" s="677"/>
      <c r="CL46" s="677"/>
      <c r="CM46" s="677"/>
      <c r="CN46" s="677"/>
      <c r="CO46" s="677"/>
      <c r="CP46" s="677"/>
      <c r="CQ46" s="678"/>
      <c r="CR46" s="679">
        <v>784711</v>
      </c>
      <c r="CS46" s="680"/>
      <c r="CT46" s="680"/>
      <c r="CU46" s="680"/>
      <c r="CV46" s="680"/>
      <c r="CW46" s="680"/>
      <c r="CX46" s="680"/>
      <c r="CY46" s="681"/>
      <c r="CZ46" s="684">
        <v>7.4</v>
      </c>
      <c r="DA46" s="685"/>
      <c r="DB46" s="685"/>
      <c r="DC46" s="780"/>
      <c r="DD46" s="688">
        <v>188114</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360</v>
      </c>
      <c r="CG47" s="677"/>
      <c r="CH47" s="677"/>
      <c r="CI47" s="677"/>
      <c r="CJ47" s="677"/>
      <c r="CK47" s="677"/>
      <c r="CL47" s="677"/>
      <c r="CM47" s="677"/>
      <c r="CN47" s="677"/>
      <c r="CO47" s="677"/>
      <c r="CP47" s="677"/>
      <c r="CQ47" s="678"/>
      <c r="CR47" s="679">
        <v>88043</v>
      </c>
      <c r="CS47" s="715"/>
      <c r="CT47" s="715"/>
      <c r="CU47" s="715"/>
      <c r="CV47" s="715"/>
      <c r="CW47" s="715"/>
      <c r="CX47" s="715"/>
      <c r="CY47" s="716"/>
      <c r="CZ47" s="684">
        <v>0.8</v>
      </c>
      <c r="DA47" s="713"/>
      <c r="DB47" s="713"/>
      <c r="DC47" s="717"/>
      <c r="DD47" s="688">
        <v>27266</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361</v>
      </c>
      <c r="CG48" s="677"/>
      <c r="CH48" s="677"/>
      <c r="CI48" s="677"/>
      <c r="CJ48" s="677"/>
      <c r="CK48" s="677"/>
      <c r="CL48" s="677"/>
      <c r="CM48" s="677"/>
      <c r="CN48" s="677"/>
      <c r="CO48" s="677"/>
      <c r="CP48" s="677"/>
      <c r="CQ48" s="678"/>
      <c r="CR48" s="679" t="s">
        <v>229</v>
      </c>
      <c r="CS48" s="680"/>
      <c r="CT48" s="680"/>
      <c r="CU48" s="680"/>
      <c r="CV48" s="680"/>
      <c r="CW48" s="680"/>
      <c r="CX48" s="680"/>
      <c r="CY48" s="681"/>
      <c r="CZ48" s="684" t="s">
        <v>175</v>
      </c>
      <c r="DA48" s="685"/>
      <c r="DB48" s="685"/>
      <c r="DC48" s="780"/>
      <c r="DD48" s="688" t="s">
        <v>229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362</v>
      </c>
      <c r="CE49" s="725"/>
      <c r="CF49" s="725"/>
      <c r="CG49" s="725"/>
      <c r="CH49" s="725"/>
      <c r="CI49" s="725"/>
      <c r="CJ49" s="725"/>
      <c r="CK49" s="725"/>
      <c r="CL49" s="725"/>
      <c r="CM49" s="725"/>
      <c r="CN49" s="725"/>
      <c r="CO49" s="725"/>
      <c r="CP49" s="725"/>
      <c r="CQ49" s="726"/>
      <c r="CR49" s="759">
        <v>10614518</v>
      </c>
      <c r="CS49" s="749"/>
      <c r="CT49" s="749"/>
      <c r="CU49" s="749"/>
      <c r="CV49" s="749"/>
      <c r="CW49" s="749"/>
      <c r="CX49" s="749"/>
      <c r="CY49" s="781"/>
      <c r="CZ49" s="764">
        <v>100</v>
      </c>
      <c r="DA49" s="782"/>
      <c r="DB49" s="782"/>
      <c r="DC49" s="783"/>
      <c r="DD49" s="784">
        <v>7141259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OTHmogVNG1I2O5F2C9OEkfB2hL7W8zUOu0KxRUJLaXpQWz+miH+9w/2gdd27ruAqEGHoW8dWpRo2YOfk2pBAcQ==" saltValue="3vmKS/qoHZbb1PTskqYNs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46" orientation="portrait"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view="pageBreakPreview" zoomScale="70" zoomScaleNormal="70" zoomScaleSheetLayoutView="70" workbookViewId="0">
      <selection activeCell="A24" sqref="A24:AY24"/>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364</v>
      </c>
      <c r="DK2" s="827"/>
      <c r="DL2" s="827"/>
      <c r="DM2" s="827"/>
      <c r="DN2" s="827"/>
      <c r="DO2" s="828"/>
      <c r="DP2" s="249"/>
      <c r="DQ2" s="826" t="s">
        <v>365</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368</v>
      </c>
      <c r="B5" s="821"/>
      <c r="C5" s="821"/>
      <c r="D5" s="821"/>
      <c r="E5" s="821"/>
      <c r="F5" s="821"/>
      <c r="G5" s="821"/>
      <c r="H5" s="821"/>
      <c r="I5" s="821"/>
      <c r="J5" s="821"/>
      <c r="K5" s="821"/>
      <c r="L5" s="821"/>
      <c r="M5" s="821"/>
      <c r="N5" s="821"/>
      <c r="O5" s="821"/>
      <c r="P5" s="822"/>
      <c r="Q5" s="797" t="s">
        <v>369</v>
      </c>
      <c r="R5" s="798"/>
      <c r="S5" s="798"/>
      <c r="T5" s="798"/>
      <c r="U5" s="799"/>
      <c r="V5" s="797" t="s">
        <v>370</v>
      </c>
      <c r="W5" s="798"/>
      <c r="X5" s="798"/>
      <c r="Y5" s="798"/>
      <c r="Z5" s="799"/>
      <c r="AA5" s="797" t="s">
        <v>371</v>
      </c>
      <c r="AB5" s="798"/>
      <c r="AC5" s="798"/>
      <c r="AD5" s="798"/>
      <c r="AE5" s="798"/>
      <c r="AF5" s="830" t="s">
        <v>372</v>
      </c>
      <c r="AG5" s="798"/>
      <c r="AH5" s="798"/>
      <c r="AI5" s="798"/>
      <c r="AJ5" s="809"/>
      <c r="AK5" s="798" t="s">
        <v>373</v>
      </c>
      <c r="AL5" s="798"/>
      <c r="AM5" s="798"/>
      <c r="AN5" s="798"/>
      <c r="AO5" s="799"/>
      <c r="AP5" s="797" t="s">
        <v>374</v>
      </c>
      <c r="AQ5" s="798"/>
      <c r="AR5" s="798"/>
      <c r="AS5" s="798"/>
      <c r="AT5" s="799"/>
      <c r="AU5" s="797" t="s">
        <v>375</v>
      </c>
      <c r="AV5" s="798"/>
      <c r="AW5" s="798"/>
      <c r="AX5" s="798"/>
      <c r="AY5" s="809"/>
      <c r="AZ5" s="256"/>
      <c r="BA5" s="256"/>
      <c r="BB5" s="256"/>
      <c r="BC5" s="256"/>
      <c r="BD5" s="256"/>
      <c r="BE5" s="257"/>
      <c r="BF5" s="257"/>
      <c r="BG5" s="257"/>
      <c r="BH5" s="257"/>
      <c r="BI5" s="257"/>
      <c r="BJ5" s="257"/>
      <c r="BK5" s="257"/>
      <c r="BL5" s="257"/>
      <c r="BM5" s="257"/>
      <c r="BN5" s="257"/>
      <c r="BO5" s="257"/>
      <c r="BP5" s="257"/>
      <c r="BQ5" s="820" t="s">
        <v>376</v>
      </c>
      <c r="BR5" s="821"/>
      <c r="BS5" s="821"/>
      <c r="BT5" s="821"/>
      <c r="BU5" s="821"/>
      <c r="BV5" s="821"/>
      <c r="BW5" s="821"/>
      <c r="BX5" s="821"/>
      <c r="BY5" s="821"/>
      <c r="BZ5" s="821"/>
      <c r="CA5" s="821"/>
      <c r="CB5" s="821"/>
      <c r="CC5" s="821"/>
      <c r="CD5" s="821"/>
      <c r="CE5" s="821"/>
      <c r="CF5" s="821"/>
      <c r="CG5" s="822"/>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03" t="s">
        <v>382</v>
      </c>
      <c r="DH5" s="804"/>
      <c r="DI5" s="804"/>
      <c r="DJ5" s="804"/>
      <c r="DK5" s="805"/>
      <c r="DL5" s="803" t="s">
        <v>383</v>
      </c>
      <c r="DM5" s="804"/>
      <c r="DN5" s="804"/>
      <c r="DO5" s="804"/>
      <c r="DP5" s="805"/>
      <c r="DQ5" s="797" t="s">
        <v>384</v>
      </c>
      <c r="DR5" s="798"/>
      <c r="DS5" s="798"/>
      <c r="DT5" s="798"/>
      <c r="DU5" s="799"/>
      <c r="DV5" s="797" t="s">
        <v>375</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385</v>
      </c>
      <c r="C7" s="812"/>
      <c r="D7" s="812"/>
      <c r="E7" s="812"/>
      <c r="F7" s="812"/>
      <c r="G7" s="812"/>
      <c r="H7" s="812"/>
      <c r="I7" s="812"/>
      <c r="J7" s="812"/>
      <c r="K7" s="812"/>
      <c r="L7" s="812"/>
      <c r="M7" s="812"/>
      <c r="N7" s="812"/>
      <c r="O7" s="812"/>
      <c r="P7" s="813"/>
      <c r="Q7" s="814">
        <v>11330</v>
      </c>
      <c r="R7" s="815"/>
      <c r="S7" s="815"/>
      <c r="T7" s="815"/>
      <c r="U7" s="815"/>
      <c r="V7" s="815">
        <v>10602</v>
      </c>
      <c r="W7" s="815"/>
      <c r="X7" s="815"/>
      <c r="Y7" s="815"/>
      <c r="Z7" s="815"/>
      <c r="AA7" s="815">
        <f>Q7-V7</f>
        <v>728</v>
      </c>
      <c r="AB7" s="815"/>
      <c r="AC7" s="815"/>
      <c r="AD7" s="815"/>
      <c r="AE7" s="816"/>
      <c r="AF7" s="817">
        <v>616</v>
      </c>
      <c r="AG7" s="818"/>
      <c r="AH7" s="818"/>
      <c r="AI7" s="818"/>
      <c r="AJ7" s="819"/>
      <c r="AK7" s="854">
        <v>275</v>
      </c>
      <c r="AL7" s="855"/>
      <c r="AM7" s="855"/>
      <c r="AN7" s="855"/>
      <c r="AO7" s="855"/>
      <c r="AP7" s="855">
        <v>10600</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593</v>
      </c>
      <c r="BT7" s="859"/>
      <c r="BU7" s="859"/>
      <c r="BV7" s="859"/>
      <c r="BW7" s="859"/>
      <c r="BX7" s="859"/>
      <c r="BY7" s="859"/>
      <c r="BZ7" s="859"/>
      <c r="CA7" s="859"/>
      <c r="CB7" s="859"/>
      <c r="CC7" s="859"/>
      <c r="CD7" s="859"/>
      <c r="CE7" s="859"/>
      <c r="CF7" s="859"/>
      <c r="CG7" s="860"/>
      <c r="CH7" s="851">
        <v>-1</v>
      </c>
      <c r="CI7" s="852"/>
      <c r="CJ7" s="852"/>
      <c r="CK7" s="852"/>
      <c r="CL7" s="853"/>
      <c r="CM7" s="851">
        <v>6</v>
      </c>
      <c r="CN7" s="852"/>
      <c r="CO7" s="852"/>
      <c r="CP7" s="852"/>
      <c r="CQ7" s="853"/>
      <c r="CR7" s="851">
        <v>3</v>
      </c>
      <c r="CS7" s="852"/>
      <c r="CT7" s="852"/>
      <c r="CU7" s="852"/>
      <c r="CV7" s="853"/>
      <c r="CW7" s="851">
        <v>21</v>
      </c>
      <c r="CX7" s="852"/>
      <c r="CY7" s="852"/>
      <c r="CZ7" s="852"/>
      <c r="DA7" s="853"/>
      <c r="DB7" s="851" t="s">
        <v>604</v>
      </c>
      <c r="DC7" s="852"/>
      <c r="DD7" s="852"/>
      <c r="DE7" s="852"/>
      <c r="DF7" s="853"/>
      <c r="DG7" s="851" t="s">
        <v>604</v>
      </c>
      <c r="DH7" s="852"/>
      <c r="DI7" s="852"/>
      <c r="DJ7" s="852"/>
      <c r="DK7" s="853"/>
      <c r="DL7" s="851" t="s">
        <v>604</v>
      </c>
      <c r="DM7" s="852"/>
      <c r="DN7" s="852"/>
      <c r="DO7" s="852"/>
      <c r="DP7" s="853"/>
      <c r="DQ7" s="851" t="s">
        <v>604</v>
      </c>
      <c r="DR7" s="852"/>
      <c r="DS7" s="852"/>
      <c r="DT7" s="852"/>
      <c r="DU7" s="853"/>
      <c r="DV7" s="832"/>
      <c r="DW7" s="833"/>
      <c r="DX7" s="833"/>
      <c r="DY7" s="833"/>
      <c r="DZ7" s="834"/>
      <c r="EA7" s="254"/>
    </row>
    <row r="8" spans="1:131" s="255" customFormat="1" ht="26.25" customHeight="1" x14ac:dyDescent="0.15">
      <c r="A8" s="261">
        <v>2</v>
      </c>
      <c r="B8" s="835" t="s">
        <v>386</v>
      </c>
      <c r="C8" s="836"/>
      <c r="D8" s="836"/>
      <c r="E8" s="836"/>
      <c r="F8" s="836"/>
      <c r="G8" s="836"/>
      <c r="H8" s="836"/>
      <c r="I8" s="836"/>
      <c r="J8" s="836"/>
      <c r="K8" s="836"/>
      <c r="L8" s="836"/>
      <c r="M8" s="836"/>
      <c r="N8" s="836"/>
      <c r="O8" s="836"/>
      <c r="P8" s="837"/>
      <c r="Q8" s="838">
        <v>1</v>
      </c>
      <c r="R8" s="839"/>
      <c r="S8" s="839"/>
      <c r="T8" s="839"/>
      <c r="U8" s="839"/>
      <c r="V8" s="839">
        <v>1</v>
      </c>
      <c r="W8" s="839"/>
      <c r="X8" s="839"/>
      <c r="Y8" s="839"/>
      <c r="Z8" s="839"/>
      <c r="AA8" s="839" t="s">
        <v>592</v>
      </c>
      <c r="AB8" s="839"/>
      <c r="AC8" s="839"/>
      <c r="AD8" s="839"/>
      <c r="AE8" s="840"/>
      <c r="AF8" s="841" t="s">
        <v>387</v>
      </c>
      <c r="AG8" s="842"/>
      <c r="AH8" s="842"/>
      <c r="AI8" s="842"/>
      <c r="AJ8" s="843"/>
      <c r="AK8" s="844" t="s">
        <v>592</v>
      </c>
      <c r="AL8" s="845"/>
      <c r="AM8" s="845"/>
      <c r="AN8" s="845"/>
      <c r="AO8" s="845"/>
      <c r="AP8" s="845" t="s">
        <v>592</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594</v>
      </c>
      <c r="BT8" s="849"/>
      <c r="BU8" s="849"/>
      <c r="BV8" s="849"/>
      <c r="BW8" s="849"/>
      <c r="BX8" s="849"/>
      <c r="BY8" s="849"/>
      <c r="BZ8" s="849"/>
      <c r="CA8" s="849"/>
      <c r="CB8" s="849"/>
      <c r="CC8" s="849"/>
      <c r="CD8" s="849"/>
      <c r="CE8" s="849"/>
      <c r="CF8" s="849"/>
      <c r="CG8" s="850"/>
      <c r="CH8" s="861">
        <v>0</v>
      </c>
      <c r="CI8" s="862"/>
      <c r="CJ8" s="862"/>
      <c r="CK8" s="862"/>
      <c r="CL8" s="863"/>
      <c r="CM8" s="861">
        <v>13</v>
      </c>
      <c r="CN8" s="862"/>
      <c r="CO8" s="862"/>
      <c r="CP8" s="862"/>
      <c r="CQ8" s="863"/>
      <c r="CR8" s="861">
        <v>11</v>
      </c>
      <c r="CS8" s="862"/>
      <c r="CT8" s="862"/>
      <c r="CU8" s="862"/>
      <c r="CV8" s="863"/>
      <c r="CW8" s="861">
        <v>13</v>
      </c>
      <c r="CX8" s="862"/>
      <c r="CY8" s="862"/>
      <c r="CZ8" s="862"/>
      <c r="DA8" s="863"/>
      <c r="DB8" s="861">
        <v>11</v>
      </c>
      <c r="DC8" s="862"/>
      <c r="DD8" s="862"/>
      <c r="DE8" s="862"/>
      <c r="DF8" s="863"/>
      <c r="DG8" s="861" t="s">
        <v>604</v>
      </c>
      <c r="DH8" s="862"/>
      <c r="DI8" s="862"/>
      <c r="DJ8" s="862"/>
      <c r="DK8" s="863"/>
      <c r="DL8" s="861" t="s">
        <v>604</v>
      </c>
      <c r="DM8" s="862"/>
      <c r="DN8" s="862"/>
      <c r="DO8" s="862"/>
      <c r="DP8" s="863"/>
      <c r="DQ8" s="861" t="s">
        <v>604</v>
      </c>
      <c r="DR8" s="862"/>
      <c r="DS8" s="862"/>
      <c r="DT8" s="862"/>
      <c r="DU8" s="863"/>
      <c r="DV8" s="864"/>
      <c r="DW8" s="865"/>
      <c r="DX8" s="865"/>
      <c r="DY8" s="865"/>
      <c r="DZ8" s="866"/>
      <c r="EA8" s="254"/>
    </row>
    <row r="9" spans="1:131" s="255" customFormat="1" ht="26.25" customHeight="1" x14ac:dyDescent="0.15">
      <c r="A9" s="261">
        <v>3</v>
      </c>
      <c r="B9" s="835" t="s">
        <v>388</v>
      </c>
      <c r="C9" s="836"/>
      <c r="D9" s="836"/>
      <c r="E9" s="836"/>
      <c r="F9" s="836"/>
      <c r="G9" s="836"/>
      <c r="H9" s="836"/>
      <c r="I9" s="836"/>
      <c r="J9" s="836"/>
      <c r="K9" s="836"/>
      <c r="L9" s="836"/>
      <c r="M9" s="836"/>
      <c r="N9" s="836"/>
      <c r="O9" s="836"/>
      <c r="P9" s="837"/>
      <c r="Q9" s="838">
        <v>11</v>
      </c>
      <c r="R9" s="839"/>
      <c r="S9" s="839"/>
      <c r="T9" s="839"/>
      <c r="U9" s="839"/>
      <c r="V9" s="839">
        <v>10</v>
      </c>
      <c r="W9" s="839"/>
      <c r="X9" s="839"/>
      <c r="Y9" s="839"/>
      <c r="Z9" s="839"/>
      <c r="AA9" s="839">
        <v>1</v>
      </c>
      <c r="AB9" s="839"/>
      <c r="AC9" s="839"/>
      <c r="AD9" s="839"/>
      <c r="AE9" s="840"/>
      <c r="AF9" s="841">
        <v>0</v>
      </c>
      <c r="AG9" s="842"/>
      <c r="AH9" s="842"/>
      <c r="AI9" s="842"/>
      <c r="AJ9" s="843"/>
      <c r="AK9" s="844">
        <v>0</v>
      </c>
      <c r="AL9" s="845"/>
      <c r="AM9" s="845"/>
      <c r="AN9" s="845"/>
      <c r="AO9" s="845"/>
      <c r="AP9" s="845">
        <v>6</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t="s">
        <v>389</v>
      </c>
      <c r="C10" s="836"/>
      <c r="D10" s="836"/>
      <c r="E10" s="836"/>
      <c r="F10" s="836"/>
      <c r="G10" s="836"/>
      <c r="H10" s="836"/>
      <c r="I10" s="836"/>
      <c r="J10" s="836"/>
      <c r="K10" s="836"/>
      <c r="L10" s="836"/>
      <c r="M10" s="836"/>
      <c r="N10" s="836"/>
      <c r="O10" s="836"/>
      <c r="P10" s="837"/>
      <c r="Q10" s="838">
        <v>12</v>
      </c>
      <c r="R10" s="839"/>
      <c r="S10" s="839"/>
      <c r="T10" s="839"/>
      <c r="U10" s="839"/>
      <c r="V10" s="839">
        <v>8</v>
      </c>
      <c r="W10" s="839"/>
      <c r="X10" s="839"/>
      <c r="Y10" s="839"/>
      <c r="Z10" s="839"/>
      <c r="AA10" s="839">
        <v>4</v>
      </c>
      <c r="AB10" s="839"/>
      <c r="AC10" s="839"/>
      <c r="AD10" s="839"/>
      <c r="AE10" s="840"/>
      <c r="AF10" s="841">
        <v>4</v>
      </c>
      <c r="AG10" s="842"/>
      <c r="AH10" s="842"/>
      <c r="AI10" s="842"/>
      <c r="AJ10" s="843"/>
      <c r="AK10" s="844" t="s">
        <v>592</v>
      </c>
      <c r="AL10" s="845"/>
      <c r="AM10" s="845"/>
      <c r="AN10" s="845"/>
      <c r="AO10" s="845"/>
      <c r="AP10" s="845" t="s">
        <v>592</v>
      </c>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390</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391</v>
      </c>
      <c r="B23" s="870" t="s">
        <v>392</v>
      </c>
      <c r="C23" s="871"/>
      <c r="D23" s="871"/>
      <c r="E23" s="871"/>
      <c r="F23" s="871"/>
      <c r="G23" s="871"/>
      <c r="H23" s="871"/>
      <c r="I23" s="871"/>
      <c r="J23" s="871"/>
      <c r="K23" s="871"/>
      <c r="L23" s="871"/>
      <c r="M23" s="871"/>
      <c r="N23" s="871"/>
      <c r="O23" s="871"/>
      <c r="P23" s="872"/>
      <c r="Q23" s="873">
        <v>11347</v>
      </c>
      <c r="R23" s="874"/>
      <c r="S23" s="874"/>
      <c r="T23" s="874"/>
      <c r="U23" s="874"/>
      <c r="V23" s="874">
        <v>10614</v>
      </c>
      <c r="W23" s="874"/>
      <c r="X23" s="874"/>
      <c r="Y23" s="874"/>
      <c r="Z23" s="874"/>
      <c r="AA23" s="874">
        <f t="shared" ref="AA23" si="0">SUM(AA7:AE10)</f>
        <v>733</v>
      </c>
      <c r="AB23" s="874"/>
      <c r="AC23" s="874"/>
      <c r="AD23" s="874"/>
      <c r="AE23" s="875"/>
      <c r="AF23" s="876">
        <v>620</v>
      </c>
      <c r="AG23" s="874"/>
      <c r="AH23" s="874"/>
      <c r="AI23" s="874"/>
      <c r="AJ23" s="877"/>
      <c r="AK23" s="878"/>
      <c r="AL23" s="879"/>
      <c r="AM23" s="879"/>
      <c r="AN23" s="879"/>
      <c r="AO23" s="879"/>
      <c r="AP23" s="874">
        <f t="shared" ref="AP23" si="1">SUM(AP7:AT10)</f>
        <v>10606</v>
      </c>
      <c r="AQ23" s="874"/>
      <c r="AR23" s="874"/>
      <c r="AS23" s="874"/>
      <c r="AT23" s="874"/>
      <c r="AU23" s="880"/>
      <c r="AV23" s="880"/>
      <c r="AW23" s="880"/>
      <c r="AX23" s="880"/>
      <c r="AY23" s="881"/>
      <c r="AZ23" s="889" t="s">
        <v>393</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394</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395</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368</v>
      </c>
      <c r="B26" s="821"/>
      <c r="C26" s="821"/>
      <c r="D26" s="821"/>
      <c r="E26" s="821"/>
      <c r="F26" s="821"/>
      <c r="G26" s="821"/>
      <c r="H26" s="821"/>
      <c r="I26" s="821"/>
      <c r="J26" s="821"/>
      <c r="K26" s="821"/>
      <c r="L26" s="821"/>
      <c r="M26" s="821"/>
      <c r="N26" s="821"/>
      <c r="O26" s="821"/>
      <c r="P26" s="822"/>
      <c r="Q26" s="797" t="s">
        <v>396</v>
      </c>
      <c r="R26" s="798"/>
      <c r="S26" s="798"/>
      <c r="T26" s="798"/>
      <c r="U26" s="799"/>
      <c r="V26" s="797" t="s">
        <v>397</v>
      </c>
      <c r="W26" s="798"/>
      <c r="X26" s="798"/>
      <c r="Y26" s="798"/>
      <c r="Z26" s="799"/>
      <c r="AA26" s="797" t="s">
        <v>398</v>
      </c>
      <c r="AB26" s="798"/>
      <c r="AC26" s="798"/>
      <c r="AD26" s="798"/>
      <c r="AE26" s="798"/>
      <c r="AF26" s="892" t="s">
        <v>399</v>
      </c>
      <c r="AG26" s="893"/>
      <c r="AH26" s="893"/>
      <c r="AI26" s="893"/>
      <c r="AJ26" s="894"/>
      <c r="AK26" s="798" t="s">
        <v>400</v>
      </c>
      <c r="AL26" s="798"/>
      <c r="AM26" s="798"/>
      <c r="AN26" s="798"/>
      <c r="AO26" s="799"/>
      <c r="AP26" s="797" t="s">
        <v>401</v>
      </c>
      <c r="AQ26" s="798"/>
      <c r="AR26" s="798"/>
      <c r="AS26" s="798"/>
      <c r="AT26" s="799"/>
      <c r="AU26" s="797" t="s">
        <v>402</v>
      </c>
      <c r="AV26" s="798"/>
      <c r="AW26" s="798"/>
      <c r="AX26" s="798"/>
      <c r="AY26" s="799"/>
      <c r="AZ26" s="797" t="s">
        <v>403</v>
      </c>
      <c r="BA26" s="798"/>
      <c r="BB26" s="798"/>
      <c r="BC26" s="798"/>
      <c r="BD26" s="799"/>
      <c r="BE26" s="797" t="s">
        <v>375</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404</v>
      </c>
      <c r="C28" s="812"/>
      <c r="D28" s="812"/>
      <c r="E28" s="812"/>
      <c r="F28" s="812"/>
      <c r="G28" s="812"/>
      <c r="H28" s="812"/>
      <c r="I28" s="812"/>
      <c r="J28" s="812"/>
      <c r="K28" s="812"/>
      <c r="L28" s="812"/>
      <c r="M28" s="812"/>
      <c r="N28" s="812"/>
      <c r="O28" s="812"/>
      <c r="P28" s="813"/>
      <c r="Q28" s="902">
        <v>2348</v>
      </c>
      <c r="R28" s="903"/>
      <c r="S28" s="903"/>
      <c r="T28" s="903"/>
      <c r="U28" s="903"/>
      <c r="V28" s="903">
        <v>2299</v>
      </c>
      <c r="W28" s="903"/>
      <c r="X28" s="903"/>
      <c r="Y28" s="903"/>
      <c r="Z28" s="903"/>
      <c r="AA28" s="903">
        <v>49</v>
      </c>
      <c r="AB28" s="903"/>
      <c r="AC28" s="903"/>
      <c r="AD28" s="903"/>
      <c r="AE28" s="904"/>
      <c r="AF28" s="905">
        <v>49</v>
      </c>
      <c r="AG28" s="903"/>
      <c r="AH28" s="903"/>
      <c r="AI28" s="903"/>
      <c r="AJ28" s="906"/>
      <c r="AK28" s="907">
        <v>172</v>
      </c>
      <c r="AL28" s="898"/>
      <c r="AM28" s="898"/>
      <c r="AN28" s="898"/>
      <c r="AO28" s="898"/>
      <c r="AP28" s="898" t="s">
        <v>604</v>
      </c>
      <c r="AQ28" s="898"/>
      <c r="AR28" s="898"/>
      <c r="AS28" s="898"/>
      <c r="AT28" s="898"/>
      <c r="AU28" s="898" t="s">
        <v>604</v>
      </c>
      <c r="AV28" s="898"/>
      <c r="AW28" s="898"/>
      <c r="AX28" s="898"/>
      <c r="AY28" s="898"/>
      <c r="AZ28" s="899" t="s">
        <v>604</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405</v>
      </c>
      <c r="C29" s="836"/>
      <c r="D29" s="836"/>
      <c r="E29" s="836"/>
      <c r="F29" s="836"/>
      <c r="G29" s="836"/>
      <c r="H29" s="836"/>
      <c r="I29" s="836"/>
      <c r="J29" s="836"/>
      <c r="K29" s="836"/>
      <c r="L29" s="836"/>
      <c r="M29" s="836"/>
      <c r="N29" s="836"/>
      <c r="O29" s="836"/>
      <c r="P29" s="837"/>
      <c r="Q29" s="838">
        <v>342</v>
      </c>
      <c r="R29" s="839"/>
      <c r="S29" s="839"/>
      <c r="T29" s="839"/>
      <c r="U29" s="839"/>
      <c r="V29" s="839">
        <v>326</v>
      </c>
      <c r="W29" s="839"/>
      <c r="X29" s="839"/>
      <c r="Y29" s="839"/>
      <c r="Z29" s="839"/>
      <c r="AA29" s="839">
        <v>16</v>
      </c>
      <c r="AB29" s="839"/>
      <c r="AC29" s="839"/>
      <c r="AD29" s="839"/>
      <c r="AE29" s="840"/>
      <c r="AF29" s="841" t="s">
        <v>387</v>
      </c>
      <c r="AG29" s="842"/>
      <c r="AH29" s="842"/>
      <c r="AI29" s="842"/>
      <c r="AJ29" s="843"/>
      <c r="AK29" s="910">
        <v>59</v>
      </c>
      <c r="AL29" s="911"/>
      <c r="AM29" s="911"/>
      <c r="AN29" s="911"/>
      <c r="AO29" s="911"/>
      <c r="AP29" s="911">
        <v>236</v>
      </c>
      <c r="AQ29" s="911"/>
      <c r="AR29" s="911"/>
      <c r="AS29" s="911"/>
      <c r="AT29" s="911"/>
      <c r="AU29" s="911">
        <v>29</v>
      </c>
      <c r="AV29" s="911"/>
      <c r="AW29" s="911"/>
      <c r="AX29" s="911"/>
      <c r="AY29" s="911"/>
      <c r="AZ29" s="912" t="s">
        <v>604</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406</v>
      </c>
      <c r="C30" s="836"/>
      <c r="D30" s="836"/>
      <c r="E30" s="836"/>
      <c r="F30" s="836"/>
      <c r="G30" s="836"/>
      <c r="H30" s="836"/>
      <c r="I30" s="836"/>
      <c r="J30" s="836"/>
      <c r="K30" s="836"/>
      <c r="L30" s="836"/>
      <c r="M30" s="836"/>
      <c r="N30" s="836"/>
      <c r="O30" s="836"/>
      <c r="P30" s="837"/>
      <c r="Q30" s="838">
        <v>430</v>
      </c>
      <c r="R30" s="839"/>
      <c r="S30" s="839"/>
      <c r="T30" s="839"/>
      <c r="U30" s="839"/>
      <c r="V30" s="839">
        <v>430</v>
      </c>
      <c r="W30" s="839"/>
      <c r="X30" s="839"/>
      <c r="Y30" s="839"/>
      <c r="Z30" s="839"/>
      <c r="AA30" s="839">
        <v>0</v>
      </c>
      <c r="AB30" s="839"/>
      <c r="AC30" s="839"/>
      <c r="AD30" s="839"/>
      <c r="AE30" s="840"/>
      <c r="AF30" s="841">
        <v>0</v>
      </c>
      <c r="AG30" s="842"/>
      <c r="AH30" s="842"/>
      <c r="AI30" s="842"/>
      <c r="AJ30" s="843"/>
      <c r="AK30" s="910">
        <v>293</v>
      </c>
      <c r="AL30" s="911"/>
      <c r="AM30" s="911"/>
      <c r="AN30" s="911"/>
      <c r="AO30" s="911"/>
      <c r="AP30" s="911" t="s">
        <v>604</v>
      </c>
      <c r="AQ30" s="911"/>
      <c r="AR30" s="911"/>
      <c r="AS30" s="911"/>
      <c r="AT30" s="911"/>
      <c r="AU30" s="911" t="s">
        <v>604</v>
      </c>
      <c r="AV30" s="911"/>
      <c r="AW30" s="911"/>
      <c r="AX30" s="911"/>
      <c r="AY30" s="911"/>
      <c r="AZ30" s="912" t="s">
        <v>604</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407</v>
      </c>
      <c r="C31" s="836"/>
      <c r="D31" s="836"/>
      <c r="E31" s="836"/>
      <c r="F31" s="836"/>
      <c r="G31" s="836"/>
      <c r="H31" s="836"/>
      <c r="I31" s="836"/>
      <c r="J31" s="836"/>
      <c r="K31" s="836"/>
      <c r="L31" s="836"/>
      <c r="M31" s="836"/>
      <c r="N31" s="836"/>
      <c r="O31" s="836"/>
      <c r="P31" s="837"/>
      <c r="Q31" s="838">
        <v>2437</v>
      </c>
      <c r="R31" s="839"/>
      <c r="S31" s="839"/>
      <c r="T31" s="839"/>
      <c r="U31" s="839"/>
      <c r="V31" s="839">
        <v>2330</v>
      </c>
      <c r="W31" s="839"/>
      <c r="X31" s="839"/>
      <c r="Y31" s="839"/>
      <c r="Z31" s="839"/>
      <c r="AA31" s="839">
        <v>107</v>
      </c>
      <c r="AB31" s="839"/>
      <c r="AC31" s="839"/>
      <c r="AD31" s="839"/>
      <c r="AE31" s="840"/>
      <c r="AF31" s="841">
        <v>107</v>
      </c>
      <c r="AG31" s="842"/>
      <c r="AH31" s="842"/>
      <c r="AI31" s="842"/>
      <c r="AJ31" s="843"/>
      <c r="AK31" s="910">
        <v>311</v>
      </c>
      <c r="AL31" s="911"/>
      <c r="AM31" s="911"/>
      <c r="AN31" s="911"/>
      <c r="AO31" s="911"/>
      <c r="AP31" s="911" t="s">
        <v>604</v>
      </c>
      <c r="AQ31" s="911"/>
      <c r="AR31" s="911"/>
      <c r="AS31" s="911"/>
      <c r="AT31" s="911"/>
      <c r="AU31" s="911" t="s">
        <v>604</v>
      </c>
      <c r="AV31" s="911"/>
      <c r="AW31" s="911"/>
      <c r="AX31" s="911"/>
      <c r="AY31" s="911"/>
      <c r="AZ31" s="912" t="s">
        <v>604</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408</v>
      </c>
      <c r="C32" s="836"/>
      <c r="D32" s="836"/>
      <c r="E32" s="836"/>
      <c r="F32" s="836"/>
      <c r="G32" s="836"/>
      <c r="H32" s="836"/>
      <c r="I32" s="836"/>
      <c r="J32" s="836"/>
      <c r="K32" s="836"/>
      <c r="L32" s="836"/>
      <c r="M32" s="836"/>
      <c r="N32" s="836"/>
      <c r="O32" s="836"/>
      <c r="P32" s="837"/>
      <c r="Q32" s="838">
        <v>289</v>
      </c>
      <c r="R32" s="839"/>
      <c r="S32" s="839"/>
      <c r="T32" s="839"/>
      <c r="U32" s="839"/>
      <c r="V32" s="839">
        <v>267</v>
      </c>
      <c r="W32" s="839"/>
      <c r="X32" s="839"/>
      <c r="Y32" s="839"/>
      <c r="Z32" s="839"/>
      <c r="AA32" s="839">
        <v>22</v>
      </c>
      <c r="AB32" s="839"/>
      <c r="AC32" s="839"/>
      <c r="AD32" s="839"/>
      <c r="AE32" s="840"/>
      <c r="AF32" s="841">
        <v>228</v>
      </c>
      <c r="AG32" s="842"/>
      <c r="AH32" s="842"/>
      <c r="AI32" s="842"/>
      <c r="AJ32" s="843"/>
      <c r="AK32" s="910">
        <v>38</v>
      </c>
      <c r="AL32" s="911"/>
      <c r="AM32" s="911"/>
      <c r="AN32" s="911"/>
      <c r="AO32" s="911"/>
      <c r="AP32" s="911">
        <v>901</v>
      </c>
      <c r="AQ32" s="911"/>
      <c r="AR32" s="911"/>
      <c r="AS32" s="911"/>
      <c r="AT32" s="911"/>
      <c r="AU32" s="911">
        <v>226</v>
      </c>
      <c r="AV32" s="911"/>
      <c r="AW32" s="911"/>
      <c r="AX32" s="911"/>
      <c r="AY32" s="911"/>
      <c r="AZ32" s="912" t="s">
        <v>604</v>
      </c>
      <c r="BA32" s="912"/>
      <c r="BB32" s="912"/>
      <c r="BC32" s="912"/>
      <c r="BD32" s="912"/>
      <c r="BE32" s="908" t="s">
        <v>409</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410</v>
      </c>
      <c r="C33" s="836"/>
      <c r="D33" s="836"/>
      <c r="E33" s="836"/>
      <c r="F33" s="836"/>
      <c r="G33" s="836"/>
      <c r="H33" s="836"/>
      <c r="I33" s="836"/>
      <c r="J33" s="836"/>
      <c r="K33" s="836"/>
      <c r="L33" s="836"/>
      <c r="M33" s="836"/>
      <c r="N33" s="836"/>
      <c r="O33" s="836"/>
      <c r="P33" s="837"/>
      <c r="Q33" s="838">
        <v>561</v>
      </c>
      <c r="R33" s="839"/>
      <c r="S33" s="839"/>
      <c r="T33" s="839"/>
      <c r="U33" s="839"/>
      <c r="V33" s="839">
        <v>561</v>
      </c>
      <c r="W33" s="839"/>
      <c r="X33" s="839"/>
      <c r="Y33" s="839"/>
      <c r="Z33" s="839"/>
      <c r="AA33" s="839">
        <v>0</v>
      </c>
      <c r="AB33" s="839"/>
      <c r="AC33" s="839"/>
      <c r="AD33" s="839"/>
      <c r="AE33" s="840"/>
      <c r="AF33" s="841">
        <v>0</v>
      </c>
      <c r="AG33" s="842"/>
      <c r="AH33" s="842"/>
      <c r="AI33" s="842"/>
      <c r="AJ33" s="843"/>
      <c r="AK33" s="910">
        <v>318</v>
      </c>
      <c r="AL33" s="911"/>
      <c r="AM33" s="911"/>
      <c r="AN33" s="911"/>
      <c r="AO33" s="911"/>
      <c r="AP33" s="911">
        <v>2876</v>
      </c>
      <c r="AQ33" s="911"/>
      <c r="AR33" s="911"/>
      <c r="AS33" s="911"/>
      <c r="AT33" s="911"/>
      <c r="AU33" s="911">
        <v>2815</v>
      </c>
      <c r="AV33" s="911"/>
      <c r="AW33" s="911"/>
      <c r="AX33" s="911"/>
      <c r="AY33" s="911"/>
      <c r="AZ33" s="912" t="s">
        <v>604</v>
      </c>
      <c r="BA33" s="912"/>
      <c r="BB33" s="912"/>
      <c r="BC33" s="912"/>
      <c r="BD33" s="912"/>
      <c r="BE33" s="908" t="s">
        <v>411</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412</v>
      </c>
      <c r="C34" s="836"/>
      <c r="D34" s="836"/>
      <c r="E34" s="836"/>
      <c r="F34" s="836"/>
      <c r="G34" s="836"/>
      <c r="H34" s="836"/>
      <c r="I34" s="836"/>
      <c r="J34" s="836"/>
      <c r="K34" s="836"/>
      <c r="L34" s="836"/>
      <c r="M34" s="836"/>
      <c r="N34" s="836"/>
      <c r="O34" s="836"/>
      <c r="P34" s="837"/>
      <c r="Q34" s="838">
        <v>548</v>
      </c>
      <c r="R34" s="839"/>
      <c r="S34" s="839"/>
      <c r="T34" s="839"/>
      <c r="U34" s="839"/>
      <c r="V34" s="839">
        <v>547</v>
      </c>
      <c r="W34" s="839"/>
      <c r="X34" s="839"/>
      <c r="Y34" s="839"/>
      <c r="Z34" s="839"/>
      <c r="AA34" s="839">
        <v>1</v>
      </c>
      <c r="AB34" s="839"/>
      <c r="AC34" s="839"/>
      <c r="AD34" s="839"/>
      <c r="AE34" s="840"/>
      <c r="AF34" s="841">
        <v>0</v>
      </c>
      <c r="AG34" s="842"/>
      <c r="AH34" s="842"/>
      <c r="AI34" s="842"/>
      <c r="AJ34" s="843"/>
      <c r="AK34" s="910">
        <v>257</v>
      </c>
      <c r="AL34" s="911"/>
      <c r="AM34" s="911"/>
      <c r="AN34" s="911"/>
      <c r="AO34" s="911"/>
      <c r="AP34" s="911">
        <v>2604</v>
      </c>
      <c r="AQ34" s="911"/>
      <c r="AR34" s="911"/>
      <c r="AS34" s="911"/>
      <c r="AT34" s="911"/>
      <c r="AU34" s="911">
        <v>2472</v>
      </c>
      <c r="AV34" s="911"/>
      <c r="AW34" s="911"/>
      <c r="AX34" s="911"/>
      <c r="AY34" s="911"/>
      <c r="AZ34" s="912" t="s">
        <v>604</v>
      </c>
      <c r="BA34" s="912"/>
      <c r="BB34" s="912"/>
      <c r="BC34" s="912"/>
      <c r="BD34" s="912"/>
      <c r="BE34" s="908" t="s">
        <v>411</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413</v>
      </c>
      <c r="C35" s="836"/>
      <c r="D35" s="836"/>
      <c r="E35" s="836"/>
      <c r="F35" s="836"/>
      <c r="G35" s="836"/>
      <c r="H35" s="836"/>
      <c r="I35" s="836"/>
      <c r="J35" s="836"/>
      <c r="K35" s="836"/>
      <c r="L35" s="836"/>
      <c r="M35" s="836"/>
      <c r="N35" s="836"/>
      <c r="O35" s="836"/>
      <c r="P35" s="837"/>
      <c r="Q35" s="838">
        <v>42</v>
      </c>
      <c r="R35" s="839"/>
      <c r="S35" s="839"/>
      <c r="T35" s="839"/>
      <c r="U35" s="839"/>
      <c r="V35" s="839">
        <v>35</v>
      </c>
      <c r="W35" s="839"/>
      <c r="X35" s="839"/>
      <c r="Y35" s="839"/>
      <c r="Z35" s="839"/>
      <c r="AA35" s="839">
        <v>7</v>
      </c>
      <c r="AB35" s="839"/>
      <c r="AC35" s="839"/>
      <c r="AD35" s="839"/>
      <c r="AE35" s="840"/>
      <c r="AF35" s="841">
        <v>7</v>
      </c>
      <c r="AG35" s="842"/>
      <c r="AH35" s="842"/>
      <c r="AI35" s="842"/>
      <c r="AJ35" s="843"/>
      <c r="AK35" s="910">
        <v>0</v>
      </c>
      <c r="AL35" s="911"/>
      <c r="AM35" s="911"/>
      <c r="AN35" s="911"/>
      <c r="AO35" s="911"/>
      <c r="AP35" s="911">
        <v>17</v>
      </c>
      <c r="AQ35" s="911"/>
      <c r="AR35" s="911"/>
      <c r="AS35" s="911"/>
      <c r="AT35" s="911"/>
      <c r="AU35" s="911">
        <v>0</v>
      </c>
      <c r="AV35" s="911"/>
      <c r="AW35" s="911"/>
      <c r="AX35" s="911"/>
      <c r="AY35" s="911"/>
      <c r="AZ35" s="912" t="s">
        <v>604</v>
      </c>
      <c r="BA35" s="912"/>
      <c r="BB35" s="912"/>
      <c r="BC35" s="912"/>
      <c r="BD35" s="912"/>
      <c r="BE35" s="908" t="s">
        <v>411</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414</v>
      </c>
      <c r="C36" s="836"/>
      <c r="D36" s="836"/>
      <c r="E36" s="836"/>
      <c r="F36" s="836"/>
      <c r="G36" s="836"/>
      <c r="H36" s="836"/>
      <c r="I36" s="836"/>
      <c r="J36" s="836"/>
      <c r="K36" s="836"/>
      <c r="L36" s="836"/>
      <c r="M36" s="836"/>
      <c r="N36" s="836"/>
      <c r="O36" s="836"/>
      <c r="P36" s="837"/>
      <c r="Q36" s="838">
        <v>7</v>
      </c>
      <c r="R36" s="839"/>
      <c r="S36" s="839"/>
      <c r="T36" s="839"/>
      <c r="U36" s="839"/>
      <c r="V36" s="839">
        <v>7</v>
      </c>
      <c r="W36" s="839"/>
      <c r="X36" s="839"/>
      <c r="Y36" s="839"/>
      <c r="Z36" s="839"/>
      <c r="AA36" s="839">
        <v>0</v>
      </c>
      <c r="AB36" s="839"/>
      <c r="AC36" s="839"/>
      <c r="AD36" s="839"/>
      <c r="AE36" s="840"/>
      <c r="AF36" s="841" t="s">
        <v>415</v>
      </c>
      <c r="AG36" s="842"/>
      <c r="AH36" s="842"/>
      <c r="AI36" s="842"/>
      <c r="AJ36" s="843"/>
      <c r="AK36" s="910">
        <v>3</v>
      </c>
      <c r="AL36" s="911"/>
      <c r="AM36" s="911"/>
      <c r="AN36" s="911"/>
      <c r="AO36" s="911"/>
      <c r="AP36" s="911" t="s">
        <v>604</v>
      </c>
      <c r="AQ36" s="911"/>
      <c r="AR36" s="911"/>
      <c r="AS36" s="911"/>
      <c r="AT36" s="911"/>
      <c r="AU36" s="911" t="s">
        <v>604</v>
      </c>
      <c r="AV36" s="911"/>
      <c r="AW36" s="911"/>
      <c r="AX36" s="911"/>
      <c r="AY36" s="911"/>
      <c r="AZ36" s="912" t="s">
        <v>604</v>
      </c>
      <c r="BA36" s="912"/>
      <c r="BB36" s="912"/>
      <c r="BC36" s="912"/>
      <c r="BD36" s="912"/>
      <c r="BE36" s="908" t="s">
        <v>411</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t="s">
        <v>416</v>
      </c>
      <c r="C37" s="836"/>
      <c r="D37" s="836"/>
      <c r="E37" s="836"/>
      <c r="F37" s="836"/>
      <c r="G37" s="836"/>
      <c r="H37" s="836"/>
      <c r="I37" s="836"/>
      <c r="J37" s="836"/>
      <c r="K37" s="836"/>
      <c r="L37" s="836"/>
      <c r="M37" s="836"/>
      <c r="N37" s="836"/>
      <c r="O37" s="836"/>
      <c r="P37" s="837"/>
      <c r="Q37" s="838">
        <v>15</v>
      </c>
      <c r="R37" s="839"/>
      <c r="S37" s="839"/>
      <c r="T37" s="839"/>
      <c r="U37" s="839"/>
      <c r="V37" s="839">
        <v>15</v>
      </c>
      <c r="W37" s="839"/>
      <c r="X37" s="839"/>
      <c r="Y37" s="839"/>
      <c r="Z37" s="839"/>
      <c r="AA37" s="839">
        <v>0</v>
      </c>
      <c r="AB37" s="839"/>
      <c r="AC37" s="839"/>
      <c r="AD37" s="839"/>
      <c r="AE37" s="840"/>
      <c r="AF37" s="841" t="s">
        <v>387</v>
      </c>
      <c r="AG37" s="842"/>
      <c r="AH37" s="842"/>
      <c r="AI37" s="842"/>
      <c r="AJ37" s="843"/>
      <c r="AK37" s="910">
        <v>0</v>
      </c>
      <c r="AL37" s="911"/>
      <c r="AM37" s="911"/>
      <c r="AN37" s="911"/>
      <c r="AO37" s="911"/>
      <c r="AP37" s="911">
        <v>81</v>
      </c>
      <c r="AQ37" s="911"/>
      <c r="AR37" s="911"/>
      <c r="AS37" s="911"/>
      <c r="AT37" s="911"/>
      <c r="AU37" s="911">
        <v>0</v>
      </c>
      <c r="AV37" s="911"/>
      <c r="AW37" s="911"/>
      <c r="AX37" s="911"/>
      <c r="AY37" s="911"/>
      <c r="AZ37" s="912" t="s">
        <v>604</v>
      </c>
      <c r="BA37" s="912"/>
      <c r="BB37" s="912"/>
      <c r="BC37" s="912"/>
      <c r="BD37" s="912"/>
      <c r="BE37" s="908" t="s">
        <v>417</v>
      </c>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t="s">
        <v>418</v>
      </c>
      <c r="C38" s="836"/>
      <c r="D38" s="836"/>
      <c r="E38" s="836"/>
      <c r="F38" s="836"/>
      <c r="G38" s="836"/>
      <c r="H38" s="836"/>
      <c r="I38" s="836"/>
      <c r="J38" s="836"/>
      <c r="K38" s="836"/>
      <c r="L38" s="836"/>
      <c r="M38" s="836"/>
      <c r="N38" s="836"/>
      <c r="O38" s="836"/>
      <c r="P38" s="837"/>
      <c r="Q38" s="838">
        <v>75</v>
      </c>
      <c r="R38" s="839"/>
      <c r="S38" s="839"/>
      <c r="T38" s="839"/>
      <c r="U38" s="839"/>
      <c r="V38" s="839">
        <v>43</v>
      </c>
      <c r="W38" s="839"/>
      <c r="X38" s="839"/>
      <c r="Y38" s="839"/>
      <c r="Z38" s="839"/>
      <c r="AA38" s="839">
        <v>32</v>
      </c>
      <c r="AB38" s="839"/>
      <c r="AC38" s="839"/>
      <c r="AD38" s="839"/>
      <c r="AE38" s="840"/>
      <c r="AF38" s="841">
        <v>50</v>
      </c>
      <c r="AG38" s="842"/>
      <c r="AH38" s="842"/>
      <c r="AI38" s="842"/>
      <c r="AJ38" s="843"/>
      <c r="AK38" s="910">
        <v>0</v>
      </c>
      <c r="AL38" s="911"/>
      <c r="AM38" s="911"/>
      <c r="AN38" s="911"/>
      <c r="AO38" s="911"/>
      <c r="AP38" s="911">
        <v>22</v>
      </c>
      <c r="AQ38" s="911"/>
      <c r="AR38" s="911"/>
      <c r="AS38" s="911"/>
      <c r="AT38" s="911"/>
      <c r="AU38" s="911" t="s">
        <v>604</v>
      </c>
      <c r="AV38" s="911"/>
      <c r="AW38" s="911"/>
      <c r="AX38" s="911"/>
      <c r="AY38" s="911"/>
      <c r="AZ38" s="912" t="s">
        <v>604</v>
      </c>
      <c r="BA38" s="912"/>
      <c r="BB38" s="912"/>
      <c r="BC38" s="912"/>
      <c r="BD38" s="912"/>
      <c r="BE38" s="908" t="s">
        <v>419</v>
      </c>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420</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391</v>
      </c>
      <c r="B63" s="870" t="s">
        <v>421</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441</v>
      </c>
      <c r="AG63" s="922"/>
      <c r="AH63" s="922"/>
      <c r="AI63" s="922"/>
      <c r="AJ63" s="923"/>
      <c r="AK63" s="924"/>
      <c r="AL63" s="919"/>
      <c r="AM63" s="919"/>
      <c r="AN63" s="919"/>
      <c r="AO63" s="919"/>
      <c r="AP63" s="922">
        <v>6737</v>
      </c>
      <c r="AQ63" s="922"/>
      <c r="AR63" s="922"/>
      <c r="AS63" s="922"/>
      <c r="AT63" s="922"/>
      <c r="AU63" s="922">
        <v>5542</v>
      </c>
      <c r="AV63" s="922"/>
      <c r="AW63" s="922"/>
      <c r="AX63" s="922"/>
      <c r="AY63" s="922"/>
      <c r="AZ63" s="926"/>
      <c r="BA63" s="926"/>
      <c r="BB63" s="926"/>
      <c r="BC63" s="926"/>
      <c r="BD63" s="926"/>
      <c r="BE63" s="927"/>
      <c r="BF63" s="927"/>
      <c r="BG63" s="927"/>
      <c r="BH63" s="927"/>
      <c r="BI63" s="928"/>
      <c r="BJ63" s="929" t="s">
        <v>422</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423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424</v>
      </c>
      <c r="B66" s="821"/>
      <c r="C66" s="821"/>
      <c r="D66" s="821"/>
      <c r="E66" s="821"/>
      <c r="F66" s="821"/>
      <c r="G66" s="821"/>
      <c r="H66" s="821"/>
      <c r="I66" s="821"/>
      <c r="J66" s="821"/>
      <c r="K66" s="821"/>
      <c r="L66" s="821"/>
      <c r="M66" s="821"/>
      <c r="N66" s="821"/>
      <c r="O66" s="821"/>
      <c r="P66" s="822"/>
      <c r="Q66" s="797" t="s">
        <v>425</v>
      </c>
      <c r="R66" s="798"/>
      <c r="S66" s="798"/>
      <c r="T66" s="798"/>
      <c r="U66" s="799"/>
      <c r="V66" s="797" t="s">
        <v>397</v>
      </c>
      <c r="W66" s="798"/>
      <c r="X66" s="798"/>
      <c r="Y66" s="798"/>
      <c r="Z66" s="799"/>
      <c r="AA66" s="797" t="s">
        <v>426</v>
      </c>
      <c r="AB66" s="798"/>
      <c r="AC66" s="798"/>
      <c r="AD66" s="798"/>
      <c r="AE66" s="799"/>
      <c r="AF66" s="932" t="s">
        <v>427</v>
      </c>
      <c r="AG66" s="893"/>
      <c r="AH66" s="893"/>
      <c r="AI66" s="893"/>
      <c r="AJ66" s="933"/>
      <c r="AK66" s="797" t="s">
        <v>428</v>
      </c>
      <c r="AL66" s="821"/>
      <c r="AM66" s="821"/>
      <c r="AN66" s="821"/>
      <c r="AO66" s="822"/>
      <c r="AP66" s="797" t="s">
        <v>429</v>
      </c>
      <c r="AQ66" s="798"/>
      <c r="AR66" s="798"/>
      <c r="AS66" s="798"/>
      <c r="AT66" s="799"/>
      <c r="AU66" s="797" t="s">
        <v>430</v>
      </c>
      <c r="AV66" s="798"/>
      <c r="AW66" s="798"/>
      <c r="AX66" s="798"/>
      <c r="AY66" s="799"/>
      <c r="AZ66" s="797" t="s">
        <v>375</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595</v>
      </c>
      <c r="C68" s="950"/>
      <c r="D68" s="950"/>
      <c r="E68" s="950"/>
      <c r="F68" s="950"/>
      <c r="G68" s="950"/>
      <c r="H68" s="950"/>
      <c r="I68" s="950"/>
      <c r="J68" s="950"/>
      <c r="K68" s="950"/>
      <c r="L68" s="950"/>
      <c r="M68" s="950"/>
      <c r="N68" s="950"/>
      <c r="O68" s="950"/>
      <c r="P68" s="951"/>
      <c r="Q68" s="952">
        <v>5694</v>
      </c>
      <c r="R68" s="946"/>
      <c r="S68" s="946"/>
      <c r="T68" s="946"/>
      <c r="U68" s="946"/>
      <c r="V68" s="946">
        <v>5640</v>
      </c>
      <c r="W68" s="946"/>
      <c r="X68" s="946"/>
      <c r="Y68" s="946"/>
      <c r="Z68" s="946"/>
      <c r="AA68" s="946">
        <v>54</v>
      </c>
      <c r="AB68" s="946"/>
      <c r="AC68" s="946"/>
      <c r="AD68" s="946"/>
      <c r="AE68" s="946"/>
      <c r="AF68" s="946">
        <v>5</v>
      </c>
      <c r="AG68" s="946"/>
      <c r="AH68" s="946"/>
      <c r="AI68" s="946"/>
      <c r="AJ68" s="946"/>
      <c r="AK68" s="946">
        <v>494</v>
      </c>
      <c r="AL68" s="946"/>
      <c r="AM68" s="946"/>
      <c r="AN68" s="946"/>
      <c r="AO68" s="946"/>
      <c r="AP68" s="946">
        <v>2774</v>
      </c>
      <c r="AQ68" s="946"/>
      <c r="AR68" s="946"/>
      <c r="AS68" s="946"/>
      <c r="AT68" s="946"/>
      <c r="AU68" s="946">
        <v>204</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596</v>
      </c>
      <c r="C69" s="954"/>
      <c r="D69" s="954"/>
      <c r="E69" s="954"/>
      <c r="F69" s="954"/>
      <c r="G69" s="954"/>
      <c r="H69" s="954"/>
      <c r="I69" s="954"/>
      <c r="J69" s="954"/>
      <c r="K69" s="954"/>
      <c r="L69" s="954"/>
      <c r="M69" s="954"/>
      <c r="N69" s="954"/>
      <c r="O69" s="954"/>
      <c r="P69" s="955"/>
      <c r="Q69" s="956">
        <v>2444</v>
      </c>
      <c r="R69" s="911"/>
      <c r="S69" s="911"/>
      <c r="T69" s="911"/>
      <c r="U69" s="911"/>
      <c r="V69" s="911">
        <v>2269</v>
      </c>
      <c r="W69" s="911"/>
      <c r="X69" s="911"/>
      <c r="Y69" s="911"/>
      <c r="Z69" s="911"/>
      <c r="AA69" s="911">
        <v>175</v>
      </c>
      <c r="AB69" s="911"/>
      <c r="AC69" s="911"/>
      <c r="AD69" s="911"/>
      <c r="AE69" s="911"/>
      <c r="AF69" s="911">
        <v>175</v>
      </c>
      <c r="AG69" s="911"/>
      <c r="AH69" s="911"/>
      <c r="AI69" s="911"/>
      <c r="AJ69" s="911"/>
      <c r="AK69" s="911" t="s">
        <v>605</v>
      </c>
      <c r="AL69" s="911"/>
      <c r="AM69" s="911"/>
      <c r="AN69" s="911"/>
      <c r="AO69" s="911"/>
      <c r="AP69" s="911" t="s">
        <v>604</v>
      </c>
      <c r="AQ69" s="911"/>
      <c r="AR69" s="911"/>
      <c r="AS69" s="911"/>
      <c r="AT69" s="911"/>
      <c r="AU69" s="911" t="s">
        <v>604</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597</v>
      </c>
      <c r="C70" s="954"/>
      <c r="D70" s="954"/>
      <c r="E70" s="954"/>
      <c r="F70" s="954"/>
      <c r="G70" s="954"/>
      <c r="H70" s="954"/>
      <c r="I70" s="954"/>
      <c r="J70" s="954"/>
      <c r="K70" s="954"/>
      <c r="L70" s="954"/>
      <c r="M70" s="954"/>
      <c r="N70" s="954"/>
      <c r="O70" s="954"/>
      <c r="P70" s="955"/>
      <c r="Q70" s="956">
        <v>478</v>
      </c>
      <c r="R70" s="911"/>
      <c r="S70" s="911"/>
      <c r="T70" s="911"/>
      <c r="U70" s="911"/>
      <c r="V70" s="911">
        <v>474</v>
      </c>
      <c r="W70" s="911"/>
      <c r="X70" s="911"/>
      <c r="Y70" s="911"/>
      <c r="Z70" s="911"/>
      <c r="AA70" s="911">
        <v>5</v>
      </c>
      <c r="AB70" s="911"/>
      <c r="AC70" s="911"/>
      <c r="AD70" s="911"/>
      <c r="AE70" s="911"/>
      <c r="AF70" s="911">
        <v>5</v>
      </c>
      <c r="AG70" s="911"/>
      <c r="AH70" s="911"/>
      <c r="AI70" s="911"/>
      <c r="AJ70" s="911"/>
      <c r="AK70" s="911">
        <v>74</v>
      </c>
      <c r="AL70" s="911"/>
      <c r="AM70" s="911"/>
      <c r="AN70" s="911"/>
      <c r="AO70" s="911"/>
      <c r="AP70" s="911" t="s">
        <v>604</v>
      </c>
      <c r="AQ70" s="911"/>
      <c r="AR70" s="911"/>
      <c r="AS70" s="911"/>
      <c r="AT70" s="911"/>
      <c r="AU70" s="911" t="s">
        <v>604</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598</v>
      </c>
      <c r="C71" s="954"/>
      <c r="D71" s="954"/>
      <c r="E71" s="954"/>
      <c r="F71" s="954"/>
      <c r="G71" s="954"/>
      <c r="H71" s="954"/>
      <c r="I71" s="954"/>
      <c r="J71" s="954"/>
      <c r="K71" s="954"/>
      <c r="L71" s="954"/>
      <c r="M71" s="954"/>
      <c r="N71" s="954"/>
      <c r="O71" s="954"/>
      <c r="P71" s="955"/>
      <c r="Q71" s="956">
        <v>82604</v>
      </c>
      <c r="R71" s="911"/>
      <c r="S71" s="911"/>
      <c r="T71" s="911"/>
      <c r="U71" s="911"/>
      <c r="V71" s="911">
        <v>80670</v>
      </c>
      <c r="W71" s="911"/>
      <c r="X71" s="911"/>
      <c r="Y71" s="911"/>
      <c r="Z71" s="911"/>
      <c r="AA71" s="911">
        <v>1934</v>
      </c>
      <c r="AB71" s="911"/>
      <c r="AC71" s="911"/>
      <c r="AD71" s="911"/>
      <c r="AE71" s="911"/>
      <c r="AF71" s="911">
        <v>1934</v>
      </c>
      <c r="AG71" s="911"/>
      <c r="AH71" s="911"/>
      <c r="AI71" s="911"/>
      <c r="AJ71" s="911"/>
      <c r="AK71" s="911">
        <v>1037</v>
      </c>
      <c r="AL71" s="911"/>
      <c r="AM71" s="911"/>
      <c r="AN71" s="911"/>
      <c r="AO71" s="911"/>
      <c r="AP71" s="911" t="s">
        <v>604</v>
      </c>
      <c r="AQ71" s="911"/>
      <c r="AR71" s="911"/>
      <c r="AS71" s="911"/>
      <c r="AT71" s="911"/>
      <c r="AU71" s="911" t="s">
        <v>604</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391</v>
      </c>
      <c r="B88" s="870" t="s">
        <v>431</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2119</v>
      </c>
      <c r="AG88" s="922"/>
      <c r="AH88" s="922"/>
      <c r="AI88" s="922"/>
      <c r="AJ88" s="922"/>
      <c r="AK88" s="919"/>
      <c r="AL88" s="919"/>
      <c r="AM88" s="919"/>
      <c r="AN88" s="919"/>
      <c r="AO88" s="919"/>
      <c r="AP88" s="922">
        <v>2774</v>
      </c>
      <c r="AQ88" s="922"/>
      <c r="AR88" s="922"/>
      <c r="AS88" s="922"/>
      <c r="AT88" s="922"/>
      <c r="AU88" s="922">
        <v>204</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870" t="s">
        <v>432</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14</v>
      </c>
      <c r="CS102" s="930"/>
      <c r="CT102" s="930"/>
      <c r="CU102" s="930"/>
      <c r="CV102" s="973"/>
      <c r="CW102" s="972">
        <v>34</v>
      </c>
      <c r="CX102" s="930"/>
      <c r="CY102" s="930"/>
      <c r="CZ102" s="930"/>
      <c r="DA102" s="973"/>
      <c r="DB102" s="972">
        <v>11</v>
      </c>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433</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434</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437</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438</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439</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440</v>
      </c>
      <c r="AB109" s="975"/>
      <c r="AC109" s="975"/>
      <c r="AD109" s="975"/>
      <c r="AE109" s="976"/>
      <c r="AF109" s="974" t="s">
        <v>306</v>
      </c>
      <c r="AG109" s="975"/>
      <c r="AH109" s="975"/>
      <c r="AI109" s="975"/>
      <c r="AJ109" s="976"/>
      <c r="AK109" s="974" t="s">
        <v>305</v>
      </c>
      <c r="AL109" s="975"/>
      <c r="AM109" s="975"/>
      <c r="AN109" s="975"/>
      <c r="AO109" s="976"/>
      <c r="AP109" s="974" t="s">
        <v>441</v>
      </c>
      <c r="AQ109" s="975"/>
      <c r="AR109" s="975"/>
      <c r="AS109" s="975"/>
      <c r="AT109" s="977"/>
      <c r="AU109" s="994" t="s">
        <v>439</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440</v>
      </c>
      <c r="BR109" s="975"/>
      <c r="BS109" s="975"/>
      <c r="BT109" s="975"/>
      <c r="BU109" s="976"/>
      <c r="BV109" s="974" t="s">
        <v>306</v>
      </c>
      <c r="BW109" s="975"/>
      <c r="BX109" s="975"/>
      <c r="BY109" s="975"/>
      <c r="BZ109" s="976"/>
      <c r="CA109" s="974" t="s">
        <v>305</v>
      </c>
      <c r="CB109" s="975"/>
      <c r="CC109" s="975"/>
      <c r="CD109" s="975"/>
      <c r="CE109" s="976"/>
      <c r="CF109" s="995" t="s">
        <v>441</v>
      </c>
      <c r="CG109" s="995"/>
      <c r="CH109" s="995"/>
      <c r="CI109" s="995"/>
      <c r="CJ109" s="995"/>
      <c r="CK109" s="974" t="s">
        <v>442</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440</v>
      </c>
      <c r="DH109" s="975"/>
      <c r="DI109" s="975"/>
      <c r="DJ109" s="975"/>
      <c r="DK109" s="976"/>
      <c r="DL109" s="974" t="s">
        <v>306</v>
      </c>
      <c r="DM109" s="975"/>
      <c r="DN109" s="975"/>
      <c r="DO109" s="975"/>
      <c r="DP109" s="976"/>
      <c r="DQ109" s="974" t="s">
        <v>305</v>
      </c>
      <c r="DR109" s="975"/>
      <c r="DS109" s="975"/>
      <c r="DT109" s="975"/>
      <c r="DU109" s="976"/>
      <c r="DV109" s="974" t="s">
        <v>441</v>
      </c>
      <c r="DW109" s="975"/>
      <c r="DX109" s="975"/>
      <c r="DY109" s="975"/>
      <c r="DZ109" s="977"/>
    </row>
    <row r="110" spans="1:131" s="246" customFormat="1" ht="26.25" customHeight="1" x14ac:dyDescent="0.15">
      <c r="A110" s="978" t="s">
        <v>443</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1566934</v>
      </c>
      <c r="AB110" s="982"/>
      <c r="AC110" s="982"/>
      <c r="AD110" s="982"/>
      <c r="AE110" s="983"/>
      <c r="AF110" s="984">
        <v>1436342</v>
      </c>
      <c r="AG110" s="982"/>
      <c r="AH110" s="982"/>
      <c r="AI110" s="982"/>
      <c r="AJ110" s="983"/>
      <c r="AK110" s="984">
        <v>1370981</v>
      </c>
      <c r="AL110" s="982"/>
      <c r="AM110" s="982"/>
      <c r="AN110" s="982"/>
      <c r="AO110" s="983"/>
      <c r="AP110" s="985">
        <v>25.3</v>
      </c>
      <c r="AQ110" s="986"/>
      <c r="AR110" s="986"/>
      <c r="AS110" s="986"/>
      <c r="AT110" s="987"/>
      <c r="AU110" s="988" t="s">
        <v>73</v>
      </c>
      <c r="AV110" s="989"/>
      <c r="AW110" s="989"/>
      <c r="AX110" s="989"/>
      <c r="AY110" s="989"/>
      <c r="AZ110" s="1030" t="s">
        <v>444</v>
      </c>
      <c r="BA110" s="979"/>
      <c r="BB110" s="979"/>
      <c r="BC110" s="979"/>
      <c r="BD110" s="979"/>
      <c r="BE110" s="979"/>
      <c r="BF110" s="979"/>
      <c r="BG110" s="979"/>
      <c r="BH110" s="979"/>
      <c r="BI110" s="979"/>
      <c r="BJ110" s="979"/>
      <c r="BK110" s="979"/>
      <c r="BL110" s="979"/>
      <c r="BM110" s="979"/>
      <c r="BN110" s="979"/>
      <c r="BO110" s="979"/>
      <c r="BP110" s="980"/>
      <c r="BQ110" s="1016">
        <v>10983126</v>
      </c>
      <c r="BR110" s="1017"/>
      <c r="BS110" s="1017"/>
      <c r="BT110" s="1017"/>
      <c r="BU110" s="1017"/>
      <c r="BV110" s="1017">
        <v>10905639</v>
      </c>
      <c r="BW110" s="1017"/>
      <c r="BX110" s="1017"/>
      <c r="BY110" s="1017"/>
      <c r="BZ110" s="1017"/>
      <c r="CA110" s="1017">
        <v>10606235</v>
      </c>
      <c r="CB110" s="1017"/>
      <c r="CC110" s="1017"/>
      <c r="CD110" s="1017"/>
      <c r="CE110" s="1017"/>
      <c r="CF110" s="1031">
        <v>196</v>
      </c>
      <c r="CG110" s="1032"/>
      <c r="CH110" s="1032"/>
      <c r="CI110" s="1032"/>
      <c r="CJ110" s="1032"/>
      <c r="CK110" s="1033" t="s">
        <v>445</v>
      </c>
      <c r="CL110" s="1034"/>
      <c r="CM110" s="1013" t="s">
        <v>446</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447</v>
      </c>
      <c r="DH110" s="1017"/>
      <c r="DI110" s="1017"/>
      <c r="DJ110" s="1017"/>
      <c r="DK110" s="1017"/>
      <c r="DL110" s="1017" t="s">
        <v>447</v>
      </c>
      <c r="DM110" s="1017"/>
      <c r="DN110" s="1017"/>
      <c r="DO110" s="1017"/>
      <c r="DP110" s="1017"/>
      <c r="DQ110" s="1017" t="s">
        <v>447</v>
      </c>
      <c r="DR110" s="1017"/>
      <c r="DS110" s="1017"/>
      <c r="DT110" s="1017"/>
      <c r="DU110" s="1017"/>
      <c r="DV110" s="1018" t="s">
        <v>387</v>
      </c>
      <c r="DW110" s="1018"/>
      <c r="DX110" s="1018"/>
      <c r="DY110" s="1018"/>
      <c r="DZ110" s="1019"/>
    </row>
    <row r="111" spans="1:131" s="246" customFormat="1" ht="26.25" customHeight="1" x14ac:dyDescent="0.15">
      <c r="A111" s="1020" t="s">
        <v>448</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449</v>
      </c>
      <c r="AB111" s="1024"/>
      <c r="AC111" s="1024"/>
      <c r="AD111" s="1024"/>
      <c r="AE111" s="1025"/>
      <c r="AF111" s="1026" t="s">
        <v>387</v>
      </c>
      <c r="AG111" s="1024"/>
      <c r="AH111" s="1024"/>
      <c r="AI111" s="1024"/>
      <c r="AJ111" s="1025"/>
      <c r="AK111" s="1026" t="s">
        <v>393</v>
      </c>
      <c r="AL111" s="1024"/>
      <c r="AM111" s="1024"/>
      <c r="AN111" s="1024"/>
      <c r="AO111" s="1025"/>
      <c r="AP111" s="1027" t="s">
        <v>387</v>
      </c>
      <c r="AQ111" s="1028"/>
      <c r="AR111" s="1028"/>
      <c r="AS111" s="1028"/>
      <c r="AT111" s="1029"/>
      <c r="AU111" s="990"/>
      <c r="AV111" s="991"/>
      <c r="AW111" s="991"/>
      <c r="AX111" s="991"/>
      <c r="AY111" s="991"/>
      <c r="AZ111" s="1039" t="s">
        <v>450</v>
      </c>
      <c r="BA111" s="1040"/>
      <c r="BB111" s="1040"/>
      <c r="BC111" s="1040"/>
      <c r="BD111" s="1040"/>
      <c r="BE111" s="1040"/>
      <c r="BF111" s="1040"/>
      <c r="BG111" s="1040"/>
      <c r="BH111" s="1040"/>
      <c r="BI111" s="1040"/>
      <c r="BJ111" s="1040"/>
      <c r="BK111" s="1040"/>
      <c r="BL111" s="1040"/>
      <c r="BM111" s="1040"/>
      <c r="BN111" s="1040"/>
      <c r="BO111" s="1040"/>
      <c r="BP111" s="1041"/>
      <c r="BQ111" s="1009">
        <v>6628</v>
      </c>
      <c r="BR111" s="1010"/>
      <c r="BS111" s="1010"/>
      <c r="BT111" s="1010"/>
      <c r="BU111" s="1010"/>
      <c r="BV111" s="1010">
        <v>5119</v>
      </c>
      <c r="BW111" s="1010"/>
      <c r="BX111" s="1010"/>
      <c r="BY111" s="1010"/>
      <c r="BZ111" s="1010"/>
      <c r="CA111" s="1010">
        <v>3718</v>
      </c>
      <c r="CB111" s="1010"/>
      <c r="CC111" s="1010"/>
      <c r="CD111" s="1010"/>
      <c r="CE111" s="1010"/>
      <c r="CF111" s="1004">
        <v>0.1</v>
      </c>
      <c r="CG111" s="1005"/>
      <c r="CH111" s="1005"/>
      <c r="CI111" s="1005"/>
      <c r="CJ111" s="1005"/>
      <c r="CK111" s="1035"/>
      <c r="CL111" s="1036"/>
      <c r="CM111" s="1006" t="s">
        <v>451</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447</v>
      </c>
      <c r="DH111" s="1010"/>
      <c r="DI111" s="1010"/>
      <c r="DJ111" s="1010"/>
      <c r="DK111" s="1010"/>
      <c r="DL111" s="1010" t="s">
        <v>447</v>
      </c>
      <c r="DM111" s="1010"/>
      <c r="DN111" s="1010"/>
      <c r="DO111" s="1010"/>
      <c r="DP111" s="1010"/>
      <c r="DQ111" s="1010" t="s">
        <v>387</v>
      </c>
      <c r="DR111" s="1010"/>
      <c r="DS111" s="1010"/>
      <c r="DT111" s="1010"/>
      <c r="DU111" s="1010"/>
      <c r="DV111" s="1011" t="s">
        <v>447</v>
      </c>
      <c r="DW111" s="1011"/>
      <c r="DX111" s="1011"/>
      <c r="DY111" s="1011"/>
      <c r="DZ111" s="1012"/>
    </row>
    <row r="112" spans="1:131" s="246" customFormat="1" ht="26.25" customHeight="1" x14ac:dyDescent="0.15">
      <c r="A112" s="1042" t="s">
        <v>452</v>
      </c>
      <c r="B112" s="1043"/>
      <c r="C112" s="1040" t="s">
        <v>453</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449</v>
      </c>
      <c r="AB112" s="1049"/>
      <c r="AC112" s="1049"/>
      <c r="AD112" s="1049"/>
      <c r="AE112" s="1050"/>
      <c r="AF112" s="1051" t="s">
        <v>393</v>
      </c>
      <c r="AG112" s="1049"/>
      <c r="AH112" s="1049"/>
      <c r="AI112" s="1049"/>
      <c r="AJ112" s="1050"/>
      <c r="AK112" s="1051" t="s">
        <v>393</v>
      </c>
      <c r="AL112" s="1049"/>
      <c r="AM112" s="1049"/>
      <c r="AN112" s="1049"/>
      <c r="AO112" s="1050"/>
      <c r="AP112" s="1052" t="s">
        <v>387</v>
      </c>
      <c r="AQ112" s="1053"/>
      <c r="AR112" s="1053"/>
      <c r="AS112" s="1053"/>
      <c r="AT112" s="1054"/>
      <c r="AU112" s="990"/>
      <c r="AV112" s="991"/>
      <c r="AW112" s="991"/>
      <c r="AX112" s="991"/>
      <c r="AY112" s="991"/>
      <c r="AZ112" s="1039" t="s">
        <v>454</v>
      </c>
      <c r="BA112" s="1040"/>
      <c r="BB112" s="1040"/>
      <c r="BC112" s="1040"/>
      <c r="BD112" s="1040"/>
      <c r="BE112" s="1040"/>
      <c r="BF112" s="1040"/>
      <c r="BG112" s="1040"/>
      <c r="BH112" s="1040"/>
      <c r="BI112" s="1040"/>
      <c r="BJ112" s="1040"/>
      <c r="BK112" s="1040"/>
      <c r="BL112" s="1040"/>
      <c r="BM112" s="1040"/>
      <c r="BN112" s="1040"/>
      <c r="BO112" s="1040"/>
      <c r="BP112" s="1041"/>
      <c r="BQ112" s="1009">
        <v>5500061</v>
      </c>
      <c r="BR112" s="1010"/>
      <c r="BS112" s="1010"/>
      <c r="BT112" s="1010"/>
      <c r="BU112" s="1010"/>
      <c r="BV112" s="1010">
        <v>5556165</v>
      </c>
      <c r="BW112" s="1010"/>
      <c r="BX112" s="1010"/>
      <c r="BY112" s="1010"/>
      <c r="BZ112" s="1010"/>
      <c r="CA112" s="1010">
        <v>5563880</v>
      </c>
      <c r="CB112" s="1010"/>
      <c r="CC112" s="1010"/>
      <c r="CD112" s="1010"/>
      <c r="CE112" s="1010"/>
      <c r="CF112" s="1004">
        <v>102.8</v>
      </c>
      <c r="CG112" s="1005"/>
      <c r="CH112" s="1005"/>
      <c r="CI112" s="1005"/>
      <c r="CJ112" s="1005"/>
      <c r="CK112" s="1035"/>
      <c r="CL112" s="1036"/>
      <c r="CM112" s="1006" t="s">
        <v>455</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449</v>
      </c>
      <c r="DH112" s="1010"/>
      <c r="DI112" s="1010"/>
      <c r="DJ112" s="1010"/>
      <c r="DK112" s="1010"/>
      <c r="DL112" s="1010" t="s">
        <v>447</v>
      </c>
      <c r="DM112" s="1010"/>
      <c r="DN112" s="1010"/>
      <c r="DO112" s="1010"/>
      <c r="DP112" s="1010"/>
      <c r="DQ112" s="1010" t="s">
        <v>447</v>
      </c>
      <c r="DR112" s="1010"/>
      <c r="DS112" s="1010"/>
      <c r="DT112" s="1010"/>
      <c r="DU112" s="1010"/>
      <c r="DV112" s="1011" t="s">
        <v>393</v>
      </c>
      <c r="DW112" s="1011"/>
      <c r="DX112" s="1011"/>
      <c r="DY112" s="1011"/>
      <c r="DZ112" s="1012"/>
    </row>
    <row r="113" spans="1:130" s="246" customFormat="1" ht="26.25" customHeight="1" x14ac:dyDescent="0.15">
      <c r="A113" s="1044"/>
      <c r="B113" s="1045"/>
      <c r="C113" s="1040" t="s">
        <v>456</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594972</v>
      </c>
      <c r="AB113" s="1024"/>
      <c r="AC113" s="1024"/>
      <c r="AD113" s="1024"/>
      <c r="AE113" s="1025"/>
      <c r="AF113" s="1026">
        <v>577312</v>
      </c>
      <c r="AG113" s="1024"/>
      <c r="AH113" s="1024"/>
      <c r="AI113" s="1024"/>
      <c r="AJ113" s="1025"/>
      <c r="AK113" s="1026">
        <v>588833</v>
      </c>
      <c r="AL113" s="1024"/>
      <c r="AM113" s="1024"/>
      <c r="AN113" s="1024"/>
      <c r="AO113" s="1025"/>
      <c r="AP113" s="1027">
        <v>10.9</v>
      </c>
      <c r="AQ113" s="1028"/>
      <c r="AR113" s="1028"/>
      <c r="AS113" s="1028"/>
      <c r="AT113" s="1029"/>
      <c r="AU113" s="990"/>
      <c r="AV113" s="991"/>
      <c r="AW113" s="991"/>
      <c r="AX113" s="991"/>
      <c r="AY113" s="991"/>
      <c r="AZ113" s="1039" t="s">
        <v>457</v>
      </c>
      <c r="BA113" s="1040"/>
      <c r="BB113" s="1040"/>
      <c r="BC113" s="1040"/>
      <c r="BD113" s="1040"/>
      <c r="BE113" s="1040"/>
      <c r="BF113" s="1040"/>
      <c r="BG113" s="1040"/>
      <c r="BH113" s="1040"/>
      <c r="BI113" s="1040"/>
      <c r="BJ113" s="1040"/>
      <c r="BK113" s="1040"/>
      <c r="BL113" s="1040"/>
      <c r="BM113" s="1040"/>
      <c r="BN113" s="1040"/>
      <c r="BO113" s="1040"/>
      <c r="BP113" s="1041"/>
      <c r="BQ113" s="1009">
        <v>288477</v>
      </c>
      <c r="BR113" s="1010"/>
      <c r="BS113" s="1010"/>
      <c r="BT113" s="1010"/>
      <c r="BU113" s="1010"/>
      <c r="BV113" s="1010">
        <v>252295</v>
      </c>
      <c r="BW113" s="1010"/>
      <c r="BX113" s="1010"/>
      <c r="BY113" s="1010"/>
      <c r="BZ113" s="1010"/>
      <c r="CA113" s="1010">
        <v>204156</v>
      </c>
      <c r="CB113" s="1010"/>
      <c r="CC113" s="1010"/>
      <c r="CD113" s="1010"/>
      <c r="CE113" s="1010"/>
      <c r="CF113" s="1004">
        <v>3.8</v>
      </c>
      <c r="CG113" s="1005"/>
      <c r="CH113" s="1005"/>
      <c r="CI113" s="1005"/>
      <c r="CJ113" s="1005"/>
      <c r="CK113" s="1035"/>
      <c r="CL113" s="1036"/>
      <c r="CM113" s="1006" t="s">
        <v>458</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449</v>
      </c>
      <c r="DH113" s="1049"/>
      <c r="DI113" s="1049"/>
      <c r="DJ113" s="1049"/>
      <c r="DK113" s="1050"/>
      <c r="DL113" s="1051" t="s">
        <v>449</v>
      </c>
      <c r="DM113" s="1049"/>
      <c r="DN113" s="1049"/>
      <c r="DO113" s="1049"/>
      <c r="DP113" s="1050"/>
      <c r="DQ113" s="1051" t="s">
        <v>447</v>
      </c>
      <c r="DR113" s="1049"/>
      <c r="DS113" s="1049"/>
      <c r="DT113" s="1049"/>
      <c r="DU113" s="1050"/>
      <c r="DV113" s="1052" t="s">
        <v>447</v>
      </c>
      <c r="DW113" s="1053"/>
      <c r="DX113" s="1053"/>
      <c r="DY113" s="1053"/>
      <c r="DZ113" s="1054"/>
    </row>
    <row r="114" spans="1:130" s="246" customFormat="1" ht="26.25" customHeight="1" x14ac:dyDescent="0.15">
      <c r="A114" s="1044"/>
      <c r="B114" s="1045"/>
      <c r="C114" s="1040" t="s">
        <v>459</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48009</v>
      </c>
      <c r="AB114" s="1049"/>
      <c r="AC114" s="1049"/>
      <c r="AD114" s="1049"/>
      <c r="AE114" s="1050"/>
      <c r="AF114" s="1051">
        <v>62440</v>
      </c>
      <c r="AG114" s="1049"/>
      <c r="AH114" s="1049"/>
      <c r="AI114" s="1049"/>
      <c r="AJ114" s="1050"/>
      <c r="AK114" s="1051">
        <v>55924</v>
      </c>
      <c r="AL114" s="1049"/>
      <c r="AM114" s="1049"/>
      <c r="AN114" s="1049"/>
      <c r="AO114" s="1050"/>
      <c r="AP114" s="1052">
        <v>1</v>
      </c>
      <c r="AQ114" s="1053"/>
      <c r="AR114" s="1053"/>
      <c r="AS114" s="1053"/>
      <c r="AT114" s="1054"/>
      <c r="AU114" s="990"/>
      <c r="AV114" s="991"/>
      <c r="AW114" s="991"/>
      <c r="AX114" s="991"/>
      <c r="AY114" s="991"/>
      <c r="AZ114" s="1039" t="s">
        <v>460</v>
      </c>
      <c r="BA114" s="1040"/>
      <c r="BB114" s="1040"/>
      <c r="BC114" s="1040"/>
      <c r="BD114" s="1040"/>
      <c r="BE114" s="1040"/>
      <c r="BF114" s="1040"/>
      <c r="BG114" s="1040"/>
      <c r="BH114" s="1040"/>
      <c r="BI114" s="1040"/>
      <c r="BJ114" s="1040"/>
      <c r="BK114" s="1040"/>
      <c r="BL114" s="1040"/>
      <c r="BM114" s="1040"/>
      <c r="BN114" s="1040"/>
      <c r="BO114" s="1040"/>
      <c r="BP114" s="1041"/>
      <c r="BQ114" s="1009">
        <v>786683</v>
      </c>
      <c r="BR114" s="1010"/>
      <c r="BS114" s="1010"/>
      <c r="BT114" s="1010"/>
      <c r="BU114" s="1010"/>
      <c r="BV114" s="1010">
        <v>938711</v>
      </c>
      <c r="BW114" s="1010"/>
      <c r="BX114" s="1010"/>
      <c r="BY114" s="1010"/>
      <c r="BZ114" s="1010"/>
      <c r="CA114" s="1010">
        <v>906531</v>
      </c>
      <c r="CB114" s="1010"/>
      <c r="CC114" s="1010"/>
      <c r="CD114" s="1010"/>
      <c r="CE114" s="1010"/>
      <c r="CF114" s="1004">
        <v>16.7</v>
      </c>
      <c r="CG114" s="1005"/>
      <c r="CH114" s="1005"/>
      <c r="CI114" s="1005"/>
      <c r="CJ114" s="1005"/>
      <c r="CK114" s="1035"/>
      <c r="CL114" s="1036"/>
      <c r="CM114" s="1006" t="s">
        <v>461</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447</v>
      </c>
      <c r="DH114" s="1049"/>
      <c r="DI114" s="1049"/>
      <c r="DJ114" s="1049"/>
      <c r="DK114" s="1050"/>
      <c r="DL114" s="1051" t="s">
        <v>447</v>
      </c>
      <c r="DM114" s="1049"/>
      <c r="DN114" s="1049"/>
      <c r="DO114" s="1049"/>
      <c r="DP114" s="1050"/>
      <c r="DQ114" s="1051" t="s">
        <v>387</v>
      </c>
      <c r="DR114" s="1049"/>
      <c r="DS114" s="1049"/>
      <c r="DT114" s="1049"/>
      <c r="DU114" s="1050"/>
      <c r="DV114" s="1052" t="s">
        <v>387</v>
      </c>
      <c r="DW114" s="1053"/>
      <c r="DX114" s="1053"/>
      <c r="DY114" s="1053"/>
      <c r="DZ114" s="1054"/>
    </row>
    <row r="115" spans="1:130" s="246" customFormat="1" ht="26.25" customHeight="1" x14ac:dyDescent="0.15">
      <c r="A115" s="1044"/>
      <c r="B115" s="1045"/>
      <c r="C115" s="1040" t="s">
        <v>462</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447</v>
      </c>
      <c r="AB115" s="1024"/>
      <c r="AC115" s="1024"/>
      <c r="AD115" s="1024"/>
      <c r="AE115" s="1025"/>
      <c r="AF115" s="1026" t="s">
        <v>447</v>
      </c>
      <c r="AG115" s="1024"/>
      <c r="AH115" s="1024"/>
      <c r="AI115" s="1024"/>
      <c r="AJ115" s="1025"/>
      <c r="AK115" s="1026" t="s">
        <v>415</v>
      </c>
      <c r="AL115" s="1024"/>
      <c r="AM115" s="1024"/>
      <c r="AN115" s="1024"/>
      <c r="AO115" s="1025"/>
      <c r="AP115" s="1027" t="s">
        <v>447</v>
      </c>
      <c r="AQ115" s="1028"/>
      <c r="AR115" s="1028"/>
      <c r="AS115" s="1028"/>
      <c r="AT115" s="1029"/>
      <c r="AU115" s="990"/>
      <c r="AV115" s="991"/>
      <c r="AW115" s="991"/>
      <c r="AX115" s="991"/>
      <c r="AY115" s="991"/>
      <c r="AZ115" s="1039" t="s">
        <v>463</v>
      </c>
      <c r="BA115" s="1040"/>
      <c r="BB115" s="1040"/>
      <c r="BC115" s="1040"/>
      <c r="BD115" s="1040"/>
      <c r="BE115" s="1040"/>
      <c r="BF115" s="1040"/>
      <c r="BG115" s="1040"/>
      <c r="BH115" s="1040"/>
      <c r="BI115" s="1040"/>
      <c r="BJ115" s="1040"/>
      <c r="BK115" s="1040"/>
      <c r="BL115" s="1040"/>
      <c r="BM115" s="1040"/>
      <c r="BN115" s="1040"/>
      <c r="BO115" s="1040"/>
      <c r="BP115" s="1041"/>
      <c r="BQ115" s="1009">
        <v>6</v>
      </c>
      <c r="BR115" s="1010"/>
      <c r="BS115" s="1010"/>
      <c r="BT115" s="1010"/>
      <c r="BU115" s="1010"/>
      <c r="BV115" s="1010" t="s">
        <v>415</v>
      </c>
      <c r="BW115" s="1010"/>
      <c r="BX115" s="1010"/>
      <c r="BY115" s="1010"/>
      <c r="BZ115" s="1010"/>
      <c r="CA115" s="1010" t="s">
        <v>387</v>
      </c>
      <c r="CB115" s="1010"/>
      <c r="CC115" s="1010"/>
      <c r="CD115" s="1010"/>
      <c r="CE115" s="1010"/>
      <c r="CF115" s="1004" t="s">
        <v>387</v>
      </c>
      <c r="CG115" s="1005"/>
      <c r="CH115" s="1005"/>
      <c r="CI115" s="1005"/>
      <c r="CJ115" s="1005"/>
      <c r="CK115" s="1035"/>
      <c r="CL115" s="1036"/>
      <c r="CM115" s="1039" t="s">
        <v>464</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387</v>
      </c>
      <c r="DH115" s="1049"/>
      <c r="DI115" s="1049"/>
      <c r="DJ115" s="1049"/>
      <c r="DK115" s="1050"/>
      <c r="DL115" s="1051" t="s">
        <v>447</v>
      </c>
      <c r="DM115" s="1049"/>
      <c r="DN115" s="1049"/>
      <c r="DO115" s="1049"/>
      <c r="DP115" s="1050"/>
      <c r="DQ115" s="1051" t="s">
        <v>447</v>
      </c>
      <c r="DR115" s="1049"/>
      <c r="DS115" s="1049"/>
      <c r="DT115" s="1049"/>
      <c r="DU115" s="1050"/>
      <c r="DV115" s="1052" t="s">
        <v>447</v>
      </c>
      <c r="DW115" s="1053"/>
      <c r="DX115" s="1053"/>
      <c r="DY115" s="1053"/>
      <c r="DZ115" s="1054"/>
    </row>
    <row r="116" spans="1:130" s="246" customFormat="1" ht="26.25" customHeight="1" x14ac:dyDescent="0.15">
      <c r="A116" s="1046"/>
      <c r="B116" s="1047"/>
      <c r="C116" s="1055" t="s">
        <v>465</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146</v>
      </c>
      <c r="AB116" s="1049"/>
      <c r="AC116" s="1049"/>
      <c r="AD116" s="1049"/>
      <c r="AE116" s="1050"/>
      <c r="AF116" s="1051">
        <v>132</v>
      </c>
      <c r="AG116" s="1049"/>
      <c r="AH116" s="1049"/>
      <c r="AI116" s="1049"/>
      <c r="AJ116" s="1050"/>
      <c r="AK116" s="1051" t="s">
        <v>449</v>
      </c>
      <c r="AL116" s="1049"/>
      <c r="AM116" s="1049"/>
      <c r="AN116" s="1049"/>
      <c r="AO116" s="1050"/>
      <c r="AP116" s="1052" t="s">
        <v>449</v>
      </c>
      <c r="AQ116" s="1053"/>
      <c r="AR116" s="1053"/>
      <c r="AS116" s="1053"/>
      <c r="AT116" s="1054"/>
      <c r="AU116" s="990"/>
      <c r="AV116" s="991"/>
      <c r="AW116" s="991"/>
      <c r="AX116" s="991"/>
      <c r="AY116" s="991"/>
      <c r="AZ116" s="1057" t="s">
        <v>466</v>
      </c>
      <c r="BA116" s="1058"/>
      <c r="BB116" s="1058"/>
      <c r="BC116" s="1058"/>
      <c r="BD116" s="1058"/>
      <c r="BE116" s="1058"/>
      <c r="BF116" s="1058"/>
      <c r="BG116" s="1058"/>
      <c r="BH116" s="1058"/>
      <c r="BI116" s="1058"/>
      <c r="BJ116" s="1058"/>
      <c r="BK116" s="1058"/>
      <c r="BL116" s="1058"/>
      <c r="BM116" s="1058"/>
      <c r="BN116" s="1058"/>
      <c r="BO116" s="1058"/>
      <c r="BP116" s="1059"/>
      <c r="BQ116" s="1009" t="s">
        <v>393</v>
      </c>
      <c r="BR116" s="1010"/>
      <c r="BS116" s="1010"/>
      <c r="BT116" s="1010"/>
      <c r="BU116" s="1010"/>
      <c r="BV116" s="1010" t="s">
        <v>387</v>
      </c>
      <c r="BW116" s="1010"/>
      <c r="BX116" s="1010"/>
      <c r="BY116" s="1010"/>
      <c r="BZ116" s="1010"/>
      <c r="CA116" s="1010" t="s">
        <v>387</v>
      </c>
      <c r="CB116" s="1010"/>
      <c r="CC116" s="1010"/>
      <c r="CD116" s="1010"/>
      <c r="CE116" s="1010"/>
      <c r="CF116" s="1004" t="s">
        <v>447</v>
      </c>
      <c r="CG116" s="1005"/>
      <c r="CH116" s="1005"/>
      <c r="CI116" s="1005"/>
      <c r="CJ116" s="1005"/>
      <c r="CK116" s="1035"/>
      <c r="CL116" s="1036"/>
      <c r="CM116" s="1006" t="s">
        <v>467</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6628</v>
      </c>
      <c r="DH116" s="1049"/>
      <c r="DI116" s="1049"/>
      <c r="DJ116" s="1049"/>
      <c r="DK116" s="1050"/>
      <c r="DL116" s="1051">
        <v>5119</v>
      </c>
      <c r="DM116" s="1049"/>
      <c r="DN116" s="1049"/>
      <c r="DO116" s="1049"/>
      <c r="DP116" s="1050"/>
      <c r="DQ116" s="1051">
        <v>3718</v>
      </c>
      <c r="DR116" s="1049"/>
      <c r="DS116" s="1049"/>
      <c r="DT116" s="1049"/>
      <c r="DU116" s="1050"/>
      <c r="DV116" s="1052">
        <v>0.1</v>
      </c>
      <c r="DW116" s="1053"/>
      <c r="DX116" s="1053"/>
      <c r="DY116" s="1053"/>
      <c r="DZ116" s="1054"/>
    </row>
    <row r="117" spans="1:130" s="246" customFormat="1" ht="26.25" customHeight="1" x14ac:dyDescent="0.15">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468</v>
      </c>
      <c r="Z117" s="976"/>
      <c r="AA117" s="1066">
        <v>2210061</v>
      </c>
      <c r="AB117" s="1067"/>
      <c r="AC117" s="1067"/>
      <c r="AD117" s="1067"/>
      <c r="AE117" s="1068"/>
      <c r="AF117" s="1069">
        <v>2076226</v>
      </c>
      <c r="AG117" s="1067"/>
      <c r="AH117" s="1067"/>
      <c r="AI117" s="1067"/>
      <c r="AJ117" s="1068"/>
      <c r="AK117" s="1069">
        <v>2015738</v>
      </c>
      <c r="AL117" s="1067"/>
      <c r="AM117" s="1067"/>
      <c r="AN117" s="1067"/>
      <c r="AO117" s="1068"/>
      <c r="AP117" s="1070"/>
      <c r="AQ117" s="1071"/>
      <c r="AR117" s="1071"/>
      <c r="AS117" s="1071"/>
      <c r="AT117" s="1072"/>
      <c r="AU117" s="990"/>
      <c r="AV117" s="991"/>
      <c r="AW117" s="991"/>
      <c r="AX117" s="991"/>
      <c r="AY117" s="991"/>
      <c r="AZ117" s="1057" t="s">
        <v>469</v>
      </c>
      <c r="BA117" s="1058"/>
      <c r="BB117" s="1058"/>
      <c r="BC117" s="1058"/>
      <c r="BD117" s="1058"/>
      <c r="BE117" s="1058"/>
      <c r="BF117" s="1058"/>
      <c r="BG117" s="1058"/>
      <c r="BH117" s="1058"/>
      <c r="BI117" s="1058"/>
      <c r="BJ117" s="1058"/>
      <c r="BK117" s="1058"/>
      <c r="BL117" s="1058"/>
      <c r="BM117" s="1058"/>
      <c r="BN117" s="1058"/>
      <c r="BO117" s="1058"/>
      <c r="BP117" s="1059"/>
      <c r="BQ117" s="1009" t="s">
        <v>387</v>
      </c>
      <c r="BR117" s="1010"/>
      <c r="BS117" s="1010"/>
      <c r="BT117" s="1010"/>
      <c r="BU117" s="1010"/>
      <c r="BV117" s="1010" t="s">
        <v>447</v>
      </c>
      <c r="BW117" s="1010"/>
      <c r="BX117" s="1010"/>
      <c r="BY117" s="1010"/>
      <c r="BZ117" s="1010"/>
      <c r="CA117" s="1010" t="s">
        <v>447</v>
      </c>
      <c r="CB117" s="1010"/>
      <c r="CC117" s="1010"/>
      <c r="CD117" s="1010"/>
      <c r="CE117" s="1010"/>
      <c r="CF117" s="1004" t="s">
        <v>447</v>
      </c>
      <c r="CG117" s="1005"/>
      <c r="CH117" s="1005"/>
      <c r="CI117" s="1005"/>
      <c r="CJ117" s="1005"/>
      <c r="CK117" s="1035"/>
      <c r="CL117" s="1036"/>
      <c r="CM117" s="1006" t="s">
        <v>470</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387</v>
      </c>
      <c r="DH117" s="1049"/>
      <c r="DI117" s="1049"/>
      <c r="DJ117" s="1049"/>
      <c r="DK117" s="1050"/>
      <c r="DL117" s="1051" t="s">
        <v>447</v>
      </c>
      <c r="DM117" s="1049"/>
      <c r="DN117" s="1049"/>
      <c r="DO117" s="1049"/>
      <c r="DP117" s="1050"/>
      <c r="DQ117" s="1051" t="s">
        <v>449</v>
      </c>
      <c r="DR117" s="1049"/>
      <c r="DS117" s="1049"/>
      <c r="DT117" s="1049"/>
      <c r="DU117" s="1050"/>
      <c r="DV117" s="1052" t="s">
        <v>449</v>
      </c>
      <c r="DW117" s="1053"/>
      <c r="DX117" s="1053"/>
      <c r="DY117" s="1053"/>
      <c r="DZ117" s="1054"/>
    </row>
    <row r="118" spans="1:130" s="246" customFormat="1" ht="26.25" customHeight="1" x14ac:dyDescent="0.15">
      <c r="A118" s="994" t="s">
        <v>442</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440</v>
      </c>
      <c r="AB118" s="975"/>
      <c r="AC118" s="975"/>
      <c r="AD118" s="975"/>
      <c r="AE118" s="976"/>
      <c r="AF118" s="974" t="s">
        <v>306</v>
      </c>
      <c r="AG118" s="975"/>
      <c r="AH118" s="975"/>
      <c r="AI118" s="975"/>
      <c r="AJ118" s="976"/>
      <c r="AK118" s="974" t="s">
        <v>305</v>
      </c>
      <c r="AL118" s="975"/>
      <c r="AM118" s="975"/>
      <c r="AN118" s="975"/>
      <c r="AO118" s="976"/>
      <c r="AP118" s="1061" t="s">
        <v>441</v>
      </c>
      <c r="AQ118" s="1062"/>
      <c r="AR118" s="1062"/>
      <c r="AS118" s="1062"/>
      <c r="AT118" s="1063"/>
      <c r="AU118" s="990"/>
      <c r="AV118" s="991"/>
      <c r="AW118" s="991"/>
      <c r="AX118" s="991"/>
      <c r="AY118" s="991"/>
      <c r="AZ118" s="1064" t="s">
        <v>471</v>
      </c>
      <c r="BA118" s="1055"/>
      <c r="BB118" s="1055"/>
      <c r="BC118" s="1055"/>
      <c r="BD118" s="1055"/>
      <c r="BE118" s="1055"/>
      <c r="BF118" s="1055"/>
      <c r="BG118" s="1055"/>
      <c r="BH118" s="1055"/>
      <c r="BI118" s="1055"/>
      <c r="BJ118" s="1055"/>
      <c r="BK118" s="1055"/>
      <c r="BL118" s="1055"/>
      <c r="BM118" s="1055"/>
      <c r="BN118" s="1055"/>
      <c r="BO118" s="1055"/>
      <c r="BP118" s="1056"/>
      <c r="BQ118" s="1087" t="s">
        <v>447</v>
      </c>
      <c r="BR118" s="1088"/>
      <c r="BS118" s="1088"/>
      <c r="BT118" s="1088"/>
      <c r="BU118" s="1088"/>
      <c r="BV118" s="1088" t="s">
        <v>447</v>
      </c>
      <c r="BW118" s="1088"/>
      <c r="BX118" s="1088"/>
      <c r="BY118" s="1088"/>
      <c r="BZ118" s="1088"/>
      <c r="CA118" s="1088" t="s">
        <v>387</v>
      </c>
      <c r="CB118" s="1088"/>
      <c r="CC118" s="1088"/>
      <c r="CD118" s="1088"/>
      <c r="CE118" s="1088"/>
      <c r="CF118" s="1004" t="s">
        <v>449</v>
      </c>
      <c r="CG118" s="1005"/>
      <c r="CH118" s="1005"/>
      <c r="CI118" s="1005"/>
      <c r="CJ118" s="1005"/>
      <c r="CK118" s="1035"/>
      <c r="CL118" s="1036"/>
      <c r="CM118" s="1006" t="s">
        <v>472</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387</v>
      </c>
      <c r="DH118" s="1049"/>
      <c r="DI118" s="1049"/>
      <c r="DJ118" s="1049"/>
      <c r="DK118" s="1050"/>
      <c r="DL118" s="1051" t="s">
        <v>447</v>
      </c>
      <c r="DM118" s="1049"/>
      <c r="DN118" s="1049"/>
      <c r="DO118" s="1049"/>
      <c r="DP118" s="1050"/>
      <c r="DQ118" s="1051" t="s">
        <v>449</v>
      </c>
      <c r="DR118" s="1049"/>
      <c r="DS118" s="1049"/>
      <c r="DT118" s="1049"/>
      <c r="DU118" s="1050"/>
      <c r="DV118" s="1052" t="s">
        <v>449</v>
      </c>
      <c r="DW118" s="1053"/>
      <c r="DX118" s="1053"/>
      <c r="DY118" s="1053"/>
      <c r="DZ118" s="1054"/>
    </row>
    <row r="119" spans="1:130" s="246" customFormat="1" ht="26.25" customHeight="1" x14ac:dyDescent="0.15">
      <c r="A119" s="1148" t="s">
        <v>445</v>
      </c>
      <c r="B119" s="1034"/>
      <c r="C119" s="1013" t="s">
        <v>446</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447</v>
      </c>
      <c r="AB119" s="982"/>
      <c r="AC119" s="982"/>
      <c r="AD119" s="982"/>
      <c r="AE119" s="983"/>
      <c r="AF119" s="984" t="s">
        <v>449</v>
      </c>
      <c r="AG119" s="982"/>
      <c r="AH119" s="982"/>
      <c r="AI119" s="982"/>
      <c r="AJ119" s="983"/>
      <c r="AK119" s="984" t="s">
        <v>387</v>
      </c>
      <c r="AL119" s="982"/>
      <c r="AM119" s="982"/>
      <c r="AN119" s="982"/>
      <c r="AO119" s="983"/>
      <c r="AP119" s="985" t="s">
        <v>387</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473</v>
      </c>
      <c r="BP119" s="1096"/>
      <c r="BQ119" s="1087">
        <v>17564981</v>
      </c>
      <c r="BR119" s="1088"/>
      <c r="BS119" s="1088"/>
      <c r="BT119" s="1088"/>
      <c r="BU119" s="1088"/>
      <c r="BV119" s="1088">
        <v>17657929</v>
      </c>
      <c r="BW119" s="1088"/>
      <c r="BX119" s="1088"/>
      <c r="BY119" s="1088"/>
      <c r="BZ119" s="1088"/>
      <c r="CA119" s="1088">
        <v>17284520</v>
      </c>
      <c r="CB119" s="1088"/>
      <c r="CC119" s="1088"/>
      <c r="CD119" s="1088"/>
      <c r="CE119" s="1088"/>
      <c r="CF119" s="1089"/>
      <c r="CG119" s="1090"/>
      <c r="CH119" s="1090"/>
      <c r="CI119" s="1090"/>
      <c r="CJ119" s="1091"/>
      <c r="CK119" s="1037"/>
      <c r="CL119" s="1038"/>
      <c r="CM119" s="1092" t="s">
        <v>474</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387</v>
      </c>
      <c r="DH119" s="1074"/>
      <c r="DI119" s="1074"/>
      <c r="DJ119" s="1074"/>
      <c r="DK119" s="1075"/>
      <c r="DL119" s="1073" t="s">
        <v>387</v>
      </c>
      <c r="DM119" s="1074"/>
      <c r="DN119" s="1074"/>
      <c r="DO119" s="1074"/>
      <c r="DP119" s="1075"/>
      <c r="DQ119" s="1073" t="s">
        <v>387</v>
      </c>
      <c r="DR119" s="1074"/>
      <c r="DS119" s="1074"/>
      <c r="DT119" s="1074"/>
      <c r="DU119" s="1075"/>
      <c r="DV119" s="1076" t="s">
        <v>387</v>
      </c>
      <c r="DW119" s="1077"/>
      <c r="DX119" s="1077"/>
      <c r="DY119" s="1077"/>
      <c r="DZ119" s="1078"/>
    </row>
    <row r="120" spans="1:130" s="246" customFormat="1" ht="26.25" customHeight="1" x14ac:dyDescent="0.15">
      <c r="A120" s="1149"/>
      <c r="B120" s="1036"/>
      <c r="C120" s="1006" t="s">
        <v>451</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387</v>
      </c>
      <c r="AB120" s="1049"/>
      <c r="AC120" s="1049"/>
      <c r="AD120" s="1049"/>
      <c r="AE120" s="1050"/>
      <c r="AF120" s="1051" t="s">
        <v>387</v>
      </c>
      <c r="AG120" s="1049"/>
      <c r="AH120" s="1049"/>
      <c r="AI120" s="1049"/>
      <c r="AJ120" s="1050"/>
      <c r="AK120" s="1051" t="s">
        <v>415</v>
      </c>
      <c r="AL120" s="1049"/>
      <c r="AM120" s="1049"/>
      <c r="AN120" s="1049"/>
      <c r="AO120" s="1050"/>
      <c r="AP120" s="1052" t="s">
        <v>449</v>
      </c>
      <c r="AQ120" s="1053"/>
      <c r="AR120" s="1053"/>
      <c r="AS120" s="1053"/>
      <c r="AT120" s="1054"/>
      <c r="AU120" s="1079" t="s">
        <v>475</v>
      </c>
      <c r="AV120" s="1080"/>
      <c r="AW120" s="1080"/>
      <c r="AX120" s="1080"/>
      <c r="AY120" s="1081"/>
      <c r="AZ120" s="1030" t="s">
        <v>476</v>
      </c>
      <c r="BA120" s="979"/>
      <c r="BB120" s="979"/>
      <c r="BC120" s="979"/>
      <c r="BD120" s="979"/>
      <c r="BE120" s="979"/>
      <c r="BF120" s="979"/>
      <c r="BG120" s="979"/>
      <c r="BH120" s="979"/>
      <c r="BI120" s="979"/>
      <c r="BJ120" s="979"/>
      <c r="BK120" s="979"/>
      <c r="BL120" s="979"/>
      <c r="BM120" s="979"/>
      <c r="BN120" s="979"/>
      <c r="BO120" s="979"/>
      <c r="BP120" s="980"/>
      <c r="BQ120" s="1016">
        <v>4560424</v>
      </c>
      <c r="BR120" s="1017"/>
      <c r="BS120" s="1017"/>
      <c r="BT120" s="1017"/>
      <c r="BU120" s="1017"/>
      <c r="BV120" s="1017">
        <v>4731381</v>
      </c>
      <c r="BW120" s="1017"/>
      <c r="BX120" s="1017"/>
      <c r="BY120" s="1017"/>
      <c r="BZ120" s="1017"/>
      <c r="CA120" s="1017">
        <v>4844310</v>
      </c>
      <c r="CB120" s="1017"/>
      <c r="CC120" s="1017"/>
      <c r="CD120" s="1017"/>
      <c r="CE120" s="1017"/>
      <c r="CF120" s="1031">
        <v>89.5</v>
      </c>
      <c r="CG120" s="1032"/>
      <c r="CH120" s="1032"/>
      <c r="CI120" s="1032"/>
      <c r="CJ120" s="1032"/>
      <c r="CK120" s="1097" t="s">
        <v>477</v>
      </c>
      <c r="CL120" s="1098"/>
      <c r="CM120" s="1098"/>
      <c r="CN120" s="1098"/>
      <c r="CO120" s="1099"/>
      <c r="CP120" s="1105" t="s">
        <v>410</v>
      </c>
      <c r="CQ120" s="1106"/>
      <c r="CR120" s="1106"/>
      <c r="CS120" s="1106"/>
      <c r="CT120" s="1106"/>
      <c r="CU120" s="1106"/>
      <c r="CV120" s="1106"/>
      <c r="CW120" s="1106"/>
      <c r="CX120" s="1106"/>
      <c r="CY120" s="1106"/>
      <c r="CZ120" s="1106"/>
      <c r="DA120" s="1106"/>
      <c r="DB120" s="1106"/>
      <c r="DC120" s="1106"/>
      <c r="DD120" s="1106"/>
      <c r="DE120" s="1106"/>
      <c r="DF120" s="1107"/>
      <c r="DG120" s="1016">
        <v>2789721</v>
      </c>
      <c r="DH120" s="1017"/>
      <c r="DI120" s="1017"/>
      <c r="DJ120" s="1017"/>
      <c r="DK120" s="1017"/>
      <c r="DL120" s="1017">
        <v>2837030</v>
      </c>
      <c r="DM120" s="1017"/>
      <c r="DN120" s="1017"/>
      <c r="DO120" s="1017"/>
      <c r="DP120" s="1017"/>
      <c r="DQ120" s="1017">
        <v>2815209</v>
      </c>
      <c r="DR120" s="1017"/>
      <c r="DS120" s="1017"/>
      <c r="DT120" s="1017"/>
      <c r="DU120" s="1017"/>
      <c r="DV120" s="1018">
        <v>52</v>
      </c>
      <c r="DW120" s="1018"/>
      <c r="DX120" s="1018"/>
      <c r="DY120" s="1018"/>
      <c r="DZ120" s="1019"/>
    </row>
    <row r="121" spans="1:130" s="246" customFormat="1" ht="26.25" customHeight="1" x14ac:dyDescent="0.15">
      <c r="A121" s="1149"/>
      <c r="B121" s="1036"/>
      <c r="C121" s="1057" t="s">
        <v>478</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387</v>
      </c>
      <c r="AB121" s="1049"/>
      <c r="AC121" s="1049"/>
      <c r="AD121" s="1049"/>
      <c r="AE121" s="1050"/>
      <c r="AF121" s="1051" t="s">
        <v>387</v>
      </c>
      <c r="AG121" s="1049"/>
      <c r="AH121" s="1049"/>
      <c r="AI121" s="1049"/>
      <c r="AJ121" s="1050"/>
      <c r="AK121" s="1051" t="s">
        <v>387</v>
      </c>
      <c r="AL121" s="1049"/>
      <c r="AM121" s="1049"/>
      <c r="AN121" s="1049"/>
      <c r="AO121" s="1050"/>
      <c r="AP121" s="1052" t="s">
        <v>449</v>
      </c>
      <c r="AQ121" s="1053"/>
      <c r="AR121" s="1053"/>
      <c r="AS121" s="1053"/>
      <c r="AT121" s="1054"/>
      <c r="AU121" s="1082"/>
      <c r="AV121" s="1083"/>
      <c r="AW121" s="1083"/>
      <c r="AX121" s="1083"/>
      <c r="AY121" s="1084"/>
      <c r="AZ121" s="1039" t="s">
        <v>479</v>
      </c>
      <c r="BA121" s="1040"/>
      <c r="BB121" s="1040"/>
      <c r="BC121" s="1040"/>
      <c r="BD121" s="1040"/>
      <c r="BE121" s="1040"/>
      <c r="BF121" s="1040"/>
      <c r="BG121" s="1040"/>
      <c r="BH121" s="1040"/>
      <c r="BI121" s="1040"/>
      <c r="BJ121" s="1040"/>
      <c r="BK121" s="1040"/>
      <c r="BL121" s="1040"/>
      <c r="BM121" s="1040"/>
      <c r="BN121" s="1040"/>
      <c r="BO121" s="1040"/>
      <c r="BP121" s="1041"/>
      <c r="BQ121" s="1009">
        <v>223209</v>
      </c>
      <c r="BR121" s="1010"/>
      <c r="BS121" s="1010"/>
      <c r="BT121" s="1010"/>
      <c r="BU121" s="1010"/>
      <c r="BV121" s="1010">
        <v>188330</v>
      </c>
      <c r="BW121" s="1010"/>
      <c r="BX121" s="1010"/>
      <c r="BY121" s="1010"/>
      <c r="BZ121" s="1010"/>
      <c r="CA121" s="1010">
        <v>168687</v>
      </c>
      <c r="CB121" s="1010"/>
      <c r="CC121" s="1010"/>
      <c r="CD121" s="1010"/>
      <c r="CE121" s="1010"/>
      <c r="CF121" s="1004">
        <v>3.1</v>
      </c>
      <c r="CG121" s="1005"/>
      <c r="CH121" s="1005"/>
      <c r="CI121" s="1005"/>
      <c r="CJ121" s="1005"/>
      <c r="CK121" s="1100"/>
      <c r="CL121" s="1101"/>
      <c r="CM121" s="1101"/>
      <c r="CN121" s="1101"/>
      <c r="CO121" s="1102"/>
      <c r="CP121" s="1110" t="s">
        <v>412</v>
      </c>
      <c r="CQ121" s="1111"/>
      <c r="CR121" s="1111"/>
      <c r="CS121" s="1111"/>
      <c r="CT121" s="1111"/>
      <c r="CU121" s="1111"/>
      <c r="CV121" s="1111"/>
      <c r="CW121" s="1111"/>
      <c r="CX121" s="1111"/>
      <c r="CY121" s="1111"/>
      <c r="CZ121" s="1111"/>
      <c r="DA121" s="1111"/>
      <c r="DB121" s="1111"/>
      <c r="DC121" s="1111"/>
      <c r="DD121" s="1111"/>
      <c r="DE121" s="1111"/>
      <c r="DF121" s="1112"/>
      <c r="DG121" s="1009">
        <v>2380109</v>
      </c>
      <c r="DH121" s="1010"/>
      <c r="DI121" s="1010"/>
      <c r="DJ121" s="1010"/>
      <c r="DK121" s="1010"/>
      <c r="DL121" s="1010">
        <v>2403497</v>
      </c>
      <c r="DM121" s="1010"/>
      <c r="DN121" s="1010"/>
      <c r="DO121" s="1010"/>
      <c r="DP121" s="1010"/>
      <c r="DQ121" s="1010">
        <v>2471579</v>
      </c>
      <c r="DR121" s="1010"/>
      <c r="DS121" s="1010"/>
      <c r="DT121" s="1010"/>
      <c r="DU121" s="1010"/>
      <c r="DV121" s="1011">
        <v>45.7</v>
      </c>
      <c r="DW121" s="1011"/>
      <c r="DX121" s="1011"/>
      <c r="DY121" s="1011"/>
      <c r="DZ121" s="1012"/>
    </row>
    <row r="122" spans="1:130" s="246" customFormat="1" ht="26.25" customHeight="1" x14ac:dyDescent="0.15">
      <c r="A122" s="1149"/>
      <c r="B122" s="1036"/>
      <c r="C122" s="1006" t="s">
        <v>461</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449</v>
      </c>
      <c r="AB122" s="1049"/>
      <c r="AC122" s="1049"/>
      <c r="AD122" s="1049"/>
      <c r="AE122" s="1050"/>
      <c r="AF122" s="1051" t="s">
        <v>387</v>
      </c>
      <c r="AG122" s="1049"/>
      <c r="AH122" s="1049"/>
      <c r="AI122" s="1049"/>
      <c r="AJ122" s="1050"/>
      <c r="AK122" s="1051" t="s">
        <v>387</v>
      </c>
      <c r="AL122" s="1049"/>
      <c r="AM122" s="1049"/>
      <c r="AN122" s="1049"/>
      <c r="AO122" s="1050"/>
      <c r="AP122" s="1052" t="s">
        <v>449</v>
      </c>
      <c r="AQ122" s="1053"/>
      <c r="AR122" s="1053"/>
      <c r="AS122" s="1053"/>
      <c r="AT122" s="1054"/>
      <c r="AU122" s="1082"/>
      <c r="AV122" s="1083"/>
      <c r="AW122" s="1083"/>
      <c r="AX122" s="1083"/>
      <c r="AY122" s="1084"/>
      <c r="AZ122" s="1064" t="s">
        <v>480</v>
      </c>
      <c r="BA122" s="1055"/>
      <c r="BB122" s="1055"/>
      <c r="BC122" s="1055"/>
      <c r="BD122" s="1055"/>
      <c r="BE122" s="1055"/>
      <c r="BF122" s="1055"/>
      <c r="BG122" s="1055"/>
      <c r="BH122" s="1055"/>
      <c r="BI122" s="1055"/>
      <c r="BJ122" s="1055"/>
      <c r="BK122" s="1055"/>
      <c r="BL122" s="1055"/>
      <c r="BM122" s="1055"/>
      <c r="BN122" s="1055"/>
      <c r="BO122" s="1055"/>
      <c r="BP122" s="1056"/>
      <c r="BQ122" s="1087">
        <v>12929540</v>
      </c>
      <c r="BR122" s="1088"/>
      <c r="BS122" s="1088"/>
      <c r="BT122" s="1088"/>
      <c r="BU122" s="1088"/>
      <c r="BV122" s="1088">
        <v>12202410</v>
      </c>
      <c r="BW122" s="1088"/>
      <c r="BX122" s="1088"/>
      <c r="BY122" s="1088"/>
      <c r="BZ122" s="1088"/>
      <c r="CA122" s="1088">
        <v>12018311</v>
      </c>
      <c r="CB122" s="1088"/>
      <c r="CC122" s="1088"/>
      <c r="CD122" s="1088"/>
      <c r="CE122" s="1088"/>
      <c r="CF122" s="1108">
        <v>222</v>
      </c>
      <c r="CG122" s="1109"/>
      <c r="CH122" s="1109"/>
      <c r="CI122" s="1109"/>
      <c r="CJ122" s="1109"/>
      <c r="CK122" s="1100"/>
      <c r="CL122" s="1101"/>
      <c r="CM122" s="1101"/>
      <c r="CN122" s="1101"/>
      <c r="CO122" s="1102"/>
      <c r="CP122" s="1110" t="s">
        <v>481</v>
      </c>
      <c r="CQ122" s="1111"/>
      <c r="CR122" s="1111"/>
      <c r="CS122" s="1111"/>
      <c r="CT122" s="1111"/>
      <c r="CU122" s="1111"/>
      <c r="CV122" s="1111"/>
      <c r="CW122" s="1111"/>
      <c r="CX122" s="1111"/>
      <c r="CY122" s="1111"/>
      <c r="CZ122" s="1111"/>
      <c r="DA122" s="1111"/>
      <c r="DB122" s="1111"/>
      <c r="DC122" s="1111"/>
      <c r="DD122" s="1111"/>
      <c r="DE122" s="1111"/>
      <c r="DF122" s="1112"/>
      <c r="DG122" s="1009">
        <v>242519</v>
      </c>
      <c r="DH122" s="1010"/>
      <c r="DI122" s="1010"/>
      <c r="DJ122" s="1010"/>
      <c r="DK122" s="1010"/>
      <c r="DL122" s="1010">
        <v>251317</v>
      </c>
      <c r="DM122" s="1010"/>
      <c r="DN122" s="1010"/>
      <c r="DO122" s="1010"/>
      <c r="DP122" s="1010"/>
      <c r="DQ122" s="1010">
        <v>226181</v>
      </c>
      <c r="DR122" s="1010"/>
      <c r="DS122" s="1010"/>
      <c r="DT122" s="1010"/>
      <c r="DU122" s="1010"/>
      <c r="DV122" s="1011">
        <v>4.2</v>
      </c>
      <c r="DW122" s="1011"/>
      <c r="DX122" s="1011"/>
      <c r="DY122" s="1011"/>
      <c r="DZ122" s="1012"/>
    </row>
    <row r="123" spans="1:130" s="246" customFormat="1" ht="26.25" customHeight="1" x14ac:dyDescent="0.15">
      <c r="A123" s="1149"/>
      <c r="B123" s="1036"/>
      <c r="C123" s="1006" t="s">
        <v>467</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415</v>
      </c>
      <c r="AB123" s="1049"/>
      <c r="AC123" s="1049"/>
      <c r="AD123" s="1049"/>
      <c r="AE123" s="1050"/>
      <c r="AF123" s="1051" t="s">
        <v>415</v>
      </c>
      <c r="AG123" s="1049"/>
      <c r="AH123" s="1049"/>
      <c r="AI123" s="1049"/>
      <c r="AJ123" s="1050"/>
      <c r="AK123" s="1051" t="s">
        <v>415</v>
      </c>
      <c r="AL123" s="1049"/>
      <c r="AM123" s="1049"/>
      <c r="AN123" s="1049"/>
      <c r="AO123" s="1050"/>
      <c r="AP123" s="1052" t="s">
        <v>387</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482</v>
      </c>
      <c r="BP123" s="1096"/>
      <c r="BQ123" s="1155">
        <v>17713173</v>
      </c>
      <c r="BR123" s="1156"/>
      <c r="BS123" s="1156"/>
      <c r="BT123" s="1156"/>
      <c r="BU123" s="1156"/>
      <c r="BV123" s="1156">
        <v>17122121</v>
      </c>
      <c r="BW123" s="1156"/>
      <c r="BX123" s="1156"/>
      <c r="BY123" s="1156"/>
      <c r="BZ123" s="1156"/>
      <c r="CA123" s="1156">
        <v>17031308</v>
      </c>
      <c r="CB123" s="1156"/>
      <c r="CC123" s="1156"/>
      <c r="CD123" s="1156"/>
      <c r="CE123" s="1156"/>
      <c r="CF123" s="1089"/>
      <c r="CG123" s="1090"/>
      <c r="CH123" s="1090"/>
      <c r="CI123" s="1090"/>
      <c r="CJ123" s="1091"/>
      <c r="CK123" s="1100"/>
      <c r="CL123" s="1101"/>
      <c r="CM123" s="1101"/>
      <c r="CN123" s="1101"/>
      <c r="CO123" s="1102"/>
      <c r="CP123" s="1110" t="s">
        <v>483</v>
      </c>
      <c r="CQ123" s="1111"/>
      <c r="CR123" s="1111"/>
      <c r="CS123" s="1111"/>
      <c r="CT123" s="1111"/>
      <c r="CU123" s="1111"/>
      <c r="CV123" s="1111"/>
      <c r="CW123" s="1111"/>
      <c r="CX123" s="1111"/>
      <c r="CY123" s="1111"/>
      <c r="CZ123" s="1111"/>
      <c r="DA123" s="1111"/>
      <c r="DB123" s="1111"/>
      <c r="DC123" s="1111"/>
      <c r="DD123" s="1111"/>
      <c r="DE123" s="1111"/>
      <c r="DF123" s="1112"/>
      <c r="DG123" s="1048">
        <v>29405</v>
      </c>
      <c r="DH123" s="1049"/>
      <c r="DI123" s="1049"/>
      <c r="DJ123" s="1049"/>
      <c r="DK123" s="1050"/>
      <c r="DL123" s="1051">
        <v>29202</v>
      </c>
      <c r="DM123" s="1049"/>
      <c r="DN123" s="1049"/>
      <c r="DO123" s="1049"/>
      <c r="DP123" s="1050"/>
      <c r="DQ123" s="1051">
        <v>28561</v>
      </c>
      <c r="DR123" s="1049"/>
      <c r="DS123" s="1049"/>
      <c r="DT123" s="1049"/>
      <c r="DU123" s="1050"/>
      <c r="DV123" s="1052">
        <v>0.5</v>
      </c>
      <c r="DW123" s="1053"/>
      <c r="DX123" s="1053"/>
      <c r="DY123" s="1053"/>
      <c r="DZ123" s="1054"/>
    </row>
    <row r="124" spans="1:130" s="246" customFormat="1" ht="26.25" customHeight="1" thickBot="1" x14ac:dyDescent="0.2">
      <c r="A124" s="1149"/>
      <c r="B124" s="1036"/>
      <c r="C124" s="1006" t="s">
        <v>470</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484</v>
      </c>
      <c r="AB124" s="1049"/>
      <c r="AC124" s="1049"/>
      <c r="AD124" s="1049"/>
      <c r="AE124" s="1050"/>
      <c r="AF124" s="1051" t="s">
        <v>484</v>
      </c>
      <c r="AG124" s="1049"/>
      <c r="AH124" s="1049"/>
      <c r="AI124" s="1049"/>
      <c r="AJ124" s="1050"/>
      <c r="AK124" s="1051" t="s">
        <v>485</v>
      </c>
      <c r="AL124" s="1049"/>
      <c r="AM124" s="1049"/>
      <c r="AN124" s="1049"/>
      <c r="AO124" s="1050"/>
      <c r="AP124" s="1052" t="s">
        <v>484</v>
      </c>
      <c r="AQ124" s="1053"/>
      <c r="AR124" s="1053"/>
      <c r="AS124" s="1053"/>
      <c r="AT124" s="1054"/>
      <c r="AU124" s="1151" t="s">
        <v>486</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484</v>
      </c>
      <c r="BR124" s="1118"/>
      <c r="BS124" s="1118"/>
      <c r="BT124" s="1118"/>
      <c r="BU124" s="1118"/>
      <c r="BV124" s="1118">
        <v>9.6999999999999993</v>
      </c>
      <c r="BW124" s="1118"/>
      <c r="BX124" s="1118"/>
      <c r="BY124" s="1118"/>
      <c r="BZ124" s="1118"/>
      <c r="CA124" s="1118">
        <v>4.5999999999999996</v>
      </c>
      <c r="CB124" s="1118"/>
      <c r="CC124" s="1118"/>
      <c r="CD124" s="1118"/>
      <c r="CE124" s="1118"/>
      <c r="CF124" s="1119"/>
      <c r="CG124" s="1120"/>
      <c r="CH124" s="1120"/>
      <c r="CI124" s="1120"/>
      <c r="CJ124" s="1121"/>
      <c r="CK124" s="1103"/>
      <c r="CL124" s="1103"/>
      <c r="CM124" s="1103"/>
      <c r="CN124" s="1103"/>
      <c r="CO124" s="1104"/>
      <c r="CP124" s="1110" t="s">
        <v>487</v>
      </c>
      <c r="CQ124" s="1111"/>
      <c r="CR124" s="1111"/>
      <c r="CS124" s="1111"/>
      <c r="CT124" s="1111"/>
      <c r="CU124" s="1111"/>
      <c r="CV124" s="1111"/>
      <c r="CW124" s="1111"/>
      <c r="CX124" s="1111"/>
      <c r="CY124" s="1111"/>
      <c r="CZ124" s="1111"/>
      <c r="DA124" s="1111"/>
      <c r="DB124" s="1111"/>
      <c r="DC124" s="1111"/>
      <c r="DD124" s="1111"/>
      <c r="DE124" s="1111"/>
      <c r="DF124" s="1112"/>
      <c r="DG124" s="1095">
        <v>58307</v>
      </c>
      <c r="DH124" s="1074"/>
      <c r="DI124" s="1074"/>
      <c r="DJ124" s="1074"/>
      <c r="DK124" s="1075"/>
      <c r="DL124" s="1073">
        <v>35119</v>
      </c>
      <c r="DM124" s="1074"/>
      <c r="DN124" s="1074"/>
      <c r="DO124" s="1074"/>
      <c r="DP124" s="1075"/>
      <c r="DQ124" s="1073">
        <v>22350</v>
      </c>
      <c r="DR124" s="1074"/>
      <c r="DS124" s="1074"/>
      <c r="DT124" s="1074"/>
      <c r="DU124" s="1075"/>
      <c r="DV124" s="1076">
        <v>0.4</v>
      </c>
      <c r="DW124" s="1077"/>
      <c r="DX124" s="1077"/>
      <c r="DY124" s="1077"/>
      <c r="DZ124" s="1078"/>
    </row>
    <row r="125" spans="1:130" s="246" customFormat="1" ht="26.25" customHeight="1" x14ac:dyDescent="0.15">
      <c r="A125" s="1149"/>
      <c r="B125" s="1036"/>
      <c r="C125" s="1006" t="s">
        <v>472</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484</v>
      </c>
      <c r="AB125" s="1049"/>
      <c r="AC125" s="1049"/>
      <c r="AD125" s="1049"/>
      <c r="AE125" s="1050"/>
      <c r="AF125" s="1051" t="s">
        <v>488</v>
      </c>
      <c r="AG125" s="1049"/>
      <c r="AH125" s="1049"/>
      <c r="AI125" s="1049"/>
      <c r="AJ125" s="1050"/>
      <c r="AK125" s="1051" t="s">
        <v>489</v>
      </c>
      <c r="AL125" s="1049"/>
      <c r="AM125" s="1049"/>
      <c r="AN125" s="1049"/>
      <c r="AO125" s="1050"/>
      <c r="AP125" s="1052" t="s">
        <v>484</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490</v>
      </c>
      <c r="CL125" s="1098"/>
      <c r="CM125" s="1098"/>
      <c r="CN125" s="1098"/>
      <c r="CO125" s="1099"/>
      <c r="CP125" s="1030" t="s">
        <v>491</v>
      </c>
      <c r="CQ125" s="979"/>
      <c r="CR125" s="979"/>
      <c r="CS125" s="979"/>
      <c r="CT125" s="979"/>
      <c r="CU125" s="979"/>
      <c r="CV125" s="979"/>
      <c r="CW125" s="979"/>
      <c r="CX125" s="979"/>
      <c r="CY125" s="979"/>
      <c r="CZ125" s="979"/>
      <c r="DA125" s="979"/>
      <c r="DB125" s="979"/>
      <c r="DC125" s="979"/>
      <c r="DD125" s="979"/>
      <c r="DE125" s="979"/>
      <c r="DF125" s="980"/>
      <c r="DG125" s="1016" t="s">
        <v>492</v>
      </c>
      <c r="DH125" s="1017"/>
      <c r="DI125" s="1017"/>
      <c r="DJ125" s="1017"/>
      <c r="DK125" s="1017"/>
      <c r="DL125" s="1017" t="s">
        <v>493</v>
      </c>
      <c r="DM125" s="1017"/>
      <c r="DN125" s="1017"/>
      <c r="DO125" s="1017"/>
      <c r="DP125" s="1017"/>
      <c r="DQ125" s="1017" t="s">
        <v>415</v>
      </c>
      <c r="DR125" s="1017"/>
      <c r="DS125" s="1017"/>
      <c r="DT125" s="1017"/>
      <c r="DU125" s="1017"/>
      <c r="DV125" s="1018" t="s">
        <v>415</v>
      </c>
      <c r="DW125" s="1018"/>
      <c r="DX125" s="1018"/>
      <c r="DY125" s="1018"/>
      <c r="DZ125" s="1019"/>
    </row>
    <row r="126" spans="1:130" s="246" customFormat="1" ht="26.25" customHeight="1" thickBot="1" x14ac:dyDescent="0.2">
      <c r="A126" s="1149"/>
      <c r="B126" s="1036"/>
      <c r="C126" s="1006" t="s">
        <v>474</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484</v>
      </c>
      <c r="AB126" s="1049"/>
      <c r="AC126" s="1049"/>
      <c r="AD126" s="1049"/>
      <c r="AE126" s="1050"/>
      <c r="AF126" s="1051" t="s">
        <v>484</v>
      </c>
      <c r="AG126" s="1049"/>
      <c r="AH126" s="1049"/>
      <c r="AI126" s="1049"/>
      <c r="AJ126" s="1050"/>
      <c r="AK126" s="1051" t="s">
        <v>484</v>
      </c>
      <c r="AL126" s="1049"/>
      <c r="AM126" s="1049"/>
      <c r="AN126" s="1049"/>
      <c r="AO126" s="1050"/>
      <c r="AP126" s="1052" t="s">
        <v>493</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494</v>
      </c>
      <c r="CQ126" s="1040"/>
      <c r="CR126" s="1040"/>
      <c r="CS126" s="1040"/>
      <c r="CT126" s="1040"/>
      <c r="CU126" s="1040"/>
      <c r="CV126" s="1040"/>
      <c r="CW126" s="1040"/>
      <c r="CX126" s="1040"/>
      <c r="CY126" s="1040"/>
      <c r="CZ126" s="1040"/>
      <c r="DA126" s="1040"/>
      <c r="DB126" s="1040"/>
      <c r="DC126" s="1040"/>
      <c r="DD126" s="1040"/>
      <c r="DE126" s="1040"/>
      <c r="DF126" s="1041"/>
      <c r="DG126" s="1009" t="s">
        <v>493</v>
      </c>
      <c r="DH126" s="1010"/>
      <c r="DI126" s="1010"/>
      <c r="DJ126" s="1010"/>
      <c r="DK126" s="1010"/>
      <c r="DL126" s="1010" t="s">
        <v>484</v>
      </c>
      <c r="DM126" s="1010"/>
      <c r="DN126" s="1010"/>
      <c r="DO126" s="1010"/>
      <c r="DP126" s="1010"/>
      <c r="DQ126" s="1010" t="s">
        <v>484</v>
      </c>
      <c r="DR126" s="1010"/>
      <c r="DS126" s="1010"/>
      <c r="DT126" s="1010"/>
      <c r="DU126" s="1010"/>
      <c r="DV126" s="1011" t="s">
        <v>484</v>
      </c>
      <c r="DW126" s="1011"/>
      <c r="DX126" s="1011"/>
      <c r="DY126" s="1011"/>
      <c r="DZ126" s="1012"/>
    </row>
    <row r="127" spans="1:130" s="246" customFormat="1" ht="26.25" customHeight="1" x14ac:dyDescent="0.15">
      <c r="A127" s="1150"/>
      <c r="B127" s="1038"/>
      <c r="C127" s="1092" t="s">
        <v>495</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484</v>
      </c>
      <c r="AB127" s="1049"/>
      <c r="AC127" s="1049"/>
      <c r="AD127" s="1049"/>
      <c r="AE127" s="1050"/>
      <c r="AF127" s="1051" t="s">
        <v>485</v>
      </c>
      <c r="AG127" s="1049"/>
      <c r="AH127" s="1049"/>
      <c r="AI127" s="1049"/>
      <c r="AJ127" s="1050"/>
      <c r="AK127" s="1051" t="s">
        <v>484</v>
      </c>
      <c r="AL127" s="1049"/>
      <c r="AM127" s="1049"/>
      <c r="AN127" s="1049"/>
      <c r="AO127" s="1050"/>
      <c r="AP127" s="1052" t="s">
        <v>484</v>
      </c>
      <c r="AQ127" s="1053"/>
      <c r="AR127" s="1053"/>
      <c r="AS127" s="1053"/>
      <c r="AT127" s="1054"/>
      <c r="AU127" s="282"/>
      <c r="AV127" s="282"/>
      <c r="AW127" s="282"/>
      <c r="AX127" s="1122" t="s">
        <v>496</v>
      </c>
      <c r="AY127" s="1123"/>
      <c r="AZ127" s="1123"/>
      <c r="BA127" s="1123"/>
      <c r="BB127" s="1123"/>
      <c r="BC127" s="1123"/>
      <c r="BD127" s="1123"/>
      <c r="BE127" s="1124"/>
      <c r="BF127" s="1125" t="s">
        <v>497</v>
      </c>
      <c r="BG127" s="1123"/>
      <c r="BH127" s="1123"/>
      <c r="BI127" s="1123"/>
      <c r="BJ127" s="1123"/>
      <c r="BK127" s="1123"/>
      <c r="BL127" s="1124"/>
      <c r="BM127" s="1125" t="s">
        <v>498</v>
      </c>
      <c r="BN127" s="1123"/>
      <c r="BO127" s="1123"/>
      <c r="BP127" s="1123"/>
      <c r="BQ127" s="1123"/>
      <c r="BR127" s="1123"/>
      <c r="BS127" s="1124"/>
      <c r="BT127" s="1125" t="s">
        <v>499</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500</v>
      </c>
      <c r="CQ127" s="1040"/>
      <c r="CR127" s="1040"/>
      <c r="CS127" s="1040"/>
      <c r="CT127" s="1040"/>
      <c r="CU127" s="1040"/>
      <c r="CV127" s="1040"/>
      <c r="CW127" s="1040"/>
      <c r="CX127" s="1040"/>
      <c r="CY127" s="1040"/>
      <c r="CZ127" s="1040"/>
      <c r="DA127" s="1040"/>
      <c r="DB127" s="1040"/>
      <c r="DC127" s="1040"/>
      <c r="DD127" s="1040"/>
      <c r="DE127" s="1040"/>
      <c r="DF127" s="1041"/>
      <c r="DG127" s="1009" t="s">
        <v>484</v>
      </c>
      <c r="DH127" s="1010"/>
      <c r="DI127" s="1010"/>
      <c r="DJ127" s="1010"/>
      <c r="DK127" s="1010"/>
      <c r="DL127" s="1010" t="s">
        <v>488</v>
      </c>
      <c r="DM127" s="1010"/>
      <c r="DN127" s="1010"/>
      <c r="DO127" s="1010"/>
      <c r="DP127" s="1010"/>
      <c r="DQ127" s="1010" t="s">
        <v>501</v>
      </c>
      <c r="DR127" s="1010"/>
      <c r="DS127" s="1010"/>
      <c r="DT127" s="1010"/>
      <c r="DU127" s="1010"/>
      <c r="DV127" s="1011" t="s">
        <v>492</v>
      </c>
      <c r="DW127" s="1011"/>
      <c r="DX127" s="1011"/>
      <c r="DY127" s="1011"/>
      <c r="DZ127" s="1012"/>
    </row>
    <row r="128" spans="1:130" s="246" customFormat="1" ht="26.25" customHeight="1" thickBot="1" x14ac:dyDescent="0.2">
      <c r="A128" s="1133" t="s">
        <v>502</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503</v>
      </c>
      <c r="X128" s="1135"/>
      <c r="Y128" s="1135"/>
      <c r="Z128" s="1136"/>
      <c r="AA128" s="1137">
        <v>103124</v>
      </c>
      <c r="AB128" s="1138"/>
      <c r="AC128" s="1138"/>
      <c r="AD128" s="1138"/>
      <c r="AE128" s="1139"/>
      <c r="AF128" s="1140">
        <v>44045</v>
      </c>
      <c r="AG128" s="1138"/>
      <c r="AH128" s="1138"/>
      <c r="AI128" s="1138"/>
      <c r="AJ128" s="1139"/>
      <c r="AK128" s="1140">
        <v>34963</v>
      </c>
      <c r="AL128" s="1138"/>
      <c r="AM128" s="1138"/>
      <c r="AN128" s="1138"/>
      <c r="AO128" s="1139"/>
      <c r="AP128" s="1141"/>
      <c r="AQ128" s="1142"/>
      <c r="AR128" s="1142"/>
      <c r="AS128" s="1142"/>
      <c r="AT128" s="1143"/>
      <c r="AU128" s="282"/>
      <c r="AV128" s="282"/>
      <c r="AW128" s="282"/>
      <c r="AX128" s="978" t="s">
        <v>504</v>
      </c>
      <c r="AY128" s="979"/>
      <c r="AZ128" s="979"/>
      <c r="BA128" s="979"/>
      <c r="BB128" s="979"/>
      <c r="BC128" s="979"/>
      <c r="BD128" s="979"/>
      <c r="BE128" s="980"/>
      <c r="BF128" s="1144" t="s">
        <v>485</v>
      </c>
      <c r="BG128" s="1145"/>
      <c r="BH128" s="1145"/>
      <c r="BI128" s="1145"/>
      <c r="BJ128" s="1145"/>
      <c r="BK128" s="1145"/>
      <c r="BL128" s="1146"/>
      <c r="BM128" s="1144">
        <v>14.12</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505</v>
      </c>
      <c r="CQ128" s="1127"/>
      <c r="CR128" s="1127"/>
      <c r="CS128" s="1127"/>
      <c r="CT128" s="1127"/>
      <c r="CU128" s="1127"/>
      <c r="CV128" s="1127"/>
      <c r="CW128" s="1127"/>
      <c r="CX128" s="1127"/>
      <c r="CY128" s="1127"/>
      <c r="CZ128" s="1127"/>
      <c r="DA128" s="1127"/>
      <c r="DB128" s="1127"/>
      <c r="DC128" s="1127"/>
      <c r="DD128" s="1127"/>
      <c r="DE128" s="1127"/>
      <c r="DF128" s="1128"/>
      <c r="DG128" s="1129">
        <v>6</v>
      </c>
      <c r="DH128" s="1130"/>
      <c r="DI128" s="1130"/>
      <c r="DJ128" s="1130"/>
      <c r="DK128" s="1130"/>
      <c r="DL128" s="1130" t="s">
        <v>489</v>
      </c>
      <c r="DM128" s="1130"/>
      <c r="DN128" s="1130"/>
      <c r="DO128" s="1130"/>
      <c r="DP128" s="1130"/>
      <c r="DQ128" s="1130" t="s">
        <v>506</v>
      </c>
      <c r="DR128" s="1130"/>
      <c r="DS128" s="1130"/>
      <c r="DT128" s="1130"/>
      <c r="DU128" s="1130"/>
      <c r="DV128" s="1131" t="s">
        <v>488</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507</v>
      </c>
      <c r="X129" s="1164"/>
      <c r="Y129" s="1164"/>
      <c r="Z129" s="1165"/>
      <c r="AA129" s="1048">
        <v>7163351</v>
      </c>
      <c r="AB129" s="1049"/>
      <c r="AC129" s="1049"/>
      <c r="AD129" s="1049"/>
      <c r="AE129" s="1050"/>
      <c r="AF129" s="1051">
        <v>6913337</v>
      </c>
      <c r="AG129" s="1049"/>
      <c r="AH129" s="1049"/>
      <c r="AI129" s="1049"/>
      <c r="AJ129" s="1050"/>
      <c r="AK129" s="1051">
        <v>6807198</v>
      </c>
      <c r="AL129" s="1049"/>
      <c r="AM129" s="1049"/>
      <c r="AN129" s="1049"/>
      <c r="AO129" s="1050"/>
      <c r="AP129" s="1166"/>
      <c r="AQ129" s="1167"/>
      <c r="AR129" s="1167"/>
      <c r="AS129" s="1167"/>
      <c r="AT129" s="1168"/>
      <c r="AU129" s="284"/>
      <c r="AV129" s="284"/>
      <c r="AW129" s="284"/>
      <c r="AX129" s="1157" t="s">
        <v>508</v>
      </c>
      <c r="AY129" s="1040"/>
      <c r="AZ129" s="1040"/>
      <c r="BA129" s="1040"/>
      <c r="BB129" s="1040"/>
      <c r="BC129" s="1040"/>
      <c r="BD129" s="1040"/>
      <c r="BE129" s="1041"/>
      <c r="BF129" s="1158" t="s">
        <v>484</v>
      </c>
      <c r="BG129" s="1159"/>
      <c r="BH129" s="1159"/>
      <c r="BI129" s="1159"/>
      <c r="BJ129" s="1159"/>
      <c r="BK129" s="1159"/>
      <c r="BL129" s="1160"/>
      <c r="BM129" s="1158">
        <v>19.12</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509</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510</v>
      </c>
      <c r="X130" s="1164"/>
      <c r="Y130" s="1164"/>
      <c r="Z130" s="1165"/>
      <c r="AA130" s="1048">
        <v>1552916</v>
      </c>
      <c r="AB130" s="1049"/>
      <c r="AC130" s="1049"/>
      <c r="AD130" s="1049"/>
      <c r="AE130" s="1050"/>
      <c r="AF130" s="1051">
        <v>1427745</v>
      </c>
      <c r="AG130" s="1049"/>
      <c r="AH130" s="1049"/>
      <c r="AI130" s="1049"/>
      <c r="AJ130" s="1050"/>
      <c r="AK130" s="1051">
        <v>1394750</v>
      </c>
      <c r="AL130" s="1049"/>
      <c r="AM130" s="1049"/>
      <c r="AN130" s="1049"/>
      <c r="AO130" s="1050"/>
      <c r="AP130" s="1166"/>
      <c r="AQ130" s="1167"/>
      <c r="AR130" s="1167"/>
      <c r="AS130" s="1167"/>
      <c r="AT130" s="1168"/>
      <c r="AU130" s="284"/>
      <c r="AV130" s="284"/>
      <c r="AW130" s="284"/>
      <c r="AX130" s="1157" t="s">
        <v>511</v>
      </c>
      <c r="AY130" s="1040"/>
      <c r="AZ130" s="1040"/>
      <c r="BA130" s="1040"/>
      <c r="BB130" s="1040"/>
      <c r="BC130" s="1040"/>
      <c r="BD130" s="1040"/>
      <c r="BE130" s="1041"/>
      <c r="BF130" s="1194">
        <v>10.5</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512</v>
      </c>
      <c r="X131" s="1202"/>
      <c r="Y131" s="1202"/>
      <c r="Z131" s="1203"/>
      <c r="AA131" s="1095">
        <v>5610435</v>
      </c>
      <c r="AB131" s="1074"/>
      <c r="AC131" s="1074"/>
      <c r="AD131" s="1074"/>
      <c r="AE131" s="1075"/>
      <c r="AF131" s="1073">
        <v>5485592</v>
      </c>
      <c r="AG131" s="1074"/>
      <c r="AH131" s="1074"/>
      <c r="AI131" s="1074"/>
      <c r="AJ131" s="1075"/>
      <c r="AK131" s="1073">
        <v>5412448</v>
      </c>
      <c r="AL131" s="1074"/>
      <c r="AM131" s="1074"/>
      <c r="AN131" s="1074"/>
      <c r="AO131" s="1075"/>
      <c r="AP131" s="1204"/>
      <c r="AQ131" s="1205"/>
      <c r="AR131" s="1205"/>
      <c r="AS131" s="1205"/>
      <c r="AT131" s="1206"/>
      <c r="AU131" s="284"/>
      <c r="AV131" s="284"/>
      <c r="AW131" s="284"/>
      <c r="AX131" s="1176" t="s">
        <v>513</v>
      </c>
      <c r="AY131" s="1127"/>
      <c r="AZ131" s="1127"/>
      <c r="BA131" s="1127"/>
      <c r="BB131" s="1127"/>
      <c r="BC131" s="1127"/>
      <c r="BD131" s="1127"/>
      <c r="BE131" s="1128"/>
      <c r="BF131" s="1177">
        <v>4.5999999999999996</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514</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515</v>
      </c>
      <c r="W132" s="1187"/>
      <c r="X132" s="1187"/>
      <c r="Y132" s="1187"/>
      <c r="Z132" s="1188"/>
      <c r="AA132" s="1189">
        <v>9.8748301959999996</v>
      </c>
      <c r="AB132" s="1190"/>
      <c r="AC132" s="1190"/>
      <c r="AD132" s="1190"/>
      <c r="AE132" s="1191"/>
      <c r="AF132" s="1192">
        <v>11.018608759999999</v>
      </c>
      <c r="AG132" s="1190"/>
      <c r="AH132" s="1190"/>
      <c r="AI132" s="1190"/>
      <c r="AJ132" s="1191"/>
      <c r="AK132" s="1192">
        <v>10.827355750000001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516</v>
      </c>
      <c r="W133" s="1170"/>
      <c r="X133" s="1170"/>
      <c r="Y133" s="1170"/>
      <c r="Z133" s="1171"/>
      <c r="AA133" s="1172">
        <v>8.6999999999999993</v>
      </c>
      <c r="AB133" s="1173"/>
      <c r="AC133" s="1173"/>
      <c r="AD133" s="1173"/>
      <c r="AE133" s="1174"/>
      <c r="AF133" s="1172">
        <v>9.6999999999999993</v>
      </c>
      <c r="AG133" s="1173"/>
      <c r="AH133" s="1173"/>
      <c r="AI133" s="1173"/>
      <c r="AJ133" s="1174"/>
      <c r="AK133" s="1172">
        <v>10.5</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Z5XE6NzrmNJcKvoN+Cx4wbpgOTgCi/HofMuaUIBHGlGrA4wcHa9eW/aOdg7Ir6JQbpw2n0q71vthOb/NtahcTQ==" saltValue="XSoqZMZTyz/oG+3f1H9ZT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43" zoomScale="85" zoomScaleNormal="85" zoomScaleSheetLayoutView="85" workbookViewId="0">
      <selection activeCell="AL95" sqref="AL95"/>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6zM5Qzpj/UFnE4vHv/aYuyeFkkCNkdULZ8eGhpporViVXYdGJ5Ht27vRLLZwY5OdUxxu2L95xLD6pQbktY17tg==" saltValue="rgqitWi8BQ17FBMFZHQXg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44"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F4qgBFjAmL37IS/2jd8T237eMj3heJ7CKRfcKXhyq4rly+gsBvaHKqNglgmTNxMu2H0EZ0UN7p9lb7jgcazgw==" saltValue="CpITLqbwyEkj2UA6Pjjr+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2"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520</v>
      </c>
      <c r="AP7" s="303"/>
      <c r="AQ7" s="304" t="s">
        <v>521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522</v>
      </c>
      <c r="AQ8" s="310" t="s">
        <v>523</v>
      </c>
      <c r="AR8" s="311" t="s">
        <v>524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525</v>
      </c>
      <c r="AL9" s="1213"/>
      <c r="AM9" s="1213"/>
      <c r="AN9" s="1214"/>
      <c r="AO9" s="312">
        <v>1607222</v>
      </c>
      <c r="AP9" s="312">
        <v>98289</v>
      </c>
      <c r="AQ9" s="313">
        <v>91459</v>
      </c>
      <c r="AR9" s="314">
        <v>7.5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526</v>
      </c>
      <c r="AL10" s="1213"/>
      <c r="AM10" s="1213"/>
      <c r="AN10" s="1214"/>
      <c r="AO10" s="315">
        <v>395609</v>
      </c>
      <c r="AP10" s="315">
        <v>24193</v>
      </c>
      <c r="AQ10" s="316">
        <v>7901</v>
      </c>
      <c r="AR10" s="317">
        <v>206.2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527</v>
      </c>
      <c r="AL11" s="1213"/>
      <c r="AM11" s="1213"/>
      <c r="AN11" s="1214"/>
      <c r="AO11" s="315">
        <v>210194</v>
      </c>
      <c r="AP11" s="315">
        <v>12854</v>
      </c>
      <c r="AQ11" s="316">
        <v>14810</v>
      </c>
      <c r="AR11" s="317">
        <v>-13.2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528</v>
      </c>
      <c r="AL12" s="1213"/>
      <c r="AM12" s="1213"/>
      <c r="AN12" s="1214"/>
      <c r="AO12" s="315" t="s">
        <v>529</v>
      </c>
      <c r="AP12" s="315" t="s">
        <v>529</v>
      </c>
      <c r="AQ12" s="316">
        <v>2479</v>
      </c>
      <c r="AR12" s="317" t="s">
        <v>529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530</v>
      </c>
      <c r="AL13" s="1213"/>
      <c r="AM13" s="1213"/>
      <c r="AN13" s="1214"/>
      <c r="AO13" s="315" t="s">
        <v>529</v>
      </c>
      <c r="AP13" s="315" t="s">
        <v>529</v>
      </c>
      <c r="AQ13" s="316" t="s">
        <v>529</v>
      </c>
      <c r="AR13" s="317" t="s">
        <v>529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531</v>
      </c>
      <c r="AL14" s="1213"/>
      <c r="AM14" s="1213"/>
      <c r="AN14" s="1214"/>
      <c r="AO14" s="315">
        <v>36533</v>
      </c>
      <c r="AP14" s="315">
        <v>2234</v>
      </c>
      <c r="AQ14" s="316">
        <v>6599</v>
      </c>
      <c r="AR14" s="317">
        <v>-66.099999999999994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532</v>
      </c>
      <c r="AL15" s="1213"/>
      <c r="AM15" s="1213"/>
      <c r="AN15" s="1214"/>
      <c r="AO15" s="315">
        <v>2086</v>
      </c>
      <c r="AP15" s="315">
        <v>128</v>
      </c>
      <c r="AQ15" s="316">
        <v>2390</v>
      </c>
      <c r="AR15" s="317">
        <v>-94.6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533</v>
      </c>
      <c r="AL16" s="1216"/>
      <c r="AM16" s="1216"/>
      <c r="AN16" s="1217"/>
      <c r="AO16" s="315">
        <v>-150722</v>
      </c>
      <c r="AP16" s="315">
        <v>-9217</v>
      </c>
      <c r="AQ16" s="316">
        <v>-8364</v>
      </c>
      <c r="AR16" s="317">
        <v>10.199999999999999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2100922</v>
      </c>
      <c r="AP17" s="315">
        <v>128481</v>
      </c>
      <c r="AQ17" s="316">
        <v>117274</v>
      </c>
      <c r="AR17" s="317">
        <v>9.6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535</v>
      </c>
      <c r="AP20" s="323" t="s">
        <v>536</v>
      </c>
      <c r="AQ20" s="324" t="s">
        <v>537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538</v>
      </c>
      <c r="AL21" s="1208"/>
      <c r="AM21" s="1208"/>
      <c r="AN21" s="1209"/>
      <c r="AO21" s="327">
        <v>11.56</v>
      </c>
      <c r="AP21" s="328">
        <v>10.89</v>
      </c>
      <c r="AQ21" s="329">
        <v>0.67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539</v>
      </c>
      <c r="AL22" s="1208"/>
      <c r="AM22" s="1208"/>
      <c r="AN22" s="1209"/>
      <c r="AO22" s="332">
        <v>93.3</v>
      </c>
      <c r="AP22" s="333">
        <v>95.2</v>
      </c>
      <c r="AQ22" s="334">
        <v>-1.9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540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520</v>
      </c>
      <c r="AP30" s="303"/>
      <c r="AQ30" s="304" t="s">
        <v>521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522</v>
      </c>
      <c r="AQ31" s="310" t="s">
        <v>523</v>
      </c>
      <c r="AR31" s="311" t="s">
        <v>524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543</v>
      </c>
      <c r="AL32" s="1224"/>
      <c r="AM32" s="1224"/>
      <c r="AN32" s="1225"/>
      <c r="AO32" s="342">
        <v>1370981</v>
      </c>
      <c r="AP32" s="342">
        <v>83842</v>
      </c>
      <c r="AQ32" s="343">
        <v>72398</v>
      </c>
      <c r="AR32" s="344">
        <v>15.8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544</v>
      </c>
      <c r="AL33" s="1224"/>
      <c r="AM33" s="1224"/>
      <c r="AN33" s="1225"/>
      <c r="AO33" s="342" t="s">
        <v>529</v>
      </c>
      <c r="AP33" s="342" t="s">
        <v>529</v>
      </c>
      <c r="AQ33" s="343" t="s">
        <v>529</v>
      </c>
      <c r="AR33" s="344" t="s">
        <v>529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545</v>
      </c>
      <c r="AL34" s="1224"/>
      <c r="AM34" s="1224"/>
      <c r="AN34" s="1225"/>
      <c r="AO34" s="342" t="s">
        <v>529</v>
      </c>
      <c r="AP34" s="342" t="s">
        <v>529</v>
      </c>
      <c r="AQ34" s="343" t="s">
        <v>529</v>
      </c>
      <c r="AR34" s="344" t="s">
        <v>529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546</v>
      </c>
      <c r="AL35" s="1224"/>
      <c r="AM35" s="1224"/>
      <c r="AN35" s="1225"/>
      <c r="AO35" s="342">
        <v>588833</v>
      </c>
      <c r="AP35" s="342">
        <v>36010</v>
      </c>
      <c r="AQ35" s="343">
        <v>20018</v>
      </c>
      <c r="AR35" s="344">
        <v>79.900000000000006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547</v>
      </c>
      <c r="AL36" s="1224"/>
      <c r="AM36" s="1224"/>
      <c r="AN36" s="1225"/>
      <c r="AO36" s="342">
        <v>55924</v>
      </c>
      <c r="AP36" s="342">
        <v>3420</v>
      </c>
      <c r="AQ36" s="343">
        <v>2674</v>
      </c>
      <c r="AR36" s="344">
        <v>27.9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548</v>
      </c>
      <c r="AL37" s="1224"/>
      <c r="AM37" s="1224"/>
      <c r="AN37" s="1225"/>
      <c r="AO37" s="342" t="s">
        <v>529</v>
      </c>
      <c r="AP37" s="342" t="s">
        <v>529</v>
      </c>
      <c r="AQ37" s="343">
        <v>1011</v>
      </c>
      <c r="AR37" s="344" t="s">
        <v>529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549</v>
      </c>
      <c r="AL38" s="1227"/>
      <c r="AM38" s="1227"/>
      <c r="AN38" s="1228"/>
      <c r="AO38" s="345" t="s">
        <v>529</v>
      </c>
      <c r="AP38" s="345" t="s">
        <v>529</v>
      </c>
      <c r="AQ38" s="346">
        <v>5</v>
      </c>
      <c r="AR38" s="334" t="s">
        <v>529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550</v>
      </c>
      <c r="AL39" s="1227"/>
      <c r="AM39" s="1227"/>
      <c r="AN39" s="1228"/>
      <c r="AO39" s="342">
        <v>-34963</v>
      </c>
      <c r="AP39" s="342">
        <v>-2138</v>
      </c>
      <c r="AQ39" s="343">
        <v>-2985</v>
      </c>
      <c r="AR39" s="344">
        <v>-28.4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551</v>
      </c>
      <c r="AL40" s="1224"/>
      <c r="AM40" s="1224"/>
      <c r="AN40" s="1225"/>
      <c r="AO40" s="342">
        <v>-1394750</v>
      </c>
      <c r="AP40" s="342">
        <v>-85295</v>
      </c>
      <c r="AQ40" s="343">
        <v>-64844</v>
      </c>
      <c r="AR40" s="344">
        <v>31.5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300</v>
      </c>
      <c r="AL41" s="1230"/>
      <c r="AM41" s="1230"/>
      <c r="AN41" s="1231"/>
      <c r="AO41" s="342">
        <v>586025</v>
      </c>
      <c r="AP41" s="342">
        <v>35838</v>
      </c>
      <c r="AQ41" s="343">
        <v>28277</v>
      </c>
      <c r="AR41" s="344">
        <v>26.7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520</v>
      </c>
      <c r="AN49" s="1220" t="s">
        <v>555</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556</v>
      </c>
      <c r="AO50" s="359" t="s">
        <v>557</v>
      </c>
      <c r="AP50" s="360" t="s">
        <v>558</v>
      </c>
      <c r="AQ50" s="361" t="s">
        <v>559</v>
      </c>
      <c r="AR50" s="362" t="s">
        <v>560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561</v>
      </c>
      <c r="AL51" s="355"/>
      <c r="AM51" s="363">
        <v>1107700</v>
      </c>
      <c r="AN51" s="364">
        <v>64442</v>
      </c>
      <c r="AO51" s="365">
        <v>-25.8</v>
      </c>
      <c r="AP51" s="366">
        <v>101693</v>
      </c>
      <c r="AQ51" s="367">
        <v>-13.9</v>
      </c>
      <c r="AR51" s="368">
        <v>-11.9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562</v>
      </c>
      <c r="AM52" s="371">
        <v>511511</v>
      </c>
      <c r="AN52" s="372">
        <v>29758</v>
      </c>
      <c r="AO52" s="373">
        <v>-32</v>
      </c>
      <c r="AP52" s="374">
        <v>51066</v>
      </c>
      <c r="AQ52" s="375">
        <v>-6.5</v>
      </c>
      <c r="AR52" s="376">
        <v>-25.5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563</v>
      </c>
      <c r="AL53" s="355"/>
      <c r="AM53" s="363">
        <v>1116414</v>
      </c>
      <c r="AN53" s="364">
        <v>65660</v>
      </c>
      <c r="AO53" s="365">
        <v>1.9</v>
      </c>
      <c r="AP53" s="366">
        <v>96635</v>
      </c>
      <c r="AQ53" s="367">
        <v>-5</v>
      </c>
      <c r="AR53" s="368">
        <v>6.9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562</v>
      </c>
      <c r="AM54" s="371">
        <v>760986</v>
      </c>
      <c r="AN54" s="372">
        <v>44756</v>
      </c>
      <c r="AO54" s="373">
        <v>50.4</v>
      </c>
      <c r="AP54" s="374">
        <v>44408</v>
      </c>
      <c r="AQ54" s="375">
        <v>-13</v>
      </c>
      <c r="AR54" s="376">
        <v>63.4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564</v>
      </c>
      <c r="AL55" s="355"/>
      <c r="AM55" s="363">
        <v>1443395</v>
      </c>
      <c r="AN55" s="364">
        <v>85921</v>
      </c>
      <c r="AO55" s="365">
        <v>30.9</v>
      </c>
      <c r="AP55" s="366">
        <v>97062</v>
      </c>
      <c r="AQ55" s="367">
        <v>0.4</v>
      </c>
      <c r="AR55" s="368">
        <v>30.5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562</v>
      </c>
      <c r="AM56" s="371">
        <v>1176286</v>
      </c>
      <c r="AN56" s="372">
        <v>70021</v>
      </c>
      <c r="AO56" s="373">
        <v>56.5</v>
      </c>
      <c r="AP56" s="374">
        <v>50112</v>
      </c>
      <c r="AQ56" s="375">
        <v>12.8</v>
      </c>
      <c r="AR56" s="376">
        <v>43.7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565</v>
      </c>
      <c r="AL57" s="355"/>
      <c r="AM57" s="363">
        <v>1776581</v>
      </c>
      <c r="AN57" s="364">
        <v>107184</v>
      </c>
      <c r="AO57" s="365">
        <v>24.7</v>
      </c>
      <c r="AP57" s="366">
        <v>106005</v>
      </c>
      <c r="AQ57" s="367">
        <v>9.1999999999999993</v>
      </c>
      <c r="AR57" s="368">
        <v>15.5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562</v>
      </c>
      <c r="AM58" s="371">
        <v>1067104</v>
      </c>
      <c r="AN58" s="372">
        <v>64380</v>
      </c>
      <c r="AO58" s="373">
        <v>-8.1</v>
      </c>
      <c r="AP58" s="374">
        <v>58359</v>
      </c>
      <c r="AQ58" s="375">
        <v>16.5</v>
      </c>
      <c r="AR58" s="376">
        <v>-24.6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566</v>
      </c>
      <c r="AL59" s="355"/>
      <c r="AM59" s="363">
        <v>1280136</v>
      </c>
      <c r="AN59" s="364">
        <v>78286</v>
      </c>
      <c r="AO59" s="365">
        <v>-27</v>
      </c>
      <c r="AP59" s="366">
        <v>98507</v>
      </c>
      <c r="AQ59" s="367">
        <v>-7.1</v>
      </c>
      <c r="AR59" s="368">
        <v>-19.899999999999999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562</v>
      </c>
      <c r="AM60" s="371">
        <v>784711</v>
      </c>
      <c r="AN60" s="372">
        <v>47989</v>
      </c>
      <c r="AO60" s="373">
        <v>-25.5</v>
      </c>
      <c r="AP60" s="374">
        <v>47567</v>
      </c>
      <c r="AQ60" s="375">
        <v>-18.5</v>
      </c>
      <c r="AR60" s="376">
        <v>-7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567</v>
      </c>
      <c r="AL61" s="377"/>
      <c r="AM61" s="378">
        <v>1344845</v>
      </c>
      <c r="AN61" s="379">
        <v>80299</v>
      </c>
      <c r="AO61" s="380">
        <v>0.9</v>
      </c>
      <c r="AP61" s="381">
        <v>99980</v>
      </c>
      <c r="AQ61" s="382">
        <v>-3.3</v>
      </c>
      <c r="AR61" s="368">
        <v>4.2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562</v>
      </c>
      <c r="AM62" s="371">
        <v>860120</v>
      </c>
      <c r="AN62" s="372">
        <v>51381</v>
      </c>
      <c r="AO62" s="373">
        <v>8.3000000000000007</v>
      </c>
      <c r="AP62" s="374">
        <v>50302</v>
      </c>
      <c r="AQ62" s="375">
        <v>-1.7</v>
      </c>
      <c r="AR62" s="376">
        <v>10</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z4ZV9otSSa1mqyhF+ZYBZq70d10luJMPwo3dPVuZp6zmEGJ+ensZcC53admPxlTAEGAvXs7z+uNLKSJ1iaO8ig==" saltValue="qZiHwHThOPhbVdgt0Qz5A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D22" zoomScaleNormal="100" zoomScaleSheetLayoutView="55" workbookViewId="0">
      <selection activeCell="AE101" sqref="AE101"/>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2PltuqfJ3puIstXQLFc7fhBgI/Q6fFsngXiW+CUs5FH8Y3wZSoQkio7GF1RPYSHyNIE9T7hDxyK2LhkIjbWwg==" saltValue="OpUX8BA6xsvAHhbtYAAB+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5" zoomScaleNormal="100" zoomScaleSheetLayoutView="55" workbookViewId="0">
      <selection activeCell="BI102" sqref="BI102"/>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MUP8Vkp+LkvI0i6KP097liddSh1lbhtGM4KYynU8YlLOCfYGjfw8TzMR6BGnVKreIR5dGH0dHNzV04yo4+9JA==" saltValue="Tx430sgWvb4/BSPHizfkz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3"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32" t="s">
        <v>3</v>
      </c>
      <c r="D47" s="1232"/>
      <c r="E47" s="1233"/>
      <c r="F47" s="11">
        <v>24.65</v>
      </c>
      <c r="G47" s="12">
        <v>24.68</v>
      </c>
      <c r="H47" s="12">
        <v>25.52</v>
      </c>
      <c r="I47" s="12">
        <v>26.57</v>
      </c>
      <c r="J47" s="13">
        <v>27.12</v>
      </c>
    </row>
    <row r="48" spans="2:10" ht="57.75" customHeight="1" x14ac:dyDescent="0.15">
      <c r="B48" s="14"/>
      <c r="C48" s="1234" t="s">
        <v>4</v>
      </c>
      <c r="D48" s="1234"/>
      <c r="E48" s="1235"/>
      <c r="F48" s="15">
        <v>5.68</v>
      </c>
      <c r="G48" s="16">
        <v>8.26</v>
      </c>
      <c r="H48" s="16">
        <v>7.12</v>
      </c>
      <c r="I48" s="16">
        <v>7.94</v>
      </c>
      <c r="J48" s="17">
        <v>9.11</v>
      </c>
    </row>
    <row r="49" spans="2:10" ht="57.75" customHeight="1" thickBot="1" x14ac:dyDescent="0.2">
      <c r="B49" s="18"/>
      <c r="C49" s="1236" t="s">
        <v>5</v>
      </c>
      <c r="D49" s="1236"/>
      <c r="E49" s="1237"/>
      <c r="F49" s="19">
        <v>2.0699999999999998</v>
      </c>
      <c r="G49" s="20">
        <v>2.65</v>
      </c>
      <c r="H49" s="20" t="s">
        <v>576</v>
      </c>
      <c r="I49" s="20">
        <v>0.68</v>
      </c>
      <c r="J49" s="21">
        <v>1.19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Gj9M7RY/Y75mgKuVFScHe5WigetzItq+nD5+QH91yuCy6Nrk9CbvwG7XUdTW6s6gvN0dx8eOaK1QE9mSeX0/g==" saltValue="lmtTZnjC57xt5b4GTl4Nh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Normal="100" zoomScaleSheetLayoutView="100" workbookViewId="0">
      <selection activeCell="J37" sqref="J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44" t="s">
        <v>577</v>
      </c>
      <c r="D34" s="1244"/>
      <c r="E34" s="1245"/>
      <c r="F34" s="32">
        <v>5.65</v>
      </c>
      <c r="G34" s="33">
        <v>8.24</v>
      </c>
      <c r="H34" s="33">
        <v>7.07</v>
      </c>
      <c r="I34" s="33">
        <v>7.9</v>
      </c>
      <c r="J34" s="34">
        <v>9.0399999999999991</v>
      </c>
      <c r="K34" s="22"/>
      <c r="L34" s="22"/>
      <c r="M34" s="22"/>
      <c r="N34" s="22"/>
      <c r="O34" s="22"/>
      <c r="P34" s="22"/>
    </row>
    <row r="35" spans="1:16" ht="39" customHeight="1" x14ac:dyDescent="0.15">
      <c r="A35" s="22"/>
      <c r="B35" s="35"/>
      <c r="C35" s="1238" t="s">
        <v>578</v>
      </c>
      <c r="D35" s="1239"/>
      <c r="E35" s="1240"/>
      <c r="F35" s="36">
        <v>2.14</v>
      </c>
      <c r="G35" s="37">
        <v>2.34</v>
      </c>
      <c r="H35" s="37">
        <v>2.41</v>
      </c>
      <c r="I35" s="37">
        <v>2.96</v>
      </c>
      <c r="J35" s="38">
        <v>3.34</v>
      </c>
      <c r="K35" s="22"/>
      <c r="L35" s="22"/>
      <c r="M35" s="22"/>
      <c r="N35" s="22"/>
      <c r="O35" s="22"/>
      <c r="P35" s="22"/>
    </row>
    <row r="36" spans="1:16" ht="39" customHeight="1" x14ac:dyDescent="0.15">
      <c r="A36" s="22"/>
      <c r="B36" s="35"/>
      <c r="C36" s="1238" t="s">
        <v>579</v>
      </c>
      <c r="D36" s="1239"/>
      <c r="E36" s="1240"/>
      <c r="F36" s="36">
        <v>0.47</v>
      </c>
      <c r="G36" s="37">
        <v>0.88</v>
      </c>
      <c r="H36" s="37">
        <v>1.42</v>
      </c>
      <c r="I36" s="37">
        <v>1.81</v>
      </c>
      <c r="J36" s="38">
        <v>1.56</v>
      </c>
      <c r="K36" s="22"/>
      <c r="L36" s="22"/>
      <c r="M36" s="22"/>
      <c r="N36" s="22"/>
      <c r="O36" s="22"/>
      <c r="P36" s="22"/>
    </row>
    <row r="37" spans="1:16" ht="39" customHeight="1" x14ac:dyDescent="0.15">
      <c r="A37" s="22"/>
      <c r="B37" s="35"/>
      <c r="C37" s="1238" t="s">
        <v>580</v>
      </c>
      <c r="D37" s="1239"/>
      <c r="E37" s="1240"/>
      <c r="F37" s="36">
        <v>0</v>
      </c>
      <c r="G37" s="37">
        <v>1.07</v>
      </c>
      <c r="H37" s="37">
        <v>1.25</v>
      </c>
      <c r="I37" s="37">
        <v>1.1399999999999999</v>
      </c>
      <c r="J37" s="38">
        <v>0.72</v>
      </c>
      <c r="K37" s="22"/>
      <c r="L37" s="22"/>
      <c r="M37" s="22"/>
      <c r="N37" s="22"/>
      <c r="O37" s="22"/>
      <c r="P37" s="22"/>
    </row>
    <row r="38" spans="1:16" ht="39" customHeight="1" x14ac:dyDescent="0.15">
      <c r="A38" s="22"/>
      <c r="B38" s="35"/>
      <c r="C38" s="1238" t="s">
        <v>581</v>
      </c>
      <c r="D38" s="1239"/>
      <c r="E38" s="1240"/>
      <c r="F38" s="36">
        <v>0.84</v>
      </c>
      <c r="G38" s="37">
        <v>0.36</v>
      </c>
      <c r="H38" s="37">
        <v>0.94</v>
      </c>
      <c r="I38" s="37">
        <v>2.11</v>
      </c>
      <c r="J38" s="38">
        <v>0.71</v>
      </c>
      <c r="K38" s="22"/>
      <c r="L38" s="22"/>
      <c r="M38" s="22"/>
      <c r="N38" s="22"/>
      <c r="O38" s="22"/>
      <c r="P38" s="22"/>
    </row>
    <row r="39" spans="1:16" ht="39" customHeight="1" x14ac:dyDescent="0.15">
      <c r="A39" s="22"/>
      <c r="B39" s="35"/>
      <c r="C39" s="1238" t="s">
        <v>582</v>
      </c>
      <c r="D39" s="1239"/>
      <c r="E39" s="1240"/>
      <c r="F39" s="36">
        <v>0.1</v>
      </c>
      <c r="G39" s="37">
        <v>0.05</v>
      </c>
      <c r="H39" s="37">
        <v>0.02</v>
      </c>
      <c r="I39" s="37">
        <v>0.08</v>
      </c>
      <c r="J39" s="38">
        <v>0.1</v>
      </c>
      <c r="K39" s="22"/>
      <c r="L39" s="22"/>
      <c r="M39" s="22"/>
      <c r="N39" s="22"/>
      <c r="O39" s="22"/>
      <c r="P39" s="22"/>
    </row>
    <row r="40" spans="1:16" ht="39" customHeight="1" x14ac:dyDescent="0.15">
      <c r="A40" s="22"/>
      <c r="B40" s="35"/>
      <c r="C40" s="1238" t="s">
        <v>583</v>
      </c>
      <c r="D40" s="1239"/>
      <c r="E40" s="1240"/>
      <c r="F40" s="36">
        <v>0.02</v>
      </c>
      <c r="G40" s="37">
        <v>0.01</v>
      </c>
      <c r="H40" s="37">
        <v>0.04</v>
      </c>
      <c r="I40" s="37">
        <v>0.03</v>
      </c>
      <c r="J40" s="38">
        <v>0.06</v>
      </c>
      <c r="K40" s="22"/>
      <c r="L40" s="22"/>
      <c r="M40" s="22"/>
      <c r="N40" s="22"/>
      <c r="O40" s="22"/>
      <c r="P40" s="22"/>
    </row>
    <row r="41" spans="1:16" ht="39" customHeight="1" x14ac:dyDescent="0.15">
      <c r="A41" s="22"/>
      <c r="B41" s="35"/>
      <c r="C41" s="1238" t="s">
        <v>584</v>
      </c>
      <c r="D41" s="1239"/>
      <c r="E41" s="1240"/>
      <c r="F41" s="36">
        <v>0</v>
      </c>
      <c r="G41" s="37">
        <v>0</v>
      </c>
      <c r="H41" s="37">
        <v>0</v>
      </c>
      <c r="I41" s="37">
        <v>0</v>
      </c>
      <c r="J41" s="38">
        <v>0</v>
      </c>
      <c r="K41" s="22"/>
      <c r="L41" s="22"/>
      <c r="M41" s="22"/>
      <c r="N41" s="22"/>
      <c r="O41" s="22"/>
      <c r="P41" s="22"/>
    </row>
    <row r="42" spans="1:16" ht="39" customHeight="1" x14ac:dyDescent="0.15">
      <c r="A42" s="22"/>
      <c r="B42" s="39"/>
      <c r="C42" s="1238" t="s">
        <v>585</v>
      </c>
      <c r="D42" s="1239"/>
      <c r="E42" s="1240"/>
      <c r="F42" s="36" t="s">
        <v>529</v>
      </c>
      <c r="G42" s="37" t="s">
        <v>529</v>
      </c>
      <c r="H42" s="37" t="s">
        <v>529</v>
      </c>
      <c r="I42" s="37" t="s">
        <v>529</v>
      </c>
      <c r="J42" s="38" t="s">
        <v>529</v>
      </c>
      <c r="K42" s="22"/>
      <c r="L42" s="22"/>
      <c r="M42" s="22"/>
      <c r="N42" s="22"/>
      <c r="O42" s="22"/>
      <c r="P42" s="22"/>
    </row>
    <row r="43" spans="1:16" ht="39" customHeight="1" thickBot="1" x14ac:dyDescent="0.2">
      <c r="A43" s="22"/>
      <c r="B43" s="40"/>
      <c r="C43" s="1241" t="s">
        <v>586</v>
      </c>
      <c r="D43" s="1242"/>
      <c r="E43" s="1243"/>
      <c r="F43" s="41">
        <v>0.02</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G5TvwUms8cgvCZ6GRi7XwPXwUL4BLXW27PNf4I9CeMswkhPEFkn+wkx3Pfg/AnZ0iZDEvj3la1lnKnWdFQAeA==" saltValue="5AV3bvawKVpkn+PR34Rz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D44" zoomScale="115" zoomScaleNormal="115" zoomScaleSheetLayoutView="55" workbookViewId="0">
      <selection activeCell="N51" sqref="N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1482</v>
      </c>
      <c r="L45" s="60">
        <v>1567</v>
      </c>
      <c r="M45" s="60">
        <v>1567</v>
      </c>
      <c r="N45" s="60">
        <v>1436</v>
      </c>
      <c r="O45" s="61">
        <v>1371</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529</v>
      </c>
      <c r="L46" s="64" t="s">
        <v>529</v>
      </c>
      <c r="M46" s="64" t="s">
        <v>529</v>
      </c>
      <c r="N46" s="64" t="s">
        <v>529</v>
      </c>
      <c r="O46" s="65" t="s">
        <v>529</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529</v>
      </c>
      <c r="L47" s="64" t="s">
        <v>529</v>
      </c>
      <c r="M47" s="64" t="s">
        <v>529</v>
      </c>
      <c r="N47" s="64" t="s">
        <v>529</v>
      </c>
      <c r="O47" s="65" t="s">
        <v>529</v>
      </c>
      <c r="P47" s="48"/>
      <c r="Q47" s="48"/>
      <c r="R47" s="48"/>
      <c r="S47" s="48"/>
      <c r="T47" s="48"/>
      <c r="U47" s="48"/>
    </row>
    <row r="48" spans="1:21" ht="30.75" customHeight="1" x14ac:dyDescent="0.15">
      <c r="A48" s="48"/>
      <c r="B48" s="1248"/>
      <c r="C48" s="1249"/>
      <c r="D48" s="62"/>
      <c r="E48" s="1254" t="s">
        <v>15</v>
      </c>
      <c r="F48" s="1254"/>
      <c r="G48" s="1254"/>
      <c r="H48" s="1254"/>
      <c r="I48" s="1254"/>
      <c r="J48" s="1255"/>
      <c r="K48" s="63">
        <v>541</v>
      </c>
      <c r="L48" s="64">
        <v>508</v>
      </c>
      <c r="M48" s="64">
        <v>595</v>
      </c>
      <c r="N48" s="64">
        <v>577</v>
      </c>
      <c r="O48" s="65">
        <v>589</v>
      </c>
      <c r="P48" s="48"/>
      <c r="Q48" s="48"/>
      <c r="R48" s="48"/>
      <c r="S48" s="48"/>
      <c r="T48" s="48"/>
      <c r="U48" s="48"/>
    </row>
    <row r="49" spans="1:21" ht="30.75" customHeight="1" x14ac:dyDescent="0.15">
      <c r="A49" s="48"/>
      <c r="B49" s="1248"/>
      <c r="C49" s="1249"/>
      <c r="D49" s="62"/>
      <c r="E49" s="1254" t="s">
        <v>16</v>
      </c>
      <c r="F49" s="1254"/>
      <c r="G49" s="1254"/>
      <c r="H49" s="1254"/>
      <c r="I49" s="1254"/>
      <c r="J49" s="1255"/>
      <c r="K49" s="63">
        <v>54</v>
      </c>
      <c r="L49" s="64">
        <v>47</v>
      </c>
      <c r="M49" s="64">
        <v>48</v>
      </c>
      <c r="N49" s="64">
        <v>62</v>
      </c>
      <c r="O49" s="65">
        <v>56</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529</v>
      </c>
      <c r="L50" s="64" t="s">
        <v>529</v>
      </c>
      <c r="M50" s="64" t="s">
        <v>529</v>
      </c>
      <c r="N50" s="64" t="s">
        <v>529</v>
      </c>
      <c r="O50" s="65" t="s">
        <v>529</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529</v>
      </c>
      <c r="L51" s="64" t="s">
        <v>529</v>
      </c>
      <c r="M51" s="64">
        <v>0</v>
      </c>
      <c r="N51" s="64">
        <v>0</v>
      </c>
      <c r="O51" s="65" t="s">
        <v>529</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1597</v>
      </c>
      <c r="L52" s="64">
        <v>1642</v>
      </c>
      <c r="M52" s="64">
        <v>1657</v>
      </c>
      <c r="N52" s="64">
        <v>1472</v>
      </c>
      <c r="O52" s="65">
        <v>1430</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480</v>
      </c>
      <c r="L53" s="69">
        <v>480</v>
      </c>
      <c r="M53" s="69">
        <v>553</v>
      </c>
      <c r="N53" s="69">
        <v>603</v>
      </c>
      <c r="O53" s="70">
        <v>586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587</v>
      </c>
      <c r="L56" s="80" t="s">
        <v>588</v>
      </c>
      <c r="M56" s="80" t="s">
        <v>589</v>
      </c>
      <c r="N56" s="80" t="s">
        <v>590</v>
      </c>
      <c r="O56" s="81" t="s">
        <v>591</v>
      </c>
      <c r="P56" s="48"/>
      <c r="Q56" s="48"/>
      <c r="R56" s="48"/>
      <c r="S56" s="48"/>
      <c r="T56" s="48"/>
      <c r="U56" s="48"/>
    </row>
    <row r="57" spans="1:21" ht="31.5" customHeight="1" x14ac:dyDescent="0.15">
      <c r="B57" s="1262" t="s">
        <v>25</v>
      </c>
      <c r="C57" s="1263"/>
      <c r="D57" s="1266" t="s">
        <v>26</v>
      </c>
      <c r="E57" s="1267"/>
      <c r="F57" s="1267"/>
      <c r="G57" s="1267"/>
      <c r="H57" s="1267"/>
      <c r="I57" s="1267"/>
      <c r="J57" s="1268"/>
      <c r="K57" s="82"/>
      <c r="L57" s="83"/>
      <c r="M57" s="83"/>
      <c r="N57" s="83"/>
      <c r="O57" s="84"/>
    </row>
    <row r="58" spans="1:21" ht="31.5" customHeight="1" thickBot="1" x14ac:dyDescent="0.2">
      <c r="B58" s="1264"/>
      <c r="C58" s="1265"/>
      <c r="D58" s="1269" t="s">
        <v>27</v>
      </c>
      <c r="E58" s="1270"/>
      <c r="F58" s="1270"/>
      <c r="G58" s="1270"/>
      <c r="H58" s="1270"/>
      <c r="I58" s="1270"/>
      <c r="J58" s="1271"/>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s1+mJiew5YBtJpTDTRp5n+PfLtZvY1IGrl7Mpcqlltsa4t8jk/fxo+i2YUthJ77DEGpLqhlSqTcK/r7iNOaYg==" saltValue="v7szEt50UO6F3VZsGo5w4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26" zoomScaleNormal="100" zoomScaleSheetLayoutView="100" workbookViewId="0">
      <selection activeCell="L50" sqref="L50:L52"/>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571</v>
      </c>
      <c r="J40" s="99" t="s">
        <v>572</v>
      </c>
      <c r="K40" s="99" t="s">
        <v>573</v>
      </c>
      <c r="L40" s="99" t="s">
        <v>574</v>
      </c>
      <c r="M40" s="100" t="s">
        <v>575</v>
      </c>
    </row>
    <row r="41" spans="2:13" ht="27.75" customHeight="1" x14ac:dyDescent="0.15">
      <c r="B41" s="1272" t="s">
        <v>30</v>
      </c>
      <c r="C41" s="1273"/>
      <c r="D41" s="101"/>
      <c r="E41" s="1278" t="s">
        <v>31</v>
      </c>
      <c r="F41" s="1278"/>
      <c r="G41" s="1278"/>
      <c r="H41" s="1279"/>
      <c r="I41" s="102">
        <v>11495</v>
      </c>
      <c r="J41" s="103">
        <v>11072</v>
      </c>
      <c r="K41" s="103">
        <v>10983</v>
      </c>
      <c r="L41" s="103">
        <v>10906</v>
      </c>
      <c r="M41" s="104">
        <v>10606</v>
      </c>
    </row>
    <row r="42" spans="2:13" ht="27.75" customHeight="1" x14ac:dyDescent="0.15">
      <c r="B42" s="1274"/>
      <c r="C42" s="1275"/>
      <c r="D42" s="105"/>
      <c r="E42" s="1280" t="s">
        <v>32</v>
      </c>
      <c r="F42" s="1280"/>
      <c r="G42" s="1280"/>
      <c r="H42" s="1281"/>
      <c r="I42" s="106">
        <v>9</v>
      </c>
      <c r="J42" s="107">
        <v>8</v>
      </c>
      <c r="K42" s="107">
        <v>7</v>
      </c>
      <c r="L42" s="107">
        <v>5</v>
      </c>
      <c r="M42" s="108">
        <v>4</v>
      </c>
    </row>
    <row r="43" spans="2:13" ht="27.75" customHeight="1" x14ac:dyDescent="0.15">
      <c r="B43" s="1274"/>
      <c r="C43" s="1275"/>
      <c r="D43" s="105"/>
      <c r="E43" s="1280" t="s">
        <v>33</v>
      </c>
      <c r="F43" s="1280"/>
      <c r="G43" s="1280"/>
      <c r="H43" s="1281"/>
      <c r="I43" s="106">
        <v>5817</v>
      </c>
      <c r="J43" s="107">
        <v>5452</v>
      </c>
      <c r="K43" s="107">
        <v>5500</v>
      </c>
      <c r="L43" s="107">
        <v>5556</v>
      </c>
      <c r="M43" s="108">
        <v>5564</v>
      </c>
    </row>
    <row r="44" spans="2:13" ht="27.75" customHeight="1" x14ac:dyDescent="0.15">
      <c r="B44" s="1274"/>
      <c r="C44" s="1275"/>
      <c r="D44" s="105"/>
      <c r="E44" s="1280" t="s">
        <v>34</v>
      </c>
      <c r="F44" s="1280"/>
      <c r="G44" s="1280"/>
      <c r="H44" s="1281"/>
      <c r="I44" s="106">
        <v>360</v>
      </c>
      <c r="J44" s="107">
        <v>336</v>
      </c>
      <c r="K44" s="107">
        <v>288</v>
      </c>
      <c r="L44" s="107">
        <v>252</v>
      </c>
      <c r="M44" s="108">
        <v>204</v>
      </c>
    </row>
    <row r="45" spans="2:13" ht="27.75" customHeight="1" x14ac:dyDescent="0.15">
      <c r="B45" s="1274"/>
      <c r="C45" s="1275"/>
      <c r="D45" s="105"/>
      <c r="E45" s="1280" t="s">
        <v>35</v>
      </c>
      <c r="F45" s="1280"/>
      <c r="G45" s="1280"/>
      <c r="H45" s="1281"/>
      <c r="I45" s="106">
        <v>1285</v>
      </c>
      <c r="J45" s="107">
        <v>1177</v>
      </c>
      <c r="K45" s="107">
        <v>787</v>
      </c>
      <c r="L45" s="107">
        <v>939</v>
      </c>
      <c r="M45" s="108">
        <v>907</v>
      </c>
    </row>
    <row r="46" spans="2:13" ht="27.75" customHeight="1" x14ac:dyDescent="0.15">
      <c r="B46" s="1274"/>
      <c r="C46" s="1275"/>
      <c r="D46" s="109"/>
      <c r="E46" s="1280" t="s">
        <v>36</v>
      </c>
      <c r="F46" s="1280"/>
      <c r="G46" s="1280"/>
      <c r="H46" s="1281"/>
      <c r="I46" s="106">
        <v>0</v>
      </c>
      <c r="J46" s="107">
        <v>0</v>
      </c>
      <c r="K46" s="107">
        <v>0</v>
      </c>
      <c r="L46" s="107" t="s">
        <v>529</v>
      </c>
      <c r="M46" s="108" t="s">
        <v>529</v>
      </c>
    </row>
    <row r="47" spans="2:13" ht="27.75" customHeight="1" x14ac:dyDescent="0.15">
      <c r="B47" s="1274"/>
      <c r="C47" s="1275"/>
      <c r="D47" s="110"/>
      <c r="E47" s="1282" t="s">
        <v>37</v>
      </c>
      <c r="F47" s="1283"/>
      <c r="G47" s="1283"/>
      <c r="H47" s="1284"/>
      <c r="I47" s="106" t="s">
        <v>529</v>
      </c>
      <c r="J47" s="107" t="s">
        <v>529</v>
      </c>
      <c r="K47" s="107" t="s">
        <v>529</v>
      </c>
      <c r="L47" s="107" t="s">
        <v>529</v>
      </c>
      <c r="M47" s="108" t="s">
        <v>529</v>
      </c>
    </row>
    <row r="48" spans="2:13" ht="27.75" customHeight="1" x14ac:dyDescent="0.15">
      <c r="B48" s="1274"/>
      <c r="C48" s="1275"/>
      <c r="D48" s="105"/>
      <c r="E48" s="1280" t="s">
        <v>38</v>
      </c>
      <c r="F48" s="1280"/>
      <c r="G48" s="1280"/>
      <c r="H48" s="1281"/>
      <c r="I48" s="106" t="s">
        <v>529</v>
      </c>
      <c r="J48" s="107" t="s">
        <v>529</v>
      </c>
      <c r="K48" s="107" t="s">
        <v>529</v>
      </c>
      <c r="L48" s="107" t="s">
        <v>529</v>
      </c>
      <c r="M48" s="108" t="s">
        <v>529</v>
      </c>
    </row>
    <row r="49" spans="2:13" ht="27.75" customHeight="1" x14ac:dyDescent="0.15">
      <c r="B49" s="1276"/>
      <c r="C49" s="1277"/>
      <c r="D49" s="105"/>
      <c r="E49" s="1280" t="s">
        <v>39</v>
      </c>
      <c r="F49" s="1280"/>
      <c r="G49" s="1280"/>
      <c r="H49" s="1281"/>
      <c r="I49" s="106" t="s">
        <v>529</v>
      </c>
      <c r="J49" s="107" t="s">
        <v>529</v>
      </c>
      <c r="K49" s="107" t="s">
        <v>529</v>
      </c>
      <c r="L49" s="107" t="s">
        <v>529</v>
      </c>
      <c r="M49" s="108" t="s">
        <v>529</v>
      </c>
    </row>
    <row r="50" spans="2:13" ht="27.75" customHeight="1" x14ac:dyDescent="0.15">
      <c r="B50" s="1285" t="s">
        <v>40</v>
      </c>
      <c r="C50" s="1286"/>
      <c r="D50" s="111"/>
      <c r="E50" s="1280" t="s">
        <v>41</v>
      </c>
      <c r="F50" s="1280"/>
      <c r="G50" s="1280"/>
      <c r="H50" s="1281"/>
      <c r="I50" s="106">
        <v>4289</v>
      </c>
      <c r="J50" s="107">
        <v>4485</v>
      </c>
      <c r="K50" s="107">
        <v>4560</v>
      </c>
      <c r="L50" s="107">
        <v>4731</v>
      </c>
      <c r="M50" s="108">
        <v>4844</v>
      </c>
    </row>
    <row r="51" spans="2:13" ht="27.75" customHeight="1" x14ac:dyDescent="0.15">
      <c r="B51" s="1274"/>
      <c r="C51" s="1275"/>
      <c r="D51" s="105"/>
      <c r="E51" s="1280" t="s">
        <v>42</v>
      </c>
      <c r="F51" s="1280"/>
      <c r="G51" s="1280"/>
      <c r="H51" s="1281"/>
      <c r="I51" s="106">
        <v>277</v>
      </c>
      <c r="J51" s="107">
        <v>245</v>
      </c>
      <c r="K51" s="107">
        <v>223</v>
      </c>
      <c r="L51" s="107">
        <v>188</v>
      </c>
      <c r="M51" s="108">
        <v>169</v>
      </c>
    </row>
    <row r="52" spans="2:13" ht="27.75" customHeight="1" x14ac:dyDescent="0.15">
      <c r="B52" s="1276"/>
      <c r="C52" s="1277"/>
      <c r="D52" s="105"/>
      <c r="E52" s="1280" t="s">
        <v>43</v>
      </c>
      <c r="F52" s="1280"/>
      <c r="G52" s="1280"/>
      <c r="H52" s="1281"/>
      <c r="I52" s="106">
        <v>13794</v>
      </c>
      <c r="J52" s="107">
        <v>13355</v>
      </c>
      <c r="K52" s="107">
        <v>12930</v>
      </c>
      <c r="L52" s="107">
        <v>12202</v>
      </c>
      <c r="M52" s="108">
        <v>12018</v>
      </c>
    </row>
    <row r="53" spans="2:13" ht="27.75" customHeight="1" thickBot="1" x14ac:dyDescent="0.2">
      <c r="B53" s="1287" t="s">
        <v>44</v>
      </c>
      <c r="C53" s="1288"/>
      <c r="D53" s="112"/>
      <c r="E53" s="1289" t="s">
        <v>45</v>
      </c>
      <c r="F53" s="1289"/>
      <c r="G53" s="1289"/>
      <c r="H53" s="1290"/>
      <c r="I53" s="113">
        <v>606</v>
      </c>
      <c r="J53" s="114">
        <v>-39</v>
      </c>
      <c r="K53" s="114">
        <v>-148</v>
      </c>
      <c r="L53" s="114">
        <v>536</v>
      </c>
      <c r="M53" s="115">
        <v>253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ngVYaan5KHDDJgpFz7l99jA/BXvLzAIUpRvqx1v77nYNNtDGs7xOFXCJ7b1pHc2f+reVSc6kBNuI8EumNHLXA==" saltValue="x3JcG26z4dYaI/IKhXvP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573</v>
      </c>
      <c r="G54" s="124" t="s">
        <v>574</v>
      </c>
      <c r="H54" s="125" t="s">
        <v>575</v>
      </c>
    </row>
    <row r="55" spans="2:8" ht="52.5" customHeight="1" x14ac:dyDescent="0.15">
      <c r="B55" s="126"/>
      <c r="C55" s="1296" t="s">
        <v>48</v>
      </c>
      <c r="D55" s="1296"/>
      <c r="E55" s="1297"/>
      <c r="F55" s="127">
        <v>1828</v>
      </c>
      <c r="G55" s="127">
        <v>1837</v>
      </c>
      <c r="H55" s="128">
        <v>1846</v>
      </c>
    </row>
    <row r="56" spans="2:8" ht="52.5" customHeight="1" x14ac:dyDescent="0.15">
      <c r="B56" s="129"/>
      <c r="C56" s="1298" t="s">
        <v>49</v>
      </c>
      <c r="D56" s="1298"/>
      <c r="E56" s="1299"/>
      <c r="F56" s="130">
        <v>678</v>
      </c>
      <c r="G56" s="130">
        <v>681</v>
      </c>
      <c r="H56" s="131">
        <v>684</v>
      </c>
    </row>
    <row r="57" spans="2:8" ht="53.25" customHeight="1" x14ac:dyDescent="0.15">
      <c r="B57" s="129"/>
      <c r="C57" s="1300" t="s">
        <v>50</v>
      </c>
      <c r="D57" s="1300"/>
      <c r="E57" s="1301"/>
      <c r="F57" s="132">
        <v>3165</v>
      </c>
      <c r="G57" s="132">
        <v>3394</v>
      </c>
      <c r="H57" s="133">
        <v>3397</v>
      </c>
    </row>
    <row r="58" spans="2:8" ht="45.75" customHeight="1" x14ac:dyDescent="0.15">
      <c r="B58" s="134"/>
      <c r="C58" s="1291" t="s">
        <v>599</v>
      </c>
      <c r="D58" s="1292"/>
      <c r="E58" s="1293"/>
      <c r="F58" s="135">
        <v>1282</v>
      </c>
      <c r="G58" s="135">
        <v>1360</v>
      </c>
      <c r="H58" s="136">
        <v>1444</v>
      </c>
    </row>
    <row r="59" spans="2:8" ht="45.75" customHeight="1" x14ac:dyDescent="0.15">
      <c r="B59" s="134"/>
      <c r="C59" s="1291" t="s">
        <v>600</v>
      </c>
      <c r="D59" s="1292"/>
      <c r="E59" s="1293"/>
      <c r="F59" s="135">
        <v>772</v>
      </c>
      <c r="G59" s="135">
        <v>875</v>
      </c>
      <c r="H59" s="136">
        <v>876</v>
      </c>
    </row>
    <row r="60" spans="2:8" ht="45.75" customHeight="1" x14ac:dyDescent="0.15">
      <c r="B60" s="134"/>
      <c r="C60" s="1291" t="s">
        <v>601</v>
      </c>
      <c r="D60" s="1292"/>
      <c r="E60" s="1293"/>
      <c r="F60" s="135">
        <v>456</v>
      </c>
      <c r="G60" s="135">
        <v>497</v>
      </c>
      <c r="H60" s="136">
        <v>410</v>
      </c>
    </row>
    <row r="61" spans="2:8" ht="45.75" customHeight="1" x14ac:dyDescent="0.15">
      <c r="B61" s="134"/>
      <c r="C61" s="1291" t="s">
        <v>602</v>
      </c>
      <c r="D61" s="1292"/>
      <c r="E61" s="1293"/>
      <c r="F61" s="135">
        <v>283</v>
      </c>
      <c r="G61" s="135">
        <v>284</v>
      </c>
      <c r="H61" s="136">
        <v>285</v>
      </c>
    </row>
    <row r="62" spans="2:8" ht="45.75" customHeight="1" thickBot="1" x14ac:dyDescent="0.2">
      <c r="B62" s="137"/>
      <c r="C62" s="1291" t="s">
        <v>603</v>
      </c>
      <c r="D62" s="1292"/>
      <c r="E62" s="1293"/>
      <c r="F62" s="138">
        <v>127</v>
      </c>
      <c r="G62" s="138">
        <v>128</v>
      </c>
      <c r="H62" s="139">
        <v>128</v>
      </c>
    </row>
    <row r="63" spans="2:8" ht="52.5" customHeight="1" thickBot="1" x14ac:dyDescent="0.2">
      <c r="B63" s="140"/>
      <c r="C63" s="1294" t="s">
        <v>51</v>
      </c>
      <c r="D63" s="1294"/>
      <c r="E63" s="1295"/>
      <c r="F63" s="141">
        <v>5671</v>
      </c>
      <c r="G63" s="141">
        <v>5912</v>
      </c>
      <c r="H63" s="142">
        <v>5928</v>
      </c>
    </row>
    <row r="64" spans="2:8" ht="15" customHeight="1" x14ac:dyDescent="0.15"/>
    <row r="65" ht="0" hidden="1" customHeight="1" x14ac:dyDescent="0.15"/>
    <row r="66" ht="0" hidden="1" customHeight="1" x14ac:dyDescent="0.15"/>
  </sheetData>
  <sheetProtection algorithmName="SHA-512" hashValue="oo6E2RN1limI1Xce1bEykkyFRJlH0WS9TnN1L1I3Iz004ZXBWu31XyPQGBWvRTUS7A3PHVA3KG9FT5peSuNW/w==" saltValue="iZReRDwnWFw+ILzfBtRH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0" t="s">
        <v>617</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x14ac:dyDescent="0.15">
      <c r="B44" s="394"/>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x14ac:dyDescent="0.15">
      <c r="B45" s="394"/>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x14ac:dyDescent="0.15">
      <c r="B46" s="394"/>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x14ac:dyDescent="0.15">
      <c r="B47" s="394"/>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609</v>
      </c>
    </row>
    <row r="50" spans="1:109" x14ac:dyDescent="0.15">
      <c r="B50" s="394"/>
      <c r="G50" s="1302"/>
      <c r="H50" s="1302"/>
      <c r="I50" s="1302"/>
      <c r="J50" s="1302"/>
      <c r="K50" s="404"/>
      <c r="L50" s="404"/>
      <c r="M50" s="405"/>
      <c r="N50" s="405"/>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08" t="s">
        <v>571</v>
      </c>
      <c r="BQ50" s="1308"/>
      <c r="BR50" s="1308"/>
      <c r="BS50" s="1308"/>
      <c r="BT50" s="1308"/>
      <c r="BU50" s="1308"/>
      <c r="BV50" s="1308"/>
      <c r="BW50" s="1308"/>
      <c r="BX50" s="1308" t="s">
        <v>572</v>
      </c>
      <c r="BY50" s="1308"/>
      <c r="BZ50" s="1308"/>
      <c r="CA50" s="1308"/>
      <c r="CB50" s="1308"/>
      <c r="CC50" s="1308"/>
      <c r="CD50" s="1308"/>
      <c r="CE50" s="1308"/>
      <c r="CF50" s="1308" t="s">
        <v>573</v>
      </c>
      <c r="CG50" s="1308"/>
      <c r="CH50" s="1308"/>
      <c r="CI50" s="1308"/>
      <c r="CJ50" s="1308"/>
      <c r="CK50" s="1308"/>
      <c r="CL50" s="1308"/>
      <c r="CM50" s="1308"/>
      <c r="CN50" s="1308" t="s">
        <v>574</v>
      </c>
      <c r="CO50" s="1308"/>
      <c r="CP50" s="1308"/>
      <c r="CQ50" s="1308"/>
      <c r="CR50" s="1308"/>
      <c r="CS50" s="1308"/>
      <c r="CT50" s="1308"/>
      <c r="CU50" s="1308"/>
      <c r="CV50" s="1308" t="s">
        <v>575</v>
      </c>
      <c r="CW50" s="1308"/>
      <c r="CX50" s="1308"/>
      <c r="CY50" s="1308"/>
      <c r="CZ50" s="1308"/>
      <c r="DA50" s="1308"/>
      <c r="DB50" s="1308"/>
      <c r="DC50" s="1308"/>
    </row>
    <row r="51" spans="1:109" ht="13.5" customHeight="1" x14ac:dyDescent="0.15">
      <c r="B51" s="394"/>
      <c r="G51" s="1320"/>
      <c r="H51" s="1320"/>
      <c r="I51" s="1324"/>
      <c r="J51" s="1324"/>
      <c r="K51" s="1309"/>
      <c r="L51" s="1309"/>
      <c r="M51" s="1309"/>
      <c r="N51" s="1309"/>
      <c r="AM51" s="403"/>
      <c r="AN51" s="1307" t="s">
        <v>610</v>
      </c>
      <c r="AO51" s="1307"/>
      <c r="AP51" s="1307"/>
      <c r="AQ51" s="1307"/>
      <c r="AR51" s="1307"/>
      <c r="AS51" s="1307"/>
      <c r="AT51" s="1307"/>
      <c r="AU51" s="1307"/>
      <c r="AV51" s="1307"/>
      <c r="AW51" s="1307"/>
      <c r="AX51" s="1307"/>
      <c r="AY51" s="1307"/>
      <c r="AZ51" s="1307"/>
      <c r="BA51" s="1307"/>
      <c r="BB51" s="1307" t="s">
        <v>611</v>
      </c>
      <c r="BC51" s="1307"/>
      <c r="BD51" s="1307"/>
      <c r="BE51" s="1307"/>
      <c r="BF51" s="1307"/>
      <c r="BG51" s="1307"/>
      <c r="BH51" s="1307"/>
      <c r="BI51" s="1307"/>
      <c r="BJ51" s="1307"/>
      <c r="BK51" s="1307"/>
      <c r="BL51" s="1307"/>
      <c r="BM51" s="1307"/>
      <c r="BN51" s="1307"/>
      <c r="BO51" s="1307"/>
      <c r="BP51" s="1319"/>
      <c r="BQ51" s="1304"/>
      <c r="BR51" s="1304"/>
      <c r="BS51" s="1304"/>
      <c r="BT51" s="1304"/>
      <c r="BU51" s="1304"/>
      <c r="BV51" s="1304"/>
      <c r="BW51" s="1304"/>
      <c r="BX51" s="1319"/>
      <c r="BY51" s="1304"/>
      <c r="BZ51" s="1304"/>
      <c r="CA51" s="1304"/>
      <c r="CB51" s="1304"/>
      <c r="CC51" s="1304"/>
      <c r="CD51" s="1304"/>
      <c r="CE51" s="1304"/>
      <c r="CF51" s="1304"/>
      <c r="CG51" s="1304"/>
      <c r="CH51" s="1304"/>
      <c r="CI51" s="1304"/>
      <c r="CJ51" s="1304"/>
      <c r="CK51" s="1304"/>
      <c r="CL51" s="1304"/>
      <c r="CM51" s="1304"/>
      <c r="CN51" s="1304">
        <v>9.6999999999999993</v>
      </c>
      <c r="CO51" s="1304"/>
      <c r="CP51" s="1304"/>
      <c r="CQ51" s="1304"/>
      <c r="CR51" s="1304"/>
      <c r="CS51" s="1304"/>
      <c r="CT51" s="1304"/>
      <c r="CU51" s="1304"/>
      <c r="CV51" s="1304">
        <v>4.5999999999999996</v>
      </c>
      <c r="CW51" s="1304"/>
      <c r="CX51" s="1304"/>
      <c r="CY51" s="1304"/>
      <c r="CZ51" s="1304"/>
      <c r="DA51" s="1304"/>
      <c r="DB51" s="1304"/>
      <c r="DC51" s="1304"/>
    </row>
    <row r="52" spans="1:109" x14ac:dyDescent="0.15">
      <c r="B52" s="394"/>
      <c r="G52" s="1320"/>
      <c r="H52" s="1320"/>
      <c r="I52" s="1324"/>
      <c r="J52" s="1324"/>
      <c r="K52" s="1309"/>
      <c r="L52" s="1309"/>
      <c r="M52" s="1309"/>
      <c r="N52" s="1309"/>
      <c r="AM52" s="403"/>
      <c r="AN52" s="1307"/>
      <c r="AO52" s="1307"/>
      <c r="AP52" s="1307"/>
      <c r="AQ52" s="1307"/>
      <c r="AR52" s="1307"/>
      <c r="AS52" s="1307"/>
      <c r="AT52" s="1307"/>
      <c r="AU52" s="1307"/>
      <c r="AV52" s="1307"/>
      <c r="AW52" s="1307"/>
      <c r="AX52" s="1307"/>
      <c r="AY52" s="1307"/>
      <c r="AZ52" s="1307"/>
      <c r="BA52" s="1307"/>
      <c r="BB52" s="1307"/>
      <c r="BC52" s="1307"/>
      <c r="BD52" s="1307"/>
      <c r="BE52" s="1307"/>
      <c r="BF52" s="1307"/>
      <c r="BG52" s="1307"/>
      <c r="BH52" s="1307"/>
      <c r="BI52" s="1307"/>
      <c r="BJ52" s="1307"/>
      <c r="BK52" s="1307"/>
      <c r="BL52" s="1307"/>
      <c r="BM52" s="1307"/>
      <c r="BN52" s="1307"/>
      <c r="BO52" s="1307"/>
      <c r="BP52" s="1304"/>
      <c r="BQ52" s="1304"/>
      <c r="BR52" s="1304"/>
      <c r="BS52" s="1304"/>
      <c r="BT52" s="1304"/>
      <c r="BU52" s="1304"/>
      <c r="BV52" s="1304"/>
      <c r="BW52" s="1304"/>
      <c r="BX52" s="1304"/>
      <c r="BY52" s="1304"/>
      <c r="BZ52" s="1304"/>
      <c r="CA52" s="1304"/>
      <c r="CB52" s="1304"/>
      <c r="CC52" s="1304"/>
      <c r="CD52" s="1304"/>
      <c r="CE52" s="1304"/>
      <c r="CF52" s="1304"/>
      <c r="CG52" s="1304"/>
      <c r="CH52" s="1304"/>
      <c r="CI52" s="1304"/>
      <c r="CJ52" s="1304"/>
      <c r="CK52" s="1304"/>
      <c r="CL52" s="1304"/>
      <c r="CM52" s="1304"/>
      <c r="CN52" s="1304"/>
      <c r="CO52" s="1304"/>
      <c r="CP52" s="1304"/>
      <c r="CQ52" s="1304"/>
      <c r="CR52" s="1304"/>
      <c r="CS52" s="1304"/>
      <c r="CT52" s="1304"/>
      <c r="CU52" s="1304"/>
      <c r="CV52" s="1304"/>
      <c r="CW52" s="1304"/>
      <c r="CX52" s="1304"/>
      <c r="CY52" s="1304"/>
      <c r="CZ52" s="1304"/>
      <c r="DA52" s="1304"/>
      <c r="DB52" s="1304"/>
      <c r="DC52" s="1304"/>
    </row>
    <row r="53" spans="1:109" x14ac:dyDescent="0.15">
      <c r="A53" s="402"/>
      <c r="B53" s="394"/>
      <c r="G53" s="1320"/>
      <c r="H53" s="1320"/>
      <c r="I53" s="1302"/>
      <c r="J53" s="1302"/>
      <c r="K53" s="1309"/>
      <c r="L53" s="1309"/>
      <c r="M53" s="1309"/>
      <c r="N53" s="1309"/>
      <c r="AM53" s="403"/>
      <c r="AN53" s="1307"/>
      <c r="AO53" s="1307"/>
      <c r="AP53" s="1307"/>
      <c r="AQ53" s="1307"/>
      <c r="AR53" s="1307"/>
      <c r="AS53" s="1307"/>
      <c r="AT53" s="1307"/>
      <c r="AU53" s="1307"/>
      <c r="AV53" s="1307"/>
      <c r="AW53" s="1307"/>
      <c r="AX53" s="1307"/>
      <c r="AY53" s="1307"/>
      <c r="AZ53" s="1307"/>
      <c r="BA53" s="1307"/>
      <c r="BB53" s="1307" t="s">
        <v>612</v>
      </c>
      <c r="BC53" s="1307"/>
      <c r="BD53" s="1307"/>
      <c r="BE53" s="1307"/>
      <c r="BF53" s="1307"/>
      <c r="BG53" s="1307"/>
      <c r="BH53" s="1307"/>
      <c r="BI53" s="1307"/>
      <c r="BJ53" s="1307"/>
      <c r="BK53" s="1307"/>
      <c r="BL53" s="1307"/>
      <c r="BM53" s="1307"/>
      <c r="BN53" s="1307"/>
      <c r="BO53" s="1307"/>
      <c r="BP53" s="1319"/>
      <c r="BQ53" s="1304"/>
      <c r="BR53" s="1304"/>
      <c r="BS53" s="1304"/>
      <c r="BT53" s="1304"/>
      <c r="BU53" s="1304"/>
      <c r="BV53" s="1304"/>
      <c r="BW53" s="1304"/>
      <c r="BX53" s="1319"/>
      <c r="BY53" s="1304"/>
      <c r="BZ53" s="1304"/>
      <c r="CA53" s="1304"/>
      <c r="CB53" s="1304"/>
      <c r="CC53" s="1304"/>
      <c r="CD53" s="1304"/>
      <c r="CE53" s="1304"/>
      <c r="CF53" s="1304">
        <v>55.3</v>
      </c>
      <c r="CG53" s="1304"/>
      <c r="CH53" s="1304"/>
      <c r="CI53" s="1304"/>
      <c r="CJ53" s="1304"/>
      <c r="CK53" s="1304"/>
      <c r="CL53" s="1304"/>
      <c r="CM53" s="1304"/>
      <c r="CN53" s="1304">
        <v>60.5</v>
      </c>
      <c r="CO53" s="1304"/>
      <c r="CP53" s="1304"/>
      <c r="CQ53" s="1304"/>
      <c r="CR53" s="1304"/>
      <c r="CS53" s="1304"/>
      <c r="CT53" s="1304"/>
      <c r="CU53" s="1304"/>
      <c r="CV53" s="1304">
        <v>64.3</v>
      </c>
      <c r="CW53" s="1304"/>
      <c r="CX53" s="1304"/>
      <c r="CY53" s="1304"/>
      <c r="CZ53" s="1304"/>
      <c r="DA53" s="1304"/>
      <c r="DB53" s="1304"/>
      <c r="DC53" s="1304"/>
    </row>
    <row r="54" spans="1:109" x14ac:dyDescent="0.15">
      <c r="A54" s="402"/>
      <c r="B54" s="394"/>
      <c r="G54" s="1320"/>
      <c r="H54" s="1320"/>
      <c r="I54" s="1302"/>
      <c r="J54" s="1302"/>
      <c r="K54" s="1309"/>
      <c r="L54" s="1309"/>
      <c r="M54" s="1309"/>
      <c r="N54" s="1309"/>
      <c r="AM54" s="403"/>
      <c r="AN54" s="1307"/>
      <c r="AO54" s="1307"/>
      <c r="AP54" s="1307"/>
      <c r="AQ54" s="1307"/>
      <c r="AR54" s="1307"/>
      <c r="AS54" s="1307"/>
      <c r="AT54" s="1307"/>
      <c r="AU54" s="1307"/>
      <c r="AV54" s="1307"/>
      <c r="AW54" s="1307"/>
      <c r="AX54" s="1307"/>
      <c r="AY54" s="1307"/>
      <c r="AZ54" s="1307"/>
      <c r="BA54" s="1307"/>
      <c r="BB54" s="1307"/>
      <c r="BC54" s="1307"/>
      <c r="BD54" s="1307"/>
      <c r="BE54" s="1307"/>
      <c r="BF54" s="1307"/>
      <c r="BG54" s="1307"/>
      <c r="BH54" s="1307"/>
      <c r="BI54" s="1307"/>
      <c r="BJ54" s="1307"/>
      <c r="BK54" s="1307"/>
      <c r="BL54" s="1307"/>
      <c r="BM54" s="1307"/>
      <c r="BN54" s="1307"/>
      <c r="BO54" s="1307"/>
      <c r="BP54" s="1304"/>
      <c r="BQ54" s="1304"/>
      <c r="BR54" s="1304"/>
      <c r="BS54" s="1304"/>
      <c r="BT54" s="1304"/>
      <c r="BU54" s="1304"/>
      <c r="BV54" s="1304"/>
      <c r="BW54" s="1304"/>
      <c r="BX54" s="1304"/>
      <c r="BY54" s="1304"/>
      <c r="BZ54" s="1304"/>
      <c r="CA54" s="1304"/>
      <c r="CB54" s="1304"/>
      <c r="CC54" s="1304"/>
      <c r="CD54" s="1304"/>
      <c r="CE54" s="1304"/>
      <c r="CF54" s="1304"/>
      <c r="CG54" s="1304"/>
      <c r="CH54" s="1304"/>
      <c r="CI54" s="1304"/>
      <c r="CJ54" s="1304"/>
      <c r="CK54" s="1304"/>
      <c r="CL54" s="1304"/>
      <c r="CM54" s="1304"/>
      <c r="CN54" s="1304"/>
      <c r="CO54" s="1304"/>
      <c r="CP54" s="1304"/>
      <c r="CQ54" s="1304"/>
      <c r="CR54" s="1304"/>
      <c r="CS54" s="1304"/>
      <c r="CT54" s="1304"/>
      <c r="CU54" s="1304"/>
      <c r="CV54" s="1304"/>
      <c r="CW54" s="1304"/>
      <c r="CX54" s="1304"/>
      <c r="CY54" s="1304"/>
      <c r="CZ54" s="1304"/>
      <c r="DA54" s="1304"/>
      <c r="DB54" s="1304"/>
      <c r="DC54" s="1304"/>
    </row>
    <row r="55" spans="1:109" x14ac:dyDescent="0.15">
      <c r="A55" s="402"/>
      <c r="B55" s="394"/>
      <c r="G55" s="1302"/>
      <c r="H55" s="1302"/>
      <c r="I55" s="1302"/>
      <c r="J55" s="1302"/>
      <c r="K55" s="1309"/>
      <c r="L55" s="1309"/>
      <c r="M55" s="1309"/>
      <c r="N55" s="1309"/>
      <c r="AN55" s="1308" t="s">
        <v>613</v>
      </c>
      <c r="AO55" s="1308"/>
      <c r="AP55" s="1308"/>
      <c r="AQ55" s="1308"/>
      <c r="AR55" s="1308"/>
      <c r="AS55" s="1308"/>
      <c r="AT55" s="1308"/>
      <c r="AU55" s="1308"/>
      <c r="AV55" s="1308"/>
      <c r="AW55" s="1308"/>
      <c r="AX55" s="1308"/>
      <c r="AY55" s="1308"/>
      <c r="AZ55" s="1308"/>
      <c r="BA55" s="1308"/>
      <c r="BB55" s="1307" t="s">
        <v>611</v>
      </c>
      <c r="BC55" s="1307"/>
      <c r="BD55" s="1307"/>
      <c r="BE55" s="1307"/>
      <c r="BF55" s="1307"/>
      <c r="BG55" s="1307"/>
      <c r="BH55" s="1307"/>
      <c r="BI55" s="1307"/>
      <c r="BJ55" s="1307"/>
      <c r="BK55" s="1307"/>
      <c r="BL55" s="1307"/>
      <c r="BM55" s="1307"/>
      <c r="BN55" s="1307"/>
      <c r="BO55" s="1307"/>
      <c r="BP55" s="1319"/>
      <c r="BQ55" s="1304"/>
      <c r="BR55" s="1304"/>
      <c r="BS55" s="1304"/>
      <c r="BT55" s="1304"/>
      <c r="BU55" s="1304"/>
      <c r="BV55" s="1304"/>
      <c r="BW55" s="1304"/>
      <c r="BX55" s="1319"/>
      <c r="BY55" s="1304"/>
      <c r="BZ55" s="1304"/>
      <c r="CA55" s="1304"/>
      <c r="CB55" s="1304"/>
      <c r="CC55" s="1304"/>
      <c r="CD55" s="1304"/>
      <c r="CE55" s="1304"/>
      <c r="CF55" s="1304">
        <v>24</v>
      </c>
      <c r="CG55" s="1304"/>
      <c r="CH55" s="1304"/>
      <c r="CI55" s="1304"/>
      <c r="CJ55" s="1304"/>
      <c r="CK55" s="1304"/>
      <c r="CL55" s="1304"/>
      <c r="CM55" s="1304"/>
      <c r="CN55" s="1304">
        <v>19.8</v>
      </c>
      <c r="CO55" s="1304"/>
      <c r="CP55" s="1304"/>
      <c r="CQ55" s="1304"/>
      <c r="CR55" s="1304"/>
      <c r="CS55" s="1304"/>
      <c r="CT55" s="1304"/>
      <c r="CU55" s="1304"/>
      <c r="CV55" s="1304">
        <v>19.8</v>
      </c>
      <c r="CW55" s="1304"/>
      <c r="CX55" s="1304"/>
      <c r="CY55" s="1304"/>
      <c r="CZ55" s="1304"/>
      <c r="DA55" s="1304"/>
      <c r="DB55" s="1304"/>
      <c r="DC55" s="1304"/>
    </row>
    <row r="56" spans="1:109" x14ac:dyDescent="0.15">
      <c r="A56" s="402"/>
      <c r="B56" s="394"/>
      <c r="G56" s="1302"/>
      <c r="H56" s="1302"/>
      <c r="I56" s="1302"/>
      <c r="J56" s="1302"/>
      <c r="K56" s="1309"/>
      <c r="L56" s="1309"/>
      <c r="M56" s="1309"/>
      <c r="N56" s="1309"/>
      <c r="AN56" s="1308"/>
      <c r="AO56" s="1308"/>
      <c r="AP56" s="1308"/>
      <c r="AQ56" s="1308"/>
      <c r="AR56" s="1308"/>
      <c r="AS56" s="1308"/>
      <c r="AT56" s="1308"/>
      <c r="AU56" s="1308"/>
      <c r="AV56" s="1308"/>
      <c r="AW56" s="1308"/>
      <c r="AX56" s="1308"/>
      <c r="AY56" s="1308"/>
      <c r="AZ56" s="1308"/>
      <c r="BA56" s="1308"/>
      <c r="BB56" s="1307"/>
      <c r="BC56" s="1307"/>
      <c r="BD56" s="1307"/>
      <c r="BE56" s="1307"/>
      <c r="BF56" s="1307"/>
      <c r="BG56" s="1307"/>
      <c r="BH56" s="1307"/>
      <c r="BI56" s="1307"/>
      <c r="BJ56" s="1307"/>
      <c r="BK56" s="1307"/>
      <c r="BL56" s="1307"/>
      <c r="BM56" s="1307"/>
      <c r="BN56" s="1307"/>
      <c r="BO56" s="1307"/>
      <c r="BP56" s="1304"/>
      <c r="BQ56" s="1304"/>
      <c r="BR56" s="1304"/>
      <c r="BS56" s="1304"/>
      <c r="BT56" s="1304"/>
      <c r="BU56" s="1304"/>
      <c r="BV56" s="1304"/>
      <c r="BW56" s="1304"/>
      <c r="BX56" s="1304"/>
      <c r="BY56" s="1304"/>
      <c r="BZ56" s="1304"/>
      <c r="CA56" s="1304"/>
      <c r="CB56" s="1304"/>
      <c r="CC56" s="1304"/>
      <c r="CD56" s="1304"/>
      <c r="CE56" s="1304"/>
      <c r="CF56" s="1304"/>
      <c r="CG56" s="1304"/>
      <c r="CH56" s="1304"/>
      <c r="CI56" s="1304"/>
      <c r="CJ56" s="1304"/>
      <c r="CK56" s="1304"/>
      <c r="CL56" s="1304"/>
      <c r="CM56" s="1304"/>
      <c r="CN56" s="1304"/>
      <c r="CO56" s="1304"/>
      <c r="CP56" s="1304"/>
      <c r="CQ56" s="1304"/>
      <c r="CR56" s="1304"/>
      <c r="CS56" s="1304"/>
      <c r="CT56" s="1304"/>
      <c r="CU56" s="1304"/>
      <c r="CV56" s="1304"/>
      <c r="CW56" s="1304"/>
      <c r="CX56" s="1304"/>
      <c r="CY56" s="1304"/>
      <c r="CZ56" s="1304"/>
      <c r="DA56" s="1304"/>
      <c r="DB56" s="1304"/>
      <c r="DC56" s="1304"/>
    </row>
    <row r="57" spans="1:109" s="402" customFormat="1" x14ac:dyDescent="0.15">
      <c r="B57" s="406"/>
      <c r="G57" s="1302"/>
      <c r="H57" s="1302"/>
      <c r="I57" s="1305"/>
      <c r="J57" s="1305"/>
      <c r="K57" s="1309"/>
      <c r="L57" s="1309"/>
      <c r="M57" s="1309"/>
      <c r="N57" s="1309"/>
      <c r="AM57" s="387"/>
      <c r="AN57" s="1308"/>
      <c r="AO57" s="1308"/>
      <c r="AP57" s="1308"/>
      <c r="AQ57" s="1308"/>
      <c r="AR57" s="1308"/>
      <c r="AS57" s="1308"/>
      <c r="AT57" s="1308"/>
      <c r="AU57" s="1308"/>
      <c r="AV57" s="1308"/>
      <c r="AW57" s="1308"/>
      <c r="AX57" s="1308"/>
      <c r="AY57" s="1308"/>
      <c r="AZ57" s="1308"/>
      <c r="BA57" s="1308"/>
      <c r="BB57" s="1307" t="s">
        <v>612</v>
      </c>
      <c r="BC57" s="1307"/>
      <c r="BD57" s="1307"/>
      <c r="BE57" s="1307"/>
      <c r="BF57" s="1307"/>
      <c r="BG57" s="1307"/>
      <c r="BH57" s="1307"/>
      <c r="BI57" s="1307"/>
      <c r="BJ57" s="1307"/>
      <c r="BK57" s="1307"/>
      <c r="BL57" s="1307"/>
      <c r="BM57" s="1307"/>
      <c r="BN57" s="1307"/>
      <c r="BO57" s="1307"/>
      <c r="BP57" s="1319"/>
      <c r="BQ57" s="1304"/>
      <c r="BR57" s="1304"/>
      <c r="BS57" s="1304"/>
      <c r="BT57" s="1304"/>
      <c r="BU57" s="1304"/>
      <c r="BV57" s="1304"/>
      <c r="BW57" s="1304"/>
      <c r="BX57" s="1319"/>
      <c r="BY57" s="1304"/>
      <c r="BZ57" s="1304"/>
      <c r="CA57" s="1304"/>
      <c r="CB57" s="1304"/>
      <c r="CC57" s="1304"/>
      <c r="CD57" s="1304"/>
      <c r="CE57" s="1304"/>
      <c r="CF57" s="1304">
        <v>56.1</v>
      </c>
      <c r="CG57" s="1304"/>
      <c r="CH57" s="1304"/>
      <c r="CI57" s="1304"/>
      <c r="CJ57" s="1304"/>
      <c r="CK57" s="1304"/>
      <c r="CL57" s="1304"/>
      <c r="CM57" s="1304"/>
      <c r="CN57" s="1304">
        <v>58.6</v>
      </c>
      <c r="CO57" s="1304"/>
      <c r="CP57" s="1304"/>
      <c r="CQ57" s="1304"/>
      <c r="CR57" s="1304"/>
      <c r="CS57" s="1304"/>
      <c r="CT57" s="1304"/>
      <c r="CU57" s="1304"/>
      <c r="CV57" s="1304">
        <v>59.3</v>
      </c>
      <c r="CW57" s="1304"/>
      <c r="CX57" s="1304"/>
      <c r="CY57" s="1304"/>
      <c r="CZ57" s="1304"/>
      <c r="DA57" s="1304"/>
      <c r="DB57" s="1304"/>
      <c r="DC57" s="1304"/>
      <c r="DD57" s="407"/>
      <c r="DE57" s="406"/>
    </row>
    <row r="58" spans="1:109" s="402" customFormat="1" x14ac:dyDescent="0.15">
      <c r="A58" s="387"/>
      <c r="B58" s="406"/>
      <c r="G58" s="1302"/>
      <c r="H58" s="1302"/>
      <c r="I58" s="1305"/>
      <c r="J58" s="1305"/>
      <c r="K58" s="1309"/>
      <c r="L58" s="1309"/>
      <c r="M58" s="1309"/>
      <c r="N58" s="1309"/>
      <c r="AM58" s="387"/>
      <c r="AN58" s="1308"/>
      <c r="AO58" s="1308"/>
      <c r="AP58" s="1308"/>
      <c r="AQ58" s="1308"/>
      <c r="AR58" s="1308"/>
      <c r="AS58" s="1308"/>
      <c r="AT58" s="1308"/>
      <c r="AU58" s="1308"/>
      <c r="AV58" s="1308"/>
      <c r="AW58" s="1308"/>
      <c r="AX58" s="1308"/>
      <c r="AY58" s="1308"/>
      <c r="AZ58" s="1308"/>
      <c r="BA58" s="1308"/>
      <c r="BB58" s="1307"/>
      <c r="BC58" s="1307"/>
      <c r="BD58" s="1307"/>
      <c r="BE58" s="1307"/>
      <c r="BF58" s="1307"/>
      <c r="BG58" s="1307"/>
      <c r="BH58" s="1307"/>
      <c r="BI58" s="1307"/>
      <c r="BJ58" s="1307"/>
      <c r="BK58" s="1307"/>
      <c r="BL58" s="1307"/>
      <c r="BM58" s="1307"/>
      <c r="BN58" s="1307"/>
      <c r="BO58" s="1307"/>
      <c r="BP58" s="1304"/>
      <c r="BQ58" s="1304"/>
      <c r="BR58" s="1304"/>
      <c r="BS58" s="1304"/>
      <c r="BT58" s="1304"/>
      <c r="BU58" s="1304"/>
      <c r="BV58" s="1304"/>
      <c r="BW58" s="1304"/>
      <c r="BX58" s="1304"/>
      <c r="BY58" s="1304"/>
      <c r="BZ58" s="1304"/>
      <c r="CA58" s="1304"/>
      <c r="CB58" s="1304"/>
      <c r="CC58" s="1304"/>
      <c r="CD58" s="1304"/>
      <c r="CE58" s="1304"/>
      <c r="CF58" s="1304"/>
      <c r="CG58" s="1304"/>
      <c r="CH58" s="1304"/>
      <c r="CI58" s="1304"/>
      <c r="CJ58" s="1304"/>
      <c r="CK58" s="1304"/>
      <c r="CL58" s="1304"/>
      <c r="CM58" s="1304"/>
      <c r="CN58" s="1304"/>
      <c r="CO58" s="1304"/>
      <c r="CP58" s="1304"/>
      <c r="CQ58" s="1304"/>
      <c r="CR58" s="1304"/>
      <c r="CS58" s="1304"/>
      <c r="CT58" s="1304"/>
      <c r="CU58" s="1304"/>
      <c r="CV58" s="1304"/>
      <c r="CW58" s="1304"/>
      <c r="CX58" s="1304"/>
      <c r="CY58" s="1304"/>
      <c r="CZ58" s="1304"/>
      <c r="DA58" s="1304"/>
      <c r="DB58" s="1304"/>
      <c r="DC58" s="1304"/>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614</v>
      </c>
    </row>
    <row r="64" spans="1:109" x14ac:dyDescent="0.15">
      <c r="B64" s="394"/>
      <c r="G64" s="401"/>
      <c r="I64" s="414"/>
      <c r="J64" s="414"/>
      <c r="K64" s="414"/>
      <c r="L64" s="414"/>
      <c r="M64" s="414"/>
      <c r="N64" s="415"/>
      <c r="AM64" s="401"/>
      <c r="AN64" s="401" t="s">
        <v>608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0" t="s">
        <v>618</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x14ac:dyDescent="0.15">
      <c r="B66" s="394"/>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x14ac:dyDescent="0.15">
      <c r="B67" s="394"/>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x14ac:dyDescent="0.15">
      <c r="B68" s="394"/>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x14ac:dyDescent="0.15">
      <c r="B69" s="394"/>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609</v>
      </c>
    </row>
    <row r="72" spans="2:107" x14ac:dyDescent="0.15">
      <c r="B72" s="394"/>
      <c r="G72" s="1302"/>
      <c r="H72" s="1302"/>
      <c r="I72" s="1302"/>
      <c r="J72" s="1302"/>
      <c r="K72" s="404"/>
      <c r="L72" s="404"/>
      <c r="M72" s="405"/>
      <c r="N72" s="405"/>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08" t="s">
        <v>571</v>
      </c>
      <c r="BQ72" s="1308"/>
      <c r="BR72" s="1308"/>
      <c r="BS72" s="1308"/>
      <c r="BT72" s="1308"/>
      <c r="BU72" s="1308"/>
      <c r="BV72" s="1308"/>
      <c r="BW72" s="1308"/>
      <c r="BX72" s="1308" t="s">
        <v>572</v>
      </c>
      <c r="BY72" s="1308"/>
      <c r="BZ72" s="1308"/>
      <c r="CA72" s="1308"/>
      <c r="CB72" s="1308"/>
      <c r="CC72" s="1308"/>
      <c r="CD72" s="1308"/>
      <c r="CE72" s="1308"/>
      <c r="CF72" s="1308" t="s">
        <v>573</v>
      </c>
      <c r="CG72" s="1308"/>
      <c r="CH72" s="1308"/>
      <c r="CI72" s="1308"/>
      <c r="CJ72" s="1308"/>
      <c r="CK72" s="1308"/>
      <c r="CL72" s="1308"/>
      <c r="CM72" s="1308"/>
      <c r="CN72" s="1308" t="s">
        <v>574</v>
      </c>
      <c r="CO72" s="1308"/>
      <c r="CP72" s="1308"/>
      <c r="CQ72" s="1308"/>
      <c r="CR72" s="1308"/>
      <c r="CS72" s="1308"/>
      <c r="CT72" s="1308"/>
      <c r="CU72" s="1308"/>
      <c r="CV72" s="1308" t="s">
        <v>575</v>
      </c>
      <c r="CW72" s="1308"/>
      <c r="CX72" s="1308"/>
      <c r="CY72" s="1308"/>
      <c r="CZ72" s="1308"/>
      <c r="DA72" s="1308"/>
      <c r="DB72" s="1308"/>
      <c r="DC72" s="1308"/>
    </row>
    <row r="73" spans="2:107" x14ac:dyDescent="0.15">
      <c r="B73" s="394"/>
      <c r="G73" s="1320"/>
      <c r="H73" s="1320"/>
      <c r="I73" s="1320"/>
      <c r="J73" s="1320"/>
      <c r="K73" s="1303"/>
      <c r="L73" s="1303"/>
      <c r="M73" s="1303"/>
      <c r="N73" s="1303"/>
      <c r="AM73" s="403"/>
      <c r="AN73" s="1307" t="s">
        <v>610</v>
      </c>
      <c r="AO73" s="1307"/>
      <c r="AP73" s="1307"/>
      <c r="AQ73" s="1307"/>
      <c r="AR73" s="1307"/>
      <c r="AS73" s="1307"/>
      <c r="AT73" s="1307"/>
      <c r="AU73" s="1307"/>
      <c r="AV73" s="1307"/>
      <c r="AW73" s="1307"/>
      <c r="AX73" s="1307"/>
      <c r="AY73" s="1307"/>
      <c r="AZ73" s="1307"/>
      <c r="BA73" s="1307"/>
      <c r="BB73" s="1307" t="s">
        <v>611</v>
      </c>
      <c r="BC73" s="1307"/>
      <c r="BD73" s="1307"/>
      <c r="BE73" s="1307"/>
      <c r="BF73" s="1307"/>
      <c r="BG73" s="1307"/>
      <c r="BH73" s="1307"/>
      <c r="BI73" s="1307"/>
      <c r="BJ73" s="1307"/>
      <c r="BK73" s="1307"/>
      <c r="BL73" s="1307"/>
      <c r="BM73" s="1307"/>
      <c r="BN73" s="1307"/>
      <c r="BO73" s="1307"/>
      <c r="BP73" s="1304">
        <v>10.3</v>
      </c>
      <c r="BQ73" s="1304"/>
      <c r="BR73" s="1304"/>
      <c r="BS73" s="1304"/>
      <c r="BT73" s="1304"/>
      <c r="BU73" s="1304"/>
      <c r="BV73" s="1304"/>
      <c r="BW73" s="1304"/>
      <c r="BX73" s="1304"/>
      <c r="BY73" s="1304"/>
      <c r="BZ73" s="1304"/>
      <c r="CA73" s="1304"/>
      <c r="CB73" s="1304"/>
      <c r="CC73" s="1304"/>
      <c r="CD73" s="1304"/>
      <c r="CE73" s="1304"/>
      <c r="CF73" s="1304"/>
      <c r="CG73" s="1304"/>
      <c r="CH73" s="1304"/>
      <c r="CI73" s="1304"/>
      <c r="CJ73" s="1304"/>
      <c r="CK73" s="1304"/>
      <c r="CL73" s="1304"/>
      <c r="CM73" s="1304"/>
      <c r="CN73" s="1304">
        <v>9.6999999999999993</v>
      </c>
      <c r="CO73" s="1304"/>
      <c r="CP73" s="1304"/>
      <c r="CQ73" s="1304"/>
      <c r="CR73" s="1304"/>
      <c r="CS73" s="1304"/>
      <c r="CT73" s="1304"/>
      <c r="CU73" s="1304"/>
      <c r="CV73" s="1304">
        <v>4.5999999999999996</v>
      </c>
      <c r="CW73" s="1304"/>
      <c r="CX73" s="1304"/>
      <c r="CY73" s="1304"/>
      <c r="CZ73" s="1304"/>
      <c r="DA73" s="1304"/>
      <c r="DB73" s="1304"/>
      <c r="DC73" s="1304"/>
    </row>
    <row r="74" spans="2:107" x14ac:dyDescent="0.15">
      <c r="B74" s="394"/>
      <c r="G74" s="1320"/>
      <c r="H74" s="1320"/>
      <c r="I74" s="1320"/>
      <c r="J74" s="1320"/>
      <c r="K74" s="1303"/>
      <c r="L74" s="1303"/>
      <c r="M74" s="1303"/>
      <c r="N74" s="1303"/>
      <c r="AM74" s="403"/>
      <c r="AN74" s="1307"/>
      <c r="AO74" s="1307"/>
      <c r="AP74" s="1307"/>
      <c r="AQ74" s="1307"/>
      <c r="AR74" s="1307"/>
      <c r="AS74" s="1307"/>
      <c r="AT74" s="1307"/>
      <c r="AU74" s="1307"/>
      <c r="AV74" s="1307"/>
      <c r="AW74" s="1307"/>
      <c r="AX74" s="1307"/>
      <c r="AY74" s="1307"/>
      <c r="AZ74" s="1307"/>
      <c r="BA74" s="1307"/>
      <c r="BB74" s="1307"/>
      <c r="BC74" s="1307"/>
      <c r="BD74" s="1307"/>
      <c r="BE74" s="1307"/>
      <c r="BF74" s="1307"/>
      <c r="BG74" s="1307"/>
      <c r="BH74" s="1307"/>
      <c r="BI74" s="1307"/>
      <c r="BJ74" s="1307"/>
      <c r="BK74" s="1307"/>
      <c r="BL74" s="1307"/>
      <c r="BM74" s="1307"/>
      <c r="BN74" s="1307"/>
      <c r="BO74" s="1307"/>
      <c r="BP74" s="1304"/>
      <c r="BQ74" s="1304"/>
      <c r="BR74" s="1304"/>
      <c r="BS74" s="1304"/>
      <c r="BT74" s="1304"/>
      <c r="BU74" s="1304"/>
      <c r="BV74" s="1304"/>
      <c r="BW74" s="1304"/>
      <c r="BX74" s="1304"/>
      <c r="BY74" s="1304"/>
      <c r="BZ74" s="1304"/>
      <c r="CA74" s="1304"/>
      <c r="CB74" s="1304"/>
      <c r="CC74" s="1304"/>
      <c r="CD74" s="1304"/>
      <c r="CE74" s="1304"/>
      <c r="CF74" s="1304"/>
      <c r="CG74" s="1304"/>
      <c r="CH74" s="1304"/>
      <c r="CI74" s="1304"/>
      <c r="CJ74" s="1304"/>
      <c r="CK74" s="1304"/>
      <c r="CL74" s="1304"/>
      <c r="CM74" s="1304"/>
      <c r="CN74" s="1304"/>
      <c r="CO74" s="1304"/>
      <c r="CP74" s="1304"/>
      <c r="CQ74" s="1304"/>
      <c r="CR74" s="1304"/>
      <c r="CS74" s="1304"/>
      <c r="CT74" s="1304"/>
      <c r="CU74" s="1304"/>
      <c r="CV74" s="1304"/>
      <c r="CW74" s="1304"/>
      <c r="CX74" s="1304"/>
      <c r="CY74" s="1304"/>
      <c r="CZ74" s="1304"/>
      <c r="DA74" s="1304"/>
      <c r="DB74" s="1304"/>
      <c r="DC74" s="1304"/>
    </row>
    <row r="75" spans="2:107" x14ac:dyDescent="0.15">
      <c r="B75" s="394"/>
      <c r="G75" s="1320"/>
      <c r="H75" s="1320"/>
      <c r="I75" s="1302"/>
      <c r="J75" s="1302"/>
      <c r="K75" s="1309"/>
      <c r="L75" s="1309"/>
      <c r="M75" s="1309"/>
      <c r="N75" s="1309"/>
      <c r="AM75" s="403"/>
      <c r="AN75" s="1307"/>
      <c r="AO75" s="1307"/>
      <c r="AP75" s="1307"/>
      <c r="AQ75" s="1307"/>
      <c r="AR75" s="1307"/>
      <c r="AS75" s="1307"/>
      <c r="AT75" s="1307"/>
      <c r="AU75" s="1307"/>
      <c r="AV75" s="1307"/>
      <c r="AW75" s="1307"/>
      <c r="AX75" s="1307"/>
      <c r="AY75" s="1307"/>
      <c r="AZ75" s="1307"/>
      <c r="BA75" s="1307"/>
      <c r="BB75" s="1307" t="s">
        <v>615</v>
      </c>
      <c r="BC75" s="1307"/>
      <c r="BD75" s="1307"/>
      <c r="BE75" s="1307"/>
      <c r="BF75" s="1307"/>
      <c r="BG75" s="1307"/>
      <c r="BH75" s="1307"/>
      <c r="BI75" s="1307"/>
      <c r="BJ75" s="1307"/>
      <c r="BK75" s="1307"/>
      <c r="BL75" s="1307"/>
      <c r="BM75" s="1307"/>
      <c r="BN75" s="1307"/>
      <c r="BO75" s="1307"/>
      <c r="BP75" s="1304">
        <v>10.8</v>
      </c>
      <c r="BQ75" s="1304"/>
      <c r="BR75" s="1304"/>
      <c r="BS75" s="1304"/>
      <c r="BT75" s="1304"/>
      <c r="BU75" s="1304"/>
      <c r="BV75" s="1304"/>
      <c r="BW75" s="1304"/>
      <c r="BX75" s="1304">
        <v>9</v>
      </c>
      <c r="BY75" s="1304"/>
      <c r="BZ75" s="1304"/>
      <c r="CA75" s="1304"/>
      <c r="CB75" s="1304"/>
      <c r="CC75" s="1304"/>
      <c r="CD75" s="1304"/>
      <c r="CE75" s="1304"/>
      <c r="CF75" s="1304">
        <v>8.6999999999999993</v>
      </c>
      <c r="CG75" s="1304"/>
      <c r="CH75" s="1304"/>
      <c r="CI75" s="1304"/>
      <c r="CJ75" s="1304"/>
      <c r="CK75" s="1304"/>
      <c r="CL75" s="1304"/>
      <c r="CM75" s="1304"/>
      <c r="CN75" s="1304">
        <v>9.6999999999999993</v>
      </c>
      <c r="CO75" s="1304"/>
      <c r="CP75" s="1304"/>
      <c r="CQ75" s="1304"/>
      <c r="CR75" s="1304"/>
      <c r="CS75" s="1304"/>
      <c r="CT75" s="1304"/>
      <c r="CU75" s="1304"/>
      <c r="CV75" s="1304">
        <v>10.5</v>
      </c>
      <c r="CW75" s="1304"/>
      <c r="CX75" s="1304"/>
      <c r="CY75" s="1304"/>
      <c r="CZ75" s="1304"/>
      <c r="DA75" s="1304"/>
      <c r="DB75" s="1304"/>
      <c r="DC75" s="1304"/>
    </row>
    <row r="76" spans="2:107" x14ac:dyDescent="0.15">
      <c r="B76" s="394"/>
      <c r="G76" s="1320"/>
      <c r="H76" s="1320"/>
      <c r="I76" s="1302"/>
      <c r="J76" s="1302"/>
      <c r="K76" s="1309"/>
      <c r="L76" s="1309"/>
      <c r="M76" s="1309"/>
      <c r="N76" s="1309"/>
      <c r="AM76" s="403"/>
      <c r="AN76" s="1307"/>
      <c r="AO76" s="1307"/>
      <c r="AP76" s="1307"/>
      <c r="AQ76" s="1307"/>
      <c r="AR76" s="1307"/>
      <c r="AS76" s="1307"/>
      <c r="AT76" s="1307"/>
      <c r="AU76" s="1307"/>
      <c r="AV76" s="1307"/>
      <c r="AW76" s="1307"/>
      <c r="AX76" s="1307"/>
      <c r="AY76" s="1307"/>
      <c r="AZ76" s="1307"/>
      <c r="BA76" s="1307"/>
      <c r="BB76" s="1307"/>
      <c r="BC76" s="1307"/>
      <c r="BD76" s="1307"/>
      <c r="BE76" s="1307"/>
      <c r="BF76" s="1307"/>
      <c r="BG76" s="1307"/>
      <c r="BH76" s="1307"/>
      <c r="BI76" s="1307"/>
      <c r="BJ76" s="1307"/>
      <c r="BK76" s="1307"/>
      <c r="BL76" s="1307"/>
      <c r="BM76" s="1307"/>
      <c r="BN76" s="1307"/>
      <c r="BO76" s="1307"/>
      <c r="BP76" s="1304"/>
      <c r="BQ76" s="1304"/>
      <c r="BR76" s="1304"/>
      <c r="BS76" s="1304"/>
      <c r="BT76" s="1304"/>
      <c r="BU76" s="1304"/>
      <c r="BV76" s="1304"/>
      <c r="BW76" s="1304"/>
      <c r="BX76" s="1304"/>
      <c r="BY76" s="1304"/>
      <c r="BZ76" s="1304"/>
      <c r="CA76" s="1304"/>
      <c r="CB76" s="1304"/>
      <c r="CC76" s="1304"/>
      <c r="CD76" s="1304"/>
      <c r="CE76" s="1304"/>
      <c r="CF76" s="1304"/>
      <c r="CG76" s="1304"/>
      <c r="CH76" s="1304"/>
      <c r="CI76" s="1304"/>
      <c r="CJ76" s="1304"/>
      <c r="CK76" s="1304"/>
      <c r="CL76" s="1304"/>
      <c r="CM76" s="1304"/>
      <c r="CN76" s="1304"/>
      <c r="CO76" s="1304"/>
      <c r="CP76" s="1304"/>
      <c r="CQ76" s="1304"/>
      <c r="CR76" s="1304"/>
      <c r="CS76" s="1304"/>
      <c r="CT76" s="1304"/>
      <c r="CU76" s="1304"/>
      <c r="CV76" s="1304"/>
      <c r="CW76" s="1304"/>
      <c r="CX76" s="1304"/>
      <c r="CY76" s="1304"/>
      <c r="CZ76" s="1304"/>
      <c r="DA76" s="1304"/>
      <c r="DB76" s="1304"/>
      <c r="DC76" s="1304"/>
    </row>
    <row r="77" spans="2:107" x14ac:dyDescent="0.15">
      <c r="B77" s="394"/>
      <c r="G77" s="1302"/>
      <c r="H77" s="1302"/>
      <c r="I77" s="1302"/>
      <c r="J77" s="1302"/>
      <c r="K77" s="1303"/>
      <c r="L77" s="1303"/>
      <c r="M77" s="1303"/>
      <c r="N77" s="1303"/>
      <c r="AN77" s="1308" t="s">
        <v>613</v>
      </c>
      <c r="AO77" s="1308"/>
      <c r="AP77" s="1308"/>
      <c r="AQ77" s="1308"/>
      <c r="AR77" s="1308"/>
      <c r="AS77" s="1308"/>
      <c r="AT77" s="1308"/>
      <c r="AU77" s="1308"/>
      <c r="AV77" s="1308"/>
      <c r="AW77" s="1308"/>
      <c r="AX77" s="1308"/>
      <c r="AY77" s="1308"/>
      <c r="AZ77" s="1308"/>
      <c r="BA77" s="1308"/>
      <c r="BB77" s="1307" t="s">
        <v>611</v>
      </c>
      <c r="BC77" s="1307"/>
      <c r="BD77" s="1307"/>
      <c r="BE77" s="1307"/>
      <c r="BF77" s="1307"/>
      <c r="BG77" s="1307"/>
      <c r="BH77" s="1307"/>
      <c r="BI77" s="1307"/>
      <c r="BJ77" s="1307"/>
      <c r="BK77" s="1307"/>
      <c r="BL77" s="1307"/>
      <c r="BM77" s="1307"/>
      <c r="BN77" s="1307"/>
      <c r="BO77" s="1307"/>
      <c r="BP77" s="1304">
        <v>49.7</v>
      </c>
      <c r="BQ77" s="1304"/>
      <c r="BR77" s="1304"/>
      <c r="BS77" s="1304"/>
      <c r="BT77" s="1304"/>
      <c r="BU77" s="1304"/>
      <c r="BV77" s="1304"/>
      <c r="BW77" s="1304"/>
      <c r="BX77" s="1304">
        <v>37.200000000000003</v>
      </c>
      <c r="BY77" s="1304"/>
      <c r="BZ77" s="1304"/>
      <c r="CA77" s="1304"/>
      <c r="CB77" s="1304"/>
      <c r="CC77" s="1304"/>
      <c r="CD77" s="1304"/>
      <c r="CE77" s="1304"/>
      <c r="CF77" s="1304">
        <v>24</v>
      </c>
      <c r="CG77" s="1304"/>
      <c r="CH77" s="1304"/>
      <c r="CI77" s="1304"/>
      <c r="CJ77" s="1304"/>
      <c r="CK77" s="1304"/>
      <c r="CL77" s="1304"/>
      <c r="CM77" s="1304"/>
      <c r="CN77" s="1304">
        <v>19.8</v>
      </c>
      <c r="CO77" s="1304"/>
      <c r="CP77" s="1304"/>
      <c r="CQ77" s="1304"/>
      <c r="CR77" s="1304"/>
      <c r="CS77" s="1304"/>
      <c r="CT77" s="1304"/>
      <c r="CU77" s="1304"/>
      <c r="CV77" s="1304">
        <v>19.8</v>
      </c>
      <c r="CW77" s="1304"/>
      <c r="CX77" s="1304"/>
      <c r="CY77" s="1304"/>
      <c r="CZ77" s="1304"/>
      <c r="DA77" s="1304"/>
      <c r="DB77" s="1304"/>
      <c r="DC77" s="1304"/>
    </row>
    <row r="78" spans="2:107" x14ac:dyDescent="0.15">
      <c r="B78" s="394"/>
      <c r="G78" s="1302"/>
      <c r="H78" s="1302"/>
      <c r="I78" s="1302"/>
      <c r="J78" s="1302"/>
      <c r="K78" s="1303"/>
      <c r="L78" s="1303"/>
      <c r="M78" s="1303"/>
      <c r="N78" s="1303"/>
      <c r="AN78" s="1308"/>
      <c r="AO78" s="1308"/>
      <c r="AP78" s="1308"/>
      <c r="AQ78" s="1308"/>
      <c r="AR78" s="1308"/>
      <c r="AS78" s="1308"/>
      <c r="AT78" s="1308"/>
      <c r="AU78" s="1308"/>
      <c r="AV78" s="1308"/>
      <c r="AW78" s="1308"/>
      <c r="AX78" s="1308"/>
      <c r="AY78" s="1308"/>
      <c r="AZ78" s="1308"/>
      <c r="BA78" s="1308"/>
      <c r="BB78" s="1307"/>
      <c r="BC78" s="1307"/>
      <c r="BD78" s="1307"/>
      <c r="BE78" s="1307"/>
      <c r="BF78" s="1307"/>
      <c r="BG78" s="1307"/>
      <c r="BH78" s="1307"/>
      <c r="BI78" s="1307"/>
      <c r="BJ78" s="1307"/>
      <c r="BK78" s="1307"/>
      <c r="BL78" s="1307"/>
      <c r="BM78" s="1307"/>
      <c r="BN78" s="1307"/>
      <c r="BO78" s="1307"/>
      <c r="BP78" s="1304"/>
      <c r="BQ78" s="1304"/>
      <c r="BR78" s="1304"/>
      <c r="BS78" s="1304"/>
      <c r="BT78" s="1304"/>
      <c r="BU78" s="1304"/>
      <c r="BV78" s="1304"/>
      <c r="BW78" s="1304"/>
      <c r="BX78" s="1304"/>
      <c r="BY78" s="1304"/>
      <c r="BZ78" s="1304"/>
      <c r="CA78" s="1304"/>
      <c r="CB78" s="1304"/>
      <c r="CC78" s="1304"/>
      <c r="CD78" s="1304"/>
      <c r="CE78" s="1304"/>
      <c r="CF78" s="1304"/>
      <c r="CG78" s="1304"/>
      <c r="CH78" s="1304"/>
      <c r="CI78" s="1304"/>
      <c r="CJ78" s="1304"/>
      <c r="CK78" s="1304"/>
      <c r="CL78" s="1304"/>
      <c r="CM78" s="1304"/>
      <c r="CN78" s="1304"/>
      <c r="CO78" s="1304"/>
      <c r="CP78" s="1304"/>
      <c r="CQ78" s="1304"/>
      <c r="CR78" s="1304"/>
      <c r="CS78" s="1304"/>
      <c r="CT78" s="1304"/>
      <c r="CU78" s="1304"/>
      <c r="CV78" s="1304"/>
      <c r="CW78" s="1304"/>
      <c r="CX78" s="1304"/>
      <c r="CY78" s="1304"/>
      <c r="CZ78" s="1304"/>
      <c r="DA78" s="1304"/>
      <c r="DB78" s="1304"/>
      <c r="DC78" s="1304"/>
    </row>
    <row r="79" spans="2:107" x14ac:dyDescent="0.15">
      <c r="B79" s="394"/>
      <c r="G79" s="1302"/>
      <c r="H79" s="1302"/>
      <c r="I79" s="1305"/>
      <c r="J79" s="1305"/>
      <c r="K79" s="1306"/>
      <c r="L79" s="1306"/>
      <c r="M79" s="1306"/>
      <c r="N79" s="1306"/>
      <c r="AN79" s="1308"/>
      <c r="AO79" s="1308"/>
      <c r="AP79" s="1308"/>
      <c r="AQ79" s="1308"/>
      <c r="AR79" s="1308"/>
      <c r="AS79" s="1308"/>
      <c r="AT79" s="1308"/>
      <c r="AU79" s="1308"/>
      <c r="AV79" s="1308"/>
      <c r="AW79" s="1308"/>
      <c r="AX79" s="1308"/>
      <c r="AY79" s="1308"/>
      <c r="AZ79" s="1308"/>
      <c r="BA79" s="1308"/>
      <c r="BB79" s="1307" t="s">
        <v>615</v>
      </c>
      <c r="BC79" s="1307"/>
      <c r="BD79" s="1307"/>
      <c r="BE79" s="1307"/>
      <c r="BF79" s="1307"/>
      <c r="BG79" s="1307"/>
      <c r="BH79" s="1307"/>
      <c r="BI79" s="1307"/>
      <c r="BJ79" s="1307"/>
      <c r="BK79" s="1307"/>
      <c r="BL79" s="1307"/>
      <c r="BM79" s="1307"/>
      <c r="BN79" s="1307"/>
      <c r="BO79" s="1307"/>
      <c r="BP79" s="1304">
        <v>11.2</v>
      </c>
      <c r="BQ79" s="1304"/>
      <c r="BR79" s="1304"/>
      <c r="BS79" s="1304"/>
      <c r="BT79" s="1304"/>
      <c r="BU79" s="1304"/>
      <c r="BV79" s="1304"/>
      <c r="BW79" s="1304"/>
      <c r="BX79" s="1304">
        <v>10.1</v>
      </c>
      <c r="BY79" s="1304"/>
      <c r="BZ79" s="1304"/>
      <c r="CA79" s="1304"/>
      <c r="CB79" s="1304"/>
      <c r="CC79" s="1304"/>
      <c r="CD79" s="1304"/>
      <c r="CE79" s="1304"/>
      <c r="CF79" s="1304">
        <v>9.1</v>
      </c>
      <c r="CG79" s="1304"/>
      <c r="CH79" s="1304"/>
      <c r="CI79" s="1304"/>
      <c r="CJ79" s="1304"/>
      <c r="CK79" s="1304"/>
      <c r="CL79" s="1304"/>
      <c r="CM79" s="1304"/>
      <c r="CN79" s="1304">
        <v>8.9</v>
      </c>
      <c r="CO79" s="1304"/>
      <c r="CP79" s="1304"/>
      <c r="CQ79" s="1304"/>
      <c r="CR79" s="1304"/>
      <c r="CS79" s="1304"/>
      <c r="CT79" s="1304"/>
      <c r="CU79" s="1304"/>
      <c r="CV79" s="1304">
        <v>8.8000000000000007</v>
      </c>
      <c r="CW79" s="1304"/>
      <c r="CX79" s="1304"/>
      <c r="CY79" s="1304"/>
      <c r="CZ79" s="1304"/>
      <c r="DA79" s="1304"/>
      <c r="DB79" s="1304"/>
      <c r="DC79" s="1304"/>
    </row>
    <row r="80" spans="2:107" x14ac:dyDescent="0.15">
      <c r="B80" s="394"/>
      <c r="G80" s="1302"/>
      <c r="H80" s="1302"/>
      <c r="I80" s="1305"/>
      <c r="J80" s="1305"/>
      <c r="K80" s="1306"/>
      <c r="L80" s="1306"/>
      <c r="M80" s="1306"/>
      <c r="N80" s="1306"/>
      <c r="AN80" s="1308"/>
      <c r="AO80" s="1308"/>
      <c r="AP80" s="1308"/>
      <c r="AQ80" s="1308"/>
      <c r="AR80" s="1308"/>
      <c r="AS80" s="1308"/>
      <c r="AT80" s="1308"/>
      <c r="AU80" s="1308"/>
      <c r="AV80" s="1308"/>
      <c r="AW80" s="1308"/>
      <c r="AX80" s="1308"/>
      <c r="AY80" s="1308"/>
      <c r="AZ80" s="1308"/>
      <c r="BA80" s="1308"/>
      <c r="BB80" s="1307"/>
      <c r="BC80" s="1307"/>
      <c r="BD80" s="1307"/>
      <c r="BE80" s="1307"/>
      <c r="BF80" s="1307"/>
      <c r="BG80" s="1307"/>
      <c r="BH80" s="1307"/>
      <c r="BI80" s="1307"/>
      <c r="BJ80" s="1307"/>
      <c r="BK80" s="1307"/>
      <c r="BL80" s="1307"/>
      <c r="BM80" s="1307"/>
      <c r="BN80" s="1307"/>
      <c r="BO80" s="1307"/>
      <c r="BP80" s="1304"/>
      <c r="BQ80" s="1304"/>
      <c r="BR80" s="1304"/>
      <c r="BS80" s="1304"/>
      <c r="BT80" s="1304"/>
      <c r="BU80" s="1304"/>
      <c r="BV80" s="1304"/>
      <c r="BW80" s="1304"/>
      <c r="BX80" s="1304"/>
      <c r="BY80" s="1304"/>
      <c r="BZ80" s="1304"/>
      <c r="CA80" s="1304"/>
      <c r="CB80" s="1304"/>
      <c r="CC80" s="1304"/>
      <c r="CD80" s="1304"/>
      <c r="CE80" s="1304"/>
      <c r="CF80" s="1304"/>
      <c r="CG80" s="1304"/>
      <c r="CH80" s="1304"/>
      <c r="CI80" s="1304"/>
      <c r="CJ80" s="1304"/>
      <c r="CK80" s="1304"/>
      <c r="CL80" s="1304"/>
      <c r="CM80" s="1304"/>
      <c r="CN80" s="1304"/>
      <c r="CO80" s="1304"/>
      <c r="CP80" s="1304"/>
      <c r="CQ80" s="1304"/>
      <c r="CR80" s="1304"/>
      <c r="CS80" s="1304"/>
      <c r="CT80" s="1304"/>
      <c r="CU80" s="1304"/>
      <c r="CV80" s="1304"/>
      <c r="CW80" s="1304"/>
      <c r="CX80" s="1304"/>
      <c r="CY80" s="1304"/>
      <c r="CZ80" s="1304"/>
      <c r="DA80" s="1304"/>
      <c r="DB80" s="1304"/>
      <c r="DC80" s="1304"/>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3IHuWriSU878Nkp9FJaw7PqPngmeQ3X8l5w1OaPyALRq1AQJNdbIWAppd/1zPwITyENhXEey7Z5hLsbDqYq53A==" saltValue="FYWCNViS4QpnypqFltOBp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BI59" sqref="BI5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i+Cx5mSQjwo0spowp7+NnnhnliL1DWWRiZrKkPHUMoygpfAoIkIi68oUMXdSNLVJ46NFcKCrxM2OjTvbCljTg==" saltValue="avkKdMi2h7qlPbb9RuKffw=="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70" zoomScaleNormal="70" zoomScaleSheetLayoutView="55" workbookViewId="0">
      <selection activeCell="BZ20" sqref="BZ2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7pOnlu38F/HPo80G8bQY2WaZZOMgFLhozcCIJPPWOsB6oQA4C0iTvMx2OLS/2mboofU8R/zFG9mctfCLw1QqA==" saltValue="bXeZpIl1v2Yj1V0Edm9oDw=="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568</v>
      </c>
      <c r="G2" s="156"/>
      <c r="H2" s="157"/>
    </row>
    <row r="3" spans="1:8" x14ac:dyDescent="0.15">
      <c r="A3" s="153" t="s">
        <v>561</v>
      </c>
      <c r="B3" s="158"/>
      <c r="C3" s="159"/>
      <c r="D3" s="160">
        <v>64442</v>
      </c>
      <c r="E3" s="161"/>
      <c r="F3" s="162">
        <v>101693</v>
      </c>
      <c r="G3" s="163"/>
      <c r="H3" s="164"/>
    </row>
    <row r="4" spans="1:8" x14ac:dyDescent="0.15">
      <c r="A4" s="165"/>
      <c r="B4" s="166"/>
      <c r="C4" s="167"/>
      <c r="D4" s="168">
        <v>29758</v>
      </c>
      <c r="E4" s="169"/>
      <c r="F4" s="170">
        <v>51066</v>
      </c>
      <c r="G4" s="171"/>
      <c r="H4" s="172"/>
    </row>
    <row r="5" spans="1:8" x14ac:dyDescent="0.15">
      <c r="A5" s="153" t="s">
        <v>563</v>
      </c>
      <c r="B5" s="158"/>
      <c r="C5" s="159"/>
      <c r="D5" s="160">
        <v>65660</v>
      </c>
      <c r="E5" s="161"/>
      <c r="F5" s="162">
        <v>96635</v>
      </c>
      <c r="G5" s="163"/>
      <c r="H5" s="164"/>
    </row>
    <row r="6" spans="1:8" x14ac:dyDescent="0.15">
      <c r="A6" s="165"/>
      <c r="B6" s="166"/>
      <c r="C6" s="167"/>
      <c r="D6" s="168">
        <v>44756</v>
      </c>
      <c r="E6" s="169"/>
      <c r="F6" s="170">
        <v>44408</v>
      </c>
      <c r="G6" s="171"/>
      <c r="H6" s="172"/>
    </row>
    <row r="7" spans="1:8" x14ac:dyDescent="0.15">
      <c r="A7" s="153" t="s">
        <v>564</v>
      </c>
      <c r="B7" s="158"/>
      <c r="C7" s="159"/>
      <c r="D7" s="160">
        <v>85921</v>
      </c>
      <c r="E7" s="161"/>
      <c r="F7" s="162">
        <v>97062</v>
      </c>
      <c r="G7" s="163"/>
      <c r="H7" s="164"/>
    </row>
    <row r="8" spans="1:8" x14ac:dyDescent="0.15">
      <c r="A8" s="165"/>
      <c r="B8" s="166"/>
      <c r="C8" s="167"/>
      <c r="D8" s="168">
        <v>70021</v>
      </c>
      <c r="E8" s="169"/>
      <c r="F8" s="170">
        <v>50112</v>
      </c>
      <c r="G8" s="171"/>
      <c r="H8" s="172"/>
    </row>
    <row r="9" spans="1:8" x14ac:dyDescent="0.15">
      <c r="A9" s="153" t="s">
        <v>565</v>
      </c>
      <c r="B9" s="158"/>
      <c r="C9" s="159"/>
      <c r="D9" s="160">
        <v>107184</v>
      </c>
      <c r="E9" s="161"/>
      <c r="F9" s="162">
        <v>106005</v>
      </c>
      <c r="G9" s="163"/>
      <c r="H9" s="164"/>
    </row>
    <row r="10" spans="1:8" x14ac:dyDescent="0.15">
      <c r="A10" s="165"/>
      <c r="B10" s="166"/>
      <c r="C10" s="167"/>
      <c r="D10" s="168">
        <v>64380</v>
      </c>
      <c r="E10" s="169"/>
      <c r="F10" s="170">
        <v>58359</v>
      </c>
      <c r="G10" s="171"/>
      <c r="H10" s="172"/>
    </row>
    <row r="11" spans="1:8" x14ac:dyDescent="0.15">
      <c r="A11" s="153" t="s">
        <v>566</v>
      </c>
      <c r="B11" s="158"/>
      <c r="C11" s="159"/>
      <c r="D11" s="160">
        <v>78286</v>
      </c>
      <c r="E11" s="161"/>
      <c r="F11" s="162">
        <v>98507</v>
      </c>
      <c r="G11" s="163"/>
      <c r="H11" s="164"/>
    </row>
    <row r="12" spans="1:8" x14ac:dyDescent="0.15">
      <c r="A12" s="165"/>
      <c r="B12" s="166"/>
      <c r="C12" s="173"/>
      <c r="D12" s="168">
        <v>47989</v>
      </c>
      <c r="E12" s="169"/>
      <c r="F12" s="170">
        <v>47567</v>
      </c>
      <c r="G12" s="171"/>
      <c r="H12" s="172"/>
    </row>
    <row r="13" spans="1:8" x14ac:dyDescent="0.15">
      <c r="A13" s="153"/>
      <c r="B13" s="158"/>
      <c r="C13" s="174"/>
      <c r="D13" s="175">
        <v>80299</v>
      </c>
      <c r="E13" s="176"/>
      <c r="F13" s="177">
        <v>99980</v>
      </c>
      <c r="G13" s="178"/>
      <c r="H13" s="164"/>
    </row>
    <row r="14" spans="1:8" x14ac:dyDescent="0.15">
      <c r="A14" s="165"/>
      <c r="B14" s="166"/>
      <c r="C14" s="167"/>
      <c r="D14" s="168">
        <v>51381</v>
      </c>
      <c r="E14" s="169"/>
      <c r="F14" s="170">
        <v>50302</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5.68</v>
      </c>
      <c r="C19" s="179">
        <f>ROUND(VALUE(SUBSTITUTE(実質収支比率等に係る経年分析!G$48,"▲","-")),2)</f>
        <v>8.26</v>
      </c>
      <c r="D19" s="179">
        <f>ROUND(VALUE(SUBSTITUTE(実質収支比率等に係る経年分析!H$48,"▲","-")),2)</f>
        <v>7.12</v>
      </c>
      <c r="E19" s="179">
        <f>ROUND(VALUE(SUBSTITUTE(実質収支比率等に係る経年分析!I$48,"▲","-")),2)</f>
        <v>7.94</v>
      </c>
      <c r="F19" s="179">
        <f>ROUND(VALUE(SUBSTITUTE(実質収支比率等に係る経年分析!J$48,"▲","-")),2)</f>
        <v>9.11</v>
      </c>
    </row>
    <row r="20" spans="1:11" x14ac:dyDescent="0.15">
      <c r="A20" s="179" t="s">
        <v>55</v>
      </c>
      <c r="B20" s="179">
        <f>ROUND(VALUE(SUBSTITUTE(実質収支比率等に係る経年分析!F$47,"▲","-")),2)</f>
        <v>24.65</v>
      </c>
      <c r="C20" s="179">
        <f>ROUND(VALUE(SUBSTITUTE(実質収支比率等に係る経年分析!G$47,"▲","-")),2)</f>
        <v>24.68</v>
      </c>
      <c r="D20" s="179">
        <f>ROUND(VALUE(SUBSTITUTE(実質収支比率等に係る経年分析!H$47,"▲","-")),2)</f>
        <v>25.52</v>
      </c>
      <c r="E20" s="179">
        <f>ROUND(VALUE(SUBSTITUTE(実質収支比率等に係る経年分析!I$47,"▲","-")),2)</f>
        <v>26.57</v>
      </c>
      <c r="F20" s="179">
        <f>ROUND(VALUE(SUBSTITUTE(実質収支比率等に係る経年分析!J$47,"▲","-")),2)</f>
        <v>27.12</v>
      </c>
    </row>
    <row r="21" spans="1:11" x14ac:dyDescent="0.15">
      <c r="A21" s="179" t="s">
        <v>56</v>
      </c>
      <c r="B21" s="179">
        <f>IF(ISNUMBER(VALUE(SUBSTITUTE(実質収支比率等に係る経年分析!F$49,"▲","-"))),ROUND(VALUE(SUBSTITUTE(実質収支比率等に係る経年分析!F$49,"▲","-")),2),NA())</f>
        <v>2.0699999999999998</v>
      </c>
      <c r="C21" s="179">
        <f>IF(ISNUMBER(VALUE(SUBSTITUTE(実質収支比率等に係る経年分析!G$49,"▲","-"))),ROUND(VALUE(SUBSTITUTE(実質収支比率等に係る経年分析!G$49,"▲","-")),2),NA())</f>
        <v>2.65</v>
      </c>
      <c r="D21" s="179">
        <f>IF(ISNUMBER(VALUE(SUBSTITUTE(実質収支比率等に係る経年分析!H$49,"▲","-"))),ROUND(VALUE(SUBSTITUTE(実質収支比率等に係る経年分析!H$49,"▲","-")),2),NA())</f>
        <v>-1.21</v>
      </c>
      <c r="E21" s="179">
        <f>IF(ISNUMBER(VALUE(SUBSTITUTE(実質収支比率等に係る経年分析!I$49,"▲","-"))),ROUND(VALUE(SUBSTITUTE(実質収支比率等に係る経年分析!I$49,"▲","-")),2),NA())</f>
        <v>0.68</v>
      </c>
      <c r="F21" s="179">
        <f>IF(ISNUMBER(VALUE(SUBSTITUTE(実質収支比率等に係る経年分析!J$49,"▲","-"))),ROUND(VALUE(SUBSTITUTE(実質収支比率等に係る経年分析!J$49,"▲","-")),2),NA())</f>
        <v>1.19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開拓専用水道特別会計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0.06</v>
      </c>
    </row>
    <row r="31" spans="1:11" x14ac:dyDescent="0.15">
      <c r="A31" s="180" t="str">
        <f>IF(連結実質赤字比率に係る赤字・黒字の構成分析!C$39="",NA(),連結実質赤字比率に係る赤字・黒字の構成分析!C$39)</f>
        <v>風力発電事業特別会計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0.84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0.94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2.11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0.71</v>
      </c>
    </row>
    <row r="33" spans="1:16" x14ac:dyDescent="0.15">
      <c r="A33" s="180" t="str">
        <f>IF(連結実質赤字比率に係る赤字・黒字の構成分析!C$37="",NA(),連結実質赤字比率に係る赤字・黒字の構成分析!C$37)</f>
        <v>宅地造成事業特別会計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1.07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1.1399999999999999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0.72</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0.88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1.42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1.81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1.56</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2.14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2.34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2.41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2.96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3.34</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5.65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8.24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7.07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9.0399999999999991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1597</v>
      </c>
      <c r="E42" s="181"/>
      <c r="F42" s="181"/>
      <c r="G42" s="181">
        <f>'実質公債費比率（分子）の構造'!L$52</f>
        <v>1642</v>
      </c>
      <c r="H42" s="181"/>
      <c r="I42" s="181"/>
      <c r="J42" s="181">
        <f>'実質公債費比率（分子）の構造'!M$52</f>
        <v>1657</v>
      </c>
      <c r="K42" s="181"/>
      <c r="L42" s="181"/>
      <c r="M42" s="181">
        <f>'実質公債費比率（分子）の構造'!N$52</f>
        <v>1472</v>
      </c>
      <c r="N42" s="181"/>
      <c r="O42" s="181"/>
      <c r="P42" s="181">
        <f>'実質公債費比率（分子）の構造'!O$52</f>
        <v>1430</v>
      </c>
    </row>
    <row r="43" spans="1:16" x14ac:dyDescent="0.15">
      <c r="A43" s="181" t="s">
        <v>64</v>
      </c>
      <c r="B43" s="181" t="str">
        <f>'実質公債費比率（分子）の構造'!K$51</f>
        <v>-</v>
      </c>
      <c r="C43" s="181"/>
      <c r="D43" s="181"/>
      <c r="E43" s="181" t="str">
        <f>'実質公債費比率（分子）の構造'!L$51</f>
        <v>-</v>
      </c>
      <c r="F43" s="181"/>
      <c r="G43" s="181"/>
      <c r="H43" s="181">
        <f>'実質公債費比率（分子）の構造'!M$51</f>
        <v>0</v>
      </c>
      <c r="I43" s="181"/>
      <c r="J43" s="181"/>
      <c r="K43" s="181">
        <f>'実質公債費比率（分子）の構造'!N$51</f>
        <v>0</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54</v>
      </c>
      <c r="C45" s="181"/>
      <c r="D45" s="181"/>
      <c r="E45" s="181">
        <f>'実質公債費比率（分子）の構造'!L$49</f>
        <v>47</v>
      </c>
      <c r="F45" s="181"/>
      <c r="G45" s="181"/>
      <c r="H45" s="181">
        <f>'実質公債費比率（分子）の構造'!M$49</f>
        <v>48</v>
      </c>
      <c r="I45" s="181"/>
      <c r="J45" s="181"/>
      <c r="K45" s="181">
        <f>'実質公債費比率（分子）の構造'!N$49</f>
        <v>62</v>
      </c>
      <c r="L45" s="181"/>
      <c r="M45" s="181"/>
      <c r="N45" s="181">
        <f>'実質公債費比率（分子）の構造'!O$49</f>
        <v>56</v>
      </c>
      <c r="O45" s="181"/>
      <c r="P45" s="181"/>
    </row>
    <row r="46" spans="1:16" x14ac:dyDescent="0.15">
      <c r="A46" s="181" t="s">
        <v>67</v>
      </c>
      <c r="B46" s="181">
        <f>'実質公債費比率（分子）の構造'!K$48</f>
        <v>541</v>
      </c>
      <c r="C46" s="181"/>
      <c r="D46" s="181"/>
      <c r="E46" s="181">
        <f>'実質公債費比率（分子）の構造'!L$48</f>
        <v>508</v>
      </c>
      <c r="F46" s="181"/>
      <c r="G46" s="181"/>
      <c r="H46" s="181">
        <f>'実質公債費比率（分子）の構造'!M$48</f>
        <v>595</v>
      </c>
      <c r="I46" s="181"/>
      <c r="J46" s="181"/>
      <c r="K46" s="181">
        <f>'実質公債費比率（分子）の構造'!N$48</f>
        <v>577</v>
      </c>
      <c r="L46" s="181"/>
      <c r="M46" s="181"/>
      <c r="N46" s="181">
        <f>'実質公債費比率（分子）の構造'!O$48</f>
        <v>589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1482</v>
      </c>
      <c r="C49" s="181"/>
      <c r="D49" s="181"/>
      <c r="E49" s="181">
        <f>'実質公債費比率（分子）の構造'!L$45</f>
        <v>1567</v>
      </c>
      <c r="F49" s="181"/>
      <c r="G49" s="181"/>
      <c r="H49" s="181">
        <f>'実質公債費比率（分子）の構造'!M$45</f>
        <v>1567</v>
      </c>
      <c r="I49" s="181"/>
      <c r="J49" s="181"/>
      <c r="K49" s="181">
        <f>'実質公債費比率（分子）の構造'!N$45</f>
        <v>1436</v>
      </c>
      <c r="L49" s="181"/>
      <c r="M49" s="181"/>
      <c r="N49" s="181">
        <f>'実質公債費比率（分子）の構造'!O$45</f>
        <v>1371</v>
      </c>
      <c r="O49" s="181"/>
      <c r="P49" s="181"/>
    </row>
    <row r="50" spans="1:16" x14ac:dyDescent="0.15">
      <c r="A50" s="181" t="s">
        <v>71</v>
      </c>
      <c r="B50" s="181" t="e">
        <f>NA()</f>
        <v>#N/A</v>
      </c>
      <c r="C50" s="181">
        <f>IF(ISNUMBER('実質公債費比率（分子）の構造'!K$53),'実質公債費比率（分子）の構造'!K$53,NA())</f>
        <v>480</v>
      </c>
      <c r="D50" s="181" t="e">
        <f>NA()</f>
        <v>#N/A</v>
      </c>
      <c r="E50" s="181" t="e">
        <f>NA()</f>
        <v>#N/A</v>
      </c>
      <c r="F50" s="181">
        <f>IF(ISNUMBER('実質公債費比率（分子）の構造'!L$53),'実質公債費比率（分子）の構造'!L$53,NA())</f>
        <v>480</v>
      </c>
      <c r="G50" s="181" t="e">
        <f>NA()</f>
        <v>#N/A</v>
      </c>
      <c r="H50" s="181" t="e">
        <f>NA()</f>
        <v>#N/A</v>
      </c>
      <c r="I50" s="181">
        <f>IF(ISNUMBER('実質公債費比率（分子）の構造'!M$53),'実質公債費比率（分子）の構造'!M$53,NA())</f>
        <v>553</v>
      </c>
      <c r="J50" s="181" t="e">
        <f>NA()</f>
        <v>#N/A</v>
      </c>
      <c r="K50" s="181" t="e">
        <f>NA()</f>
        <v>#N/A</v>
      </c>
      <c r="L50" s="181">
        <f>IF(ISNUMBER('実質公債費比率（分子）の構造'!N$53),'実質公債費比率（分子）の構造'!N$53,NA())</f>
        <v>603</v>
      </c>
      <c r="M50" s="181" t="e">
        <f>NA()</f>
        <v>#N/A</v>
      </c>
      <c r="N50" s="181" t="e">
        <f>NA()</f>
        <v>#N/A</v>
      </c>
      <c r="O50" s="181">
        <f>IF(ISNUMBER('実質公債費比率（分子）の構造'!O$53),'実質公債費比率（分子）の構造'!O$53,NA())</f>
        <v>586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13794</v>
      </c>
      <c r="E56" s="180"/>
      <c r="F56" s="180"/>
      <c r="G56" s="180">
        <f>'将来負担比率（分子）の構造'!J$52</f>
        <v>13355</v>
      </c>
      <c r="H56" s="180"/>
      <c r="I56" s="180"/>
      <c r="J56" s="180">
        <f>'将来負担比率（分子）の構造'!K$52</f>
        <v>12930</v>
      </c>
      <c r="K56" s="180"/>
      <c r="L56" s="180"/>
      <c r="M56" s="180">
        <f>'将来負担比率（分子）の構造'!L$52</f>
        <v>12202</v>
      </c>
      <c r="N56" s="180"/>
      <c r="O56" s="180"/>
      <c r="P56" s="180">
        <f>'将来負担比率（分子）の構造'!M$52</f>
        <v>12018</v>
      </c>
    </row>
    <row r="57" spans="1:16" x14ac:dyDescent="0.15">
      <c r="A57" s="180" t="s">
        <v>42</v>
      </c>
      <c r="B57" s="180"/>
      <c r="C57" s="180"/>
      <c r="D57" s="180">
        <f>'将来負担比率（分子）の構造'!I$51</f>
        <v>277</v>
      </c>
      <c r="E57" s="180"/>
      <c r="F57" s="180"/>
      <c r="G57" s="180">
        <f>'将来負担比率（分子）の構造'!J$51</f>
        <v>245</v>
      </c>
      <c r="H57" s="180"/>
      <c r="I57" s="180"/>
      <c r="J57" s="180">
        <f>'将来負担比率（分子）の構造'!K$51</f>
        <v>223</v>
      </c>
      <c r="K57" s="180"/>
      <c r="L57" s="180"/>
      <c r="M57" s="180">
        <f>'将来負担比率（分子）の構造'!L$51</f>
        <v>188</v>
      </c>
      <c r="N57" s="180"/>
      <c r="O57" s="180"/>
      <c r="P57" s="180">
        <f>'将来負担比率（分子）の構造'!M$51</f>
        <v>169</v>
      </c>
    </row>
    <row r="58" spans="1:16" x14ac:dyDescent="0.15">
      <c r="A58" s="180" t="s">
        <v>41</v>
      </c>
      <c r="B58" s="180"/>
      <c r="C58" s="180"/>
      <c r="D58" s="180">
        <f>'将来負担比率（分子）の構造'!I$50</f>
        <v>4289</v>
      </c>
      <c r="E58" s="180"/>
      <c r="F58" s="180"/>
      <c r="G58" s="180">
        <f>'将来負担比率（分子）の構造'!J$50</f>
        <v>4485</v>
      </c>
      <c r="H58" s="180"/>
      <c r="I58" s="180"/>
      <c r="J58" s="180">
        <f>'将来負担比率（分子）の構造'!K$50</f>
        <v>4560</v>
      </c>
      <c r="K58" s="180"/>
      <c r="L58" s="180"/>
      <c r="M58" s="180">
        <f>'将来負担比率（分子）の構造'!L$50</f>
        <v>4731</v>
      </c>
      <c r="N58" s="180"/>
      <c r="O58" s="180"/>
      <c r="P58" s="180">
        <f>'将来負担比率（分子）の構造'!M$50</f>
        <v>4844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0</v>
      </c>
      <c r="C61" s="180"/>
      <c r="D61" s="180"/>
      <c r="E61" s="180">
        <f>'将来負担比率（分子）の構造'!J$46</f>
        <v>0</v>
      </c>
      <c r="F61" s="180"/>
      <c r="G61" s="180"/>
      <c r="H61" s="180">
        <f>'将来負担比率（分子）の構造'!K$46</f>
        <v>0</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1285</v>
      </c>
      <c r="C62" s="180"/>
      <c r="D62" s="180"/>
      <c r="E62" s="180">
        <f>'将来負担比率（分子）の構造'!J$45</f>
        <v>1177</v>
      </c>
      <c r="F62" s="180"/>
      <c r="G62" s="180"/>
      <c r="H62" s="180">
        <f>'将来負担比率（分子）の構造'!K$45</f>
        <v>787</v>
      </c>
      <c r="I62" s="180"/>
      <c r="J62" s="180"/>
      <c r="K62" s="180">
        <f>'将来負担比率（分子）の構造'!L$45</f>
        <v>939</v>
      </c>
      <c r="L62" s="180"/>
      <c r="M62" s="180"/>
      <c r="N62" s="180">
        <f>'将来負担比率（分子）の構造'!M$45</f>
        <v>907</v>
      </c>
      <c r="O62" s="180"/>
      <c r="P62" s="180"/>
    </row>
    <row r="63" spans="1:16" x14ac:dyDescent="0.15">
      <c r="A63" s="180" t="s">
        <v>34</v>
      </c>
      <c r="B63" s="180">
        <f>'将来負担比率（分子）の構造'!I$44</f>
        <v>360</v>
      </c>
      <c r="C63" s="180"/>
      <c r="D63" s="180"/>
      <c r="E63" s="180">
        <f>'将来負担比率（分子）の構造'!J$44</f>
        <v>336</v>
      </c>
      <c r="F63" s="180"/>
      <c r="G63" s="180"/>
      <c r="H63" s="180">
        <f>'将来負担比率（分子）の構造'!K$44</f>
        <v>288</v>
      </c>
      <c r="I63" s="180"/>
      <c r="J63" s="180"/>
      <c r="K63" s="180">
        <f>'将来負担比率（分子）の構造'!L$44</f>
        <v>252</v>
      </c>
      <c r="L63" s="180"/>
      <c r="M63" s="180"/>
      <c r="N63" s="180">
        <f>'将来負担比率（分子）の構造'!M$44</f>
        <v>204</v>
      </c>
      <c r="O63" s="180"/>
      <c r="P63" s="180"/>
    </row>
    <row r="64" spans="1:16" x14ac:dyDescent="0.15">
      <c r="A64" s="180" t="s">
        <v>33</v>
      </c>
      <c r="B64" s="180">
        <f>'将来負担比率（分子）の構造'!I$43</f>
        <v>5817</v>
      </c>
      <c r="C64" s="180"/>
      <c r="D64" s="180"/>
      <c r="E64" s="180">
        <f>'将来負担比率（分子）の構造'!J$43</f>
        <v>5452</v>
      </c>
      <c r="F64" s="180"/>
      <c r="G64" s="180"/>
      <c r="H64" s="180">
        <f>'将来負担比率（分子）の構造'!K$43</f>
        <v>5500</v>
      </c>
      <c r="I64" s="180"/>
      <c r="J64" s="180"/>
      <c r="K64" s="180">
        <f>'将来負担比率（分子）の構造'!L$43</f>
        <v>5556</v>
      </c>
      <c r="L64" s="180"/>
      <c r="M64" s="180"/>
      <c r="N64" s="180">
        <f>'将来負担比率（分子）の構造'!M$43</f>
        <v>5564</v>
      </c>
      <c r="O64" s="180"/>
      <c r="P64" s="180"/>
    </row>
    <row r="65" spans="1:16" x14ac:dyDescent="0.15">
      <c r="A65" s="180" t="s">
        <v>32</v>
      </c>
      <c r="B65" s="180">
        <f>'将来負担比率（分子）の構造'!I$42</f>
        <v>9</v>
      </c>
      <c r="C65" s="180"/>
      <c r="D65" s="180"/>
      <c r="E65" s="180">
        <f>'将来負担比率（分子）の構造'!J$42</f>
        <v>8</v>
      </c>
      <c r="F65" s="180"/>
      <c r="G65" s="180"/>
      <c r="H65" s="180">
        <f>'将来負担比率（分子）の構造'!K$42</f>
        <v>7</v>
      </c>
      <c r="I65" s="180"/>
      <c r="J65" s="180"/>
      <c r="K65" s="180">
        <f>'将来負担比率（分子）の構造'!L$42</f>
        <v>5</v>
      </c>
      <c r="L65" s="180"/>
      <c r="M65" s="180"/>
      <c r="N65" s="180">
        <f>'将来負担比率（分子）の構造'!M$42</f>
        <v>4</v>
      </c>
      <c r="O65" s="180"/>
      <c r="P65" s="180"/>
    </row>
    <row r="66" spans="1:16" x14ac:dyDescent="0.15">
      <c r="A66" s="180" t="s">
        <v>31</v>
      </c>
      <c r="B66" s="180">
        <f>'将来負担比率（分子）の構造'!I$41</f>
        <v>11495</v>
      </c>
      <c r="C66" s="180"/>
      <c r="D66" s="180"/>
      <c r="E66" s="180">
        <f>'将来負担比率（分子）の構造'!J$41</f>
        <v>11072</v>
      </c>
      <c r="F66" s="180"/>
      <c r="G66" s="180"/>
      <c r="H66" s="180">
        <f>'将来負担比率（分子）の構造'!K$41</f>
        <v>10983</v>
      </c>
      <c r="I66" s="180"/>
      <c r="J66" s="180"/>
      <c r="K66" s="180">
        <f>'将来負担比率（分子）の構造'!L$41</f>
        <v>10906</v>
      </c>
      <c r="L66" s="180"/>
      <c r="M66" s="180"/>
      <c r="N66" s="180">
        <f>'将来負担比率（分子）の構造'!M$41</f>
        <v>10606</v>
      </c>
      <c r="O66" s="180"/>
      <c r="P66" s="180"/>
    </row>
    <row r="67" spans="1:16" x14ac:dyDescent="0.15">
      <c r="A67" s="180" t="s">
        <v>75</v>
      </c>
      <c r="B67" s="180" t="e">
        <f>NA()</f>
        <v>#N/A</v>
      </c>
      <c r="C67" s="180">
        <f>IF(ISNUMBER('将来負担比率（分子）の構造'!I$53), IF('将来負担比率（分子）の構造'!I$53 &lt; 0, 0, '将来負担比率（分子）の構造'!I$53), NA())</f>
        <v>606</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536</v>
      </c>
      <c r="M67" s="180" t="e">
        <f>NA()</f>
        <v>#N/A</v>
      </c>
      <c r="N67" s="180" t="e">
        <f>NA()</f>
        <v>#N/A</v>
      </c>
      <c r="O67" s="180">
        <f>IF(ISNUMBER('将来負担比率（分子）の構造'!M$53), IF('将来負担比率（分子）の構造'!M$53 &lt; 0, 0, '将来負担比率（分子）の構造'!M$53), NA())</f>
        <v>253</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1828</v>
      </c>
      <c r="C72" s="184">
        <f>基金残高に係る経年分析!G55</f>
        <v>1837</v>
      </c>
      <c r="D72" s="184">
        <f>基金残高に係る経年分析!H55</f>
        <v>1846</v>
      </c>
    </row>
    <row r="73" spans="1:16" x14ac:dyDescent="0.15">
      <c r="A73" s="183" t="s">
        <v>78</v>
      </c>
      <c r="B73" s="184">
        <f>基金残高に係る経年分析!F56</f>
        <v>678</v>
      </c>
      <c r="C73" s="184">
        <f>基金残高に係る経年分析!G56</f>
        <v>681</v>
      </c>
      <c r="D73" s="184">
        <f>基金残高に係る経年分析!H56</f>
        <v>684</v>
      </c>
    </row>
    <row r="74" spans="1:16" x14ac:dyDescent="0.15">
      <c r="A74" s="183" t="s">
        <v>79</v>
      </c>
      <c r="B74" s="184">
        <f>基金残高に係る経年分析!F57</f>
        <v>3165</v>
      </c>
      <c r="C74" s="184">
        <f>基金残高に係る経年分析!G57</f>
        <v>3394</v>
      </c>
      <c r="D74" s="184">
        <f>基金残高に係る経年分析!H57</f>
        <v>3397</v>
      </c>
    </row>
  </sheetData>
  <sheetProtection algorithmName="SHA-512" hashValue="hDtzqdZSMpJnTahD3HtQjjzUHHSwI32H9F2KyytbUe7pHACizloountP6SdHI0m2klU5OxFHrbj8FwOVj7vtow==" saltValue="2uOMV78PSM0NQ0eTsJhwr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深津 亮介</dc:creator>
  <cp:lastModifiedBy> </cp:lastModifiedBy>
  <cp:lastPrinted>2020-09-14T05:45:57Z</cp:lastPrinted>
  <dcterms:created xsi:type="dcterms:W3CDTF">2020-09-14T06:04:14Z</dcterms:created>
  <dcterms:modified xsi:type="dcterms:W3CDTF">2020-09-14T06:04:16Z</dcterms:modified>
</cp:coreProperties>
</file>