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30決算\03市町村回答\"/>
    </mc:Choice>
  </mc:AlternateContent>
  <bookViews>
    <workbookView xWindow="0" yWindow="0" windowWidth="20490" windowHeight="7755" firstSheet="7"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AA7" i="12"/>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W36" i="10" s="1"/>
  <c r="BW37"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<sst xmlns="http://schemas.openxmlformats.org/spreadsheetml/2006/main" count="1091" uniqueCount="606">
  <si>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</si>
  <si>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</si>
  <si>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</si>
  <si>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</si>
  <si>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</si>
  <si>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</si>
  <si>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</si>
  <si>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</si>
  <si>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</si>
  <si>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</si>
  <si>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</si>
  <si>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</si>
  <si>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</si>
  <si>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</si>
  <si>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</si>
  <si>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</si>
  <si>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</si>
  <si>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</si>
  <si>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</si>
  <si>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</si>
  <si>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</si>
  <si>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</si>
  <si>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</si>
  <si>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</si>
  <si>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</si>
  <si>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</si>
  <si>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</si>
  <si>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</si>
  <si>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</si>
  <si>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</si>
  <si>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</si>
  <si>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</si>
  <si>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</si>
  <si>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</si>
  <si>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</si>
  <si>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</si>
  <si>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</si>
  <si>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</si>
  <si>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</si>
  <si>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</si>
  <si>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</si>
  <si>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</si>
  <si>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</si>
  <si>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</si>
  <si>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</si>
  <si>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</si>
  <si>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</si>
  <si>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</si>
  <si>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</si>
  <si>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</si>
  <si>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</si>
  <si>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</si>
  <si>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</si>
  <si>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</si>
  <si>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</si>
  <si>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</si>
  <si>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</si>
  <si>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</si>
  <si>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</si>
  <si>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</si>
  <si>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</si>
  <si>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</si>
  <si>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</si>
  <si>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</si>
  <si>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</si>
  <si>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</si>
  <si>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</si>
  <si>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</si>
  <si>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</si>
  <si>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</si>
  <si>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</si>
  <si>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</si>
  <si>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</si>
  <si>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</si>
  <si>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</si>
  <si>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</si>
  <si>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</si>
  <si>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</si>
  <si>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</si>
  <si>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</si>
  <si>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</si>
  <si>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</si>
  <si>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</si>
  <si>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</si>
  <si>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</si>
  <si>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</si>
  <si>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</si>
  <si>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</si>
  <si>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</si>
  <si>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</si>
  <si>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</si>
  <si>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</si>
  <si>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</si>
  <si>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</si>
  <si>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</si>
  <si>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</si>
  <si>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</si>
  <si>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</si>
  <si>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</si>
  <si>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</si>
  <si>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</si>
  <si>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</si>
  <si>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</si>
  <si>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</si>
  <si>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</si>
  <si>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</si>
  <si>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</si>
  <si>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</si>
  <si>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</si>
  <si>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</si>
  <si>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</si>
  <si>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</si>
  <si>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</si>
  <si>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</si>
  <si>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</si>
  <si>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</si>
  <si>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</si>
  <si>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</si>
  <si>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</si>
  <si>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</si>
  <si>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</si>
  <si>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</si>
  <si>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</si>
  <si>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</si>
  <si>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</si>
  <si>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</si>
  <si>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</si>
  <si>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</si>
  <si>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</si>
  <si>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</si>
  <si>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</si>
  <si>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</si>
  <si>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</si>
  <si>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</si>
  <si>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</si>
  <si>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</si>
  <si>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</si>
  <si>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</si>
  <si>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</si>
  <si>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</si>
  <si>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</si>
  <si>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</si>
  <si>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</si>
  <si>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</si>
  <si>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</si>
  <si>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</si>
  <si>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</si>
  <si>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</si>
  <si>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</si>
  <si>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</si>
  <si>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</si>
  <si>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</si>
  <si>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</si>
  <si>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</si>
  <si>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</si>
  <si>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</si>
  <si>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</si>
  <si>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</si>
  <si>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</si>
  <si>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</si>
  <si>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</si>
  <si>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</si>
  <si>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</si>
  <si>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</si>
  <si>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</si>
  <si>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</si>
  <si>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</si>
  <si>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</si>
  <si>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</si>
  <si>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</si>
  <si>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</si>
  <si>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</si>
  <si>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</si>
  <si>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</si>
  <si>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</si>
  <si>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</si>
  <si>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</si>
  <si>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</si>
  <si>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</si>
  <si>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</si>
  <si>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</si>
  <si>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</si>
  <si>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</si>
  <si>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</si>
  <si>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</si>
  <si>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</si>
  <si>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</si>
  <si>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</si>
  <si>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</si>
  <si>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</si>
  <si>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</si>
  <si>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</si>
  <si>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</si>
  <si>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</si>
  <si>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</si>
  <si>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</si>
  <si>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</si>
  <si>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</si>
  <si>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</si>
  <si>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</si>
  <si>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</si>
  <si>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</si>
  <si>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</si>
  <si>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</si>
  <si>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</si>
  <si>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</si>
  <si>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</si>
  <si>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</si>
  <si>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</si>
  <si>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</si>
  <si>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</si>
  <si>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</si>
  <si>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</si>
  <si>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</si>
  <si>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</si>
  <si>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鳥取県大山町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</si>
  <si>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</si>
  <si>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</si>
  <si>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</si>
  <si>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</si>
  <si>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</si>
  <si>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</si>
  <si>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</si>
  <si>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</si>
  <si>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</si>
  <si>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</si>
  <si>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</si>
  <si>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</si>
  <si>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</si>
  <si>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</si>
  <si>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</si>
  <si>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</si>
  <si>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</si>
  <si>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</si>
  <si>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</si>
  <si>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</si>
  <si>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</si>
  <si>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</si>
  <si>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</si>
  <si>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</si>
  <si>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</si>
  <si>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</si>
  <si>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</si>
  <si>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</si>
  <si>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</si>
  <si>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</si>
  <si>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</si>
  <si>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</si>
  <si>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</si>
  <si>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</si>
  <si>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</si>
  <si>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</si>
  <si>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</si>
  <si>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</si>
  <si>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</si>
  <si>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</si>
  <si>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</si>
  <si>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</si>
  <si>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</si>
  <si>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</si>
  <si>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</si>
  <si>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</si>
  <si>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</si>
  <si>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</si>
  <si>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</si>
  <si>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</si>
  <si>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</si>
  <si>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</si>
  <si>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</si>
  <si>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</si>
  <si>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</si>
  <si>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</si>
  <si>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</si>
  <si>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</si>
  <si>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</si>
  <si>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</si>
  <si>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</si>
  <si>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</si>
  <si>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</si>
  <si>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</si>
  <si>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</si>
  <si>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</si>
  <si>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</si>
  <si>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</si>
  <si>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</si>
  <si>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</si>
  <si>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</si>
  <si>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</si>
  <si>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</si>
  <si>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</si>
  <si>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</si>
  <si>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</si>
  <si>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</si>
  <si>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</si>
  <si>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</si>
  <si>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</si>
  <si>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</si>
  <si>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</si>
  <si>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</si>
  <si>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</si>
  <si>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</si>
  <si>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</si>
  <si>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</si>
  <si>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</si>
  <si>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</si>
  <si>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</si>
  <si>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</si>
  <si>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</si>
  <si>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</si>
  <si>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</si>
  <si>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</si>
  <si>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</si>
  <si>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</si>
  <si>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</si>
  <si>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</si>
  <si>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</si>
  <si>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</si>
  <si>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</si>
  <si>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</si>
  <si>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</si>
  <si>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</si>
  <si>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</si>
  <si>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</si>
  <si>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</si>
  <si>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</si>
  <si>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</si>
  <si>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</si>
  <si>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</si>
  <si>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</si>
  <si>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</si>
  <si>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</si>
  <si>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</si>
  <si>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</si>
  <si>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</si>
  <si>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</si>
  <si>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</si>
  <si>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</si>
  <si>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</si>
  <si>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</si>
  <si>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</si>
  <si>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</si>
  <si>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</si>
  <si>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</si>
  <si>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</si>
  <si>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</si>
  <si>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</si>
  <si>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</si>
  <si>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</si>
  <si>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</si>
  <si>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</si>
  <si>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</si>
  <si>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</si>
  <si>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</si>
  <si>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</si>
  <si>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</si>
  <si>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</si>
  <si>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</si>
  <si>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</si>
  <si>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</si>
  <si>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</si>
  <si>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</si>
  <si>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</si>
  <si>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</si>
  <si>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</si>
  <si>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</si>
  <si>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鳥取県大山町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</si>
  <si>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</si>
  <si>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</si>
  <si>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</si>
  <si>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</si>
  <si>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</si>
  <si>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</si>
  <si>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</si>
  <si>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</si>
  <si>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</si>
  <si>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</si>
  <si>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</si>
  <si>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</si>
  <si>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</si>
  <si>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</si>
  <si>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</si>
  <si>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</si>
  <si>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</si>
  <si>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</si>
  <si>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</si>
  <si>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</si>
  <si>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</si>
  <si>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</si>
  <si>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</si>
  <si>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</si>
  <si>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</si>
  <si>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</si>
  <si>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</si>
  <si>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</si>
  <si>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</si>
  <si>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</si>
  <si>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</si>
  <si>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</si>
  <si>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</si>
  <si>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</si>
  <si>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</si>
  <si>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</si>
  <si>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</si>
  <si>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</si>
  <si>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</si>
  <si>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</si>
  <si>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</si>
  <si>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</si>
  <si>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</si>
  <si>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</si>
  <si>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</si>
  <si>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</si>
  <si>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</si>
  <si>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風力発電事業特別会計</t>
    <phoneticPr fontId="5"/>
  </si>
  <si>
    <t>温泉事業特別会計</t>
    <phoneticPr fontId="5"/>
  </si>
  <si>
    <t>-</t>
    <phoneticPr fontId="5"/>
  </si>
  <si>
    <t>索道事業特別会計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</si>
  <si>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</si>
  <si>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</si>
  <si>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</si>
  <si>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</si>
  <si>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</si>
  <si>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</si>
  <si>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</si>
  <si>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</si>
  <si>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</si>
  <si>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</si>
  <si>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</si>
  <si>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</si>
  <si>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</si>
  <si>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</si>
  <si>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</si>
  <si>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</si>
  <si>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</si>
  <si>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</si>
  <si>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</si>
  <si>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</si>
  <si>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</si>
  <si>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</si>
  <si>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</si>
  <si>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</si>
  <si>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</si>
  <si>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</si>
  <si>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</si>
  <si>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</si>
  <si>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</si>
  <si>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</si>
  <si>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</si>
  <si>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</si>
  <si>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</si>
  <si>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</si>
  <si>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</si>
  <si>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</si>
  <si>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</si>
  <si>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</si>
  <si>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</si>
  <si>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</si>
  <si>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</si>
  <si>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</si>
  <si>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</si>
  <si>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</si>
  <si>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</si>
  <si>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</si>
  <si>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</si>
  <si>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</si>
  <si>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</si>
  <si>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</si>
  <si>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</si>
  <si>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</si>
  <si>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</si>
  <si>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</si>
  <si>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</si>
  <si>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</si>
  <si>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</si>
  <si>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</si>
  <si>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</si>
  <si>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</si>
  <si>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</si>
  <si>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</si>
  <si>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</si>
  <si>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</si>
  <si>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</si>
  <si>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</si>
  <si>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国民健康保険診療所特別会計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</si>
  <si>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</si>
  <si>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</si>
  <si>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</si>
  <si>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</si>
  <si>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</si>
  <si>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</si>
  <si>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</si>
  <si>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</si>
  <si>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</si>
  <si>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</si>
  <si>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</si>
  <si>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</si>
  <si>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</si>
  <si>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</si>
  <si>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</si>
  <si>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</si>
  <si>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</si>
  <si>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</si>
  <si>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</si>
  <si>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</si>
  <si>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</si>
  <si>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</si>
  <si>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</si>
  <si>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</si>
  <si>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</si>
  <si>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</si>
  <si>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</si>
  <si>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</si>
  <si>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</si>
  <si>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</si>
  <si>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</si>
  <si>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</si>
  <si>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</si>
  <si>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</si>
  <si>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</si>
  <si>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</si>
  <si>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</si>
  <si>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</si>
  <si>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</si>
  <si>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</si>
  <si>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</si>
  <si>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</si>
  <si>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</si>
  <si>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</si>
  <si>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</si>
  <si>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</si>
  <si>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</si>
  <si>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</si>
  <si>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</si>
  <si>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</si>
  <si>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</si>
  <si>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</si>
  <si>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</si>
  <si>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</si>
  <si>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</si>
  <si>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</si>
  <si>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</si>
  <si>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</si>
  <si>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</si>
  <si>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</si>
  <si>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</si>
  <si>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</si>
  <si>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</si>
  <si>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</si>
  <si>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</si>
  <si>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</si>
  <si>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</si>
  <si>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</si>
  <si>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</si>
  <si>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</si>
  <si>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</si>
  <si>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</si>
  <si>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</si>
  <si>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</si>
  <si>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</si>
  <si>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</si>
  <si>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</si>
  <si>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</si>
  <si>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</si>
  <si>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</si>
  <si>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</si>
  <si>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</si>
  <si>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</si>
  <si>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</si>
  <si>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</si>
  <si>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</si>
  <si>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</si>
  <si>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</si>
  <si>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</si>
  <si>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</si>
  <si>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</si>
  <si>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</si>
  <si>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</si>
  <si>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一般会計</t>
  </si>
  <si>
    <t>水道事業会計</t>
  </si>
  <si>
    <t>介護保険特別会計</t>
  </si>
  <si>
    <t>宅地造成事業特別会計</t>
  </si>
  <si>
    <t>国民健康保険特別会計</t>
  </si>
  <si>
    <t>風力発電事業特別会計</t>
  </si>
  <si>
    <t>開拓専用水道特別会計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</si>
  <si>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</si>
  <si>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</si>
  <si>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</si>
  <si>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</si>
  <si>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</si>
  <si>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</si>
  <si>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</si>
  <si>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</si>
  <si>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</si>
  <si>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</si>
  <si>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</si>
  <si>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</si>
  <si>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鳥取県町村総合事務組合　</t>
    <rPh sb="0" eb="3">
      <t>トットリケン</t>
    </rPh>
    <rPh sb="3" eb="5">
      <t>チョウソン</t>
    </rPh>
    <rPh sb="5" eb="7">
      <t>ソウゴウ</t>
    </rPh>
    <rPh sb="7" eb="9">
      <t>ジム</t>
    </rPh>
    <rPh sb="9" eb="11">
      <t>クミアイ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</si>
  <si>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</si>
  <si>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</si>
  <si>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合併振興基金</t>
    <rPh sb="0" eb="2">
      <t>ガッペイ</t>
    </rPh>
    <rPh sb="2" eb="4">
      <t>シンコウ</t>
    </rPh>
    <rPh sb="4" eb="6">
      <t>キキン</t>
    </rPh>
    <phoneticPr fontId="18"/>
  </si>
  <si>
    <t>公共施設整備基金</t>
    <rPh sb="0" eb="2">
      <t>コウキョウ</t>
    </rPh>
    <rPh sb="2" eb="4">
      <t>シセツ</t>
    </rPh>
    <rPh sb="4" eb="6">
      <t>セイビ</t>
    </rPh>
    <rPh sb="6" eb="8">
      <t>キキン</t>
    </rPh>
    <phoneticPr fontId="18"/>
  </si>
  <si>
    <t>ふるさと応援基金</t>
    <rPh sb="4" eb="6">
      <t>オウエン</t>
    </rPh>
    <rPh sb="6" eb="8">
      <t>キキン</t>
    </rPh>
    <phoneticPr fontId="18"/>
  </si>
  <si>
    <t>集落排水事業推進基金</t>
    <rPh sb="0" eb="2">
      <t>シュウラク</t>
    </rPh>
    <rPh sb="2" eb="4">
      <t>ハイスイ</t>
    </rPh>
    <rPh sb="4" eb="6">
      <t>ジギョウ</t>
    </rPh>
    <rPh sb="6" eb="8">
      <t>スイシン</t>
    </rPh>
    <rPh sb="8" eb="10">
      <t>キキン</t>
    </rPh>
    <phoneticPr fontId="18"/>
  </si>
  <si>
    <t>公共下水道事業推進基金</t>
    <rPh sb="0" eb="2">
      <t>コウキョウ</t>
    </rPh>
    <rPh sb="2" eb="5">
      <t>ゲスイドウ</t>
    </rPh>
    <rPh sb="5" eb="7">
      <t>ジギョウ</t>
    </rPh>
    <rPh sb="7" eb="9">
      <t>スイシン</t>
    </rPh>
    <rPh sb="9" eb="11">
      <t>キキン</t>
    </rPh>
    <phoneticPr fontId="18"/>
  </si>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</sst>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21E1-41D1-AA48-0925AC2BA4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64442</c:v>
                </c:pt>
                <c:pt idx="1">
                  <c:v>65660</c:v>
                </c:pt>
                <c:pt idx="2">
                  <c:v>85921</c:v>
                </c:pt>
                <c:pt idx="3">
                  <c:v>107184</c:v>
                </c:pt>
                <c:pt idx="4">
                  <c:v>78286</c:v>
                </c:pt>
              </c:numCache>
            </c:numRef>
          </c:val>
          <c:smooth val="0"/>
          <c:extLst xmlns:c16r2="http://schemas.microsoft.com/office/drawing/2015/06/chart">
            <c:ext xmlns:c16="http://schemas.microsoft.com/office/drawing/2014/chart" uri="{C3380CC4-5D6E-409C-BE32-E72D297353CC}">
              <c16:uniqueId val="{00000001-21E1-41D1-AA48-0925AC2BA4BB}"/>
            </c:ext>
          </c:extLst>
        </c:ser>
        <c:dLbls>
          <c:showLegendKey val="0"/>
          <c:showVal val="0"/>
          <c:showCatName val="0"/>
          <c:showSerName val="0"/>
          <c:showPercent val="0"/>
          <c:showBubbleSize val="0"/>
        </c:dLbls>
        <c:marker val="1"/>
        <c:smooth val="0"/>
        <c:axId val="347953912"/>
        <c:axId val="347957048"/>
      </c:lineChart>
      <c:catAx>
        <c:axId val="347953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957048"/>
        <c:crosses val="autoZero"/>
        <c:auto val="1"/>
        <c:lblAlgn val="ctr"/>
        <c:lblOffset val="100"/>
        <c:tickLblSkip val="1"/>
        <c:tickMarkSkip val="1"/>
        <c:noMultiLvlLbl val="0"/>
      </c:catAx>
      <c:valAx>
        <c:axId val="347957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953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5.68</c:v>
                </c:pt>
                <c:pt idx="1">
                  <c:v>8.26</c:v>
                </c:pt>
                <c:pt idx="2">
                  <c:v>7.12</c:v>
                </c:pt>
                <c:pt idx="3">
                  <c:v>7.94</c:v>
                </c:pt>
                <c:pt idx="4">
                  <c:v>9.11</c:v>
                </c:pt>
              </c:numCache>
            </c:numRef>
          </c:val>
          <c:extLst xmlns:c16r2="http://schemas.microsoft.com/office/drawing/2015/06/chart">
            <c:ext xmlns:c16="http://schemas.microsoft.com/office/drawing/2014/chart" uri="{C3380CC4-5D6E-409C-BE32-E72D297353CC}">
              <c16:uniqueId val="{00000000-ABAE-4ACB-B9E3-D574303917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24.65</c:v>
                </c:pt>
                <c:pt idx="1">
                  <c:v>24.68</c:v>
                </c:pt>
                <c:pt idx="2">
                  <c:v>25.52</c:v>
                </c:pt>
                <c:pt idx="3">
                  <c:v>26.57</c:v>
                </c:pt>
                <c:pt idx="4">
                  <c:v>27.12</c:v>
                </c:pt>
              </c:numCache>
            </c:numRef>
          </c:val>
          <c:extLst xmlns:c16r2="http://schemas.microsoft.com/office/drawing/2015/06/chart">
            <c:ext xmlns:c16="http://schemas.microsoft.com/office/drawing/2014/chart" uri="{C3380CC4-5D6E-409C-BE32-E72D297353CC}">
              <c16:uniqueId val="{00000001-ABAE-4ACB-B9E3-D57430391747}"/>
            </c:ext>
          </c:extLst>
        </c:ser>
        <c:dLbls>
          <c:showLegendKey val="0"/>
          <c:showVal val="0"/>
          <c:showCatName val="0"/>
          <c:showSerName val="0"/>
          <c:showPercent val="0"/>
          <c:showBubbleSize val="0"/>
        </c:dLbls>
        <c:gapWidth val="250"/>
        <c:overlap val="100"/>
        <c:axId val="345840896"/>
        <c:axId val="345841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2.0699999999999998</c:v>
                </c:pt>
                <c:pt idx="1">
                  <c:v>2.65</c:v>
                </c:pt>
                <c:pt idx="2">
                  <c:v>-1.21</c:v>
                </c:pt>
                <c:pt idx="3">
                  <c:v>0.68</c:v>
                </c:pt>
                <c:pt idx="4">
                  <c:v>1.19</c:v>
                </c:pt>
              </c:numCache>
            </c:numRef>
          </c:val>
          <c:smooth val="0"/>
          <c:extLst xmlns:c16r2="http://schemas.microsoft.com/office/drawing/2015/06/chart">
            <c:ext xmlns:c16="http://schemas.microsoft.com/office/drawing/2014/chart" uri="{C3380CC4-5D6E-409C-BE32-E72D297353CC}">
              <c16:uniqueId val="{00000002-ABAE-4ACB-B9E3-D57430391747}"/>
            </c:ext>
          </c:extLst>
        </c:ser>
        <c:dLbls>
          <c:showLegendKey val="0"/>
          <c:showVal val="0"/>
          <c:showCatName val="0"/>
          <c:showSerName val="0"/>
          <c:showPercent val="0"/>
          <c:showBubbleSize val="0"/>
        </c:dLbls>
        <c:marker val="1"/>
        <c:smooth val="0"/>
        <c:axId val="345840896"/>
        <c:axId val="345841288"/>
      </c:lineChart>
      <c:catAx>
        <c:axId val="3458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5841288"/>
        <c:crosses val="autoZero"/>
        <c:auto val="1"/>
        <c:lblAlgn val="ctr"/>
        <c:lblOffset val="100"/>
        <c:tickLblSkip val="1"/>
        <c:tickMarkSkip val="1"/>
        <c:noMultiLvlLbl val="0"/>
      </c:catAx>
      <c:valAx>
        <c:axId val="34584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8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252-4183-9348-CA7653FCB4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52-4183-9348-CA7653FCB49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252-4183-9348-CA7653FCB495}"/>
            </c:ext>
          </c:extLst>
        </c:ser>
        <c:ser>
          <c:idx val="3"/>
          <c:order val="3"/>
          <c:tx>
            <c:strRef>
              <c:f>データシート!$A$30</c:f>
              <c:strCache>
                <c:ptCount val="1"/>
                <c:pt idx="0">
                  <c:v>開拓専用水道特別会計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0.04</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4252-4183-9348-CA7653FCB495}"/>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0.05</c:v>
                </c:pt>
                <c:pt idx="4">
                  <c:v>#N/A</c:v>
                </c:pt>
                <c:pt idx="5">
                  <c:v>0.02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4-4252-4183-9348-CA7653FCB4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0.36</c:v>
                </c:pt>
                <c:pt idx="4">
                  <c:v>#N/A</c:v>
                </c:pt>
                <c:pt idx="5">
                  <c:v>0.94</c:v>
                </c:pt>
                <c:pt idx="6">
                  <c:v>#N/A</c:v>
                </c:pt>
                <c:pt idx="7">
                  <c:v>2.11</c:v>
                </c:pt>
                <c:pt idx="8">
                  <c:v>#N/A</c:v>
                </c:pt>
                <c:pt idx="9">
                  <c:v>0.71</c:v>
                </c:pt>
              </c:numCache>
            </c:numRef>
          </c:val>
          <c:extLst xmlns:c16r2="http://schemas.microsoft.com/office/drawing/2015/06/chart">
            <c:ext xmlns:c16="http://schemas.microsoft.com/office/drawing/2014/chart" uri="{C3380CC4-5D6E-409C-BE32-E72D297353CC}">
              <c16:uniqueId val="{00000005-4252-4183-9348-CA7653FCB495}"/>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1.07</c:v>
                </c:pt>
                <c:pt idx="4">
                  <c:v>#N/A</c:v>
                </c:pt>
                <c:pt idx="5">
                  <c:v>1.25</c:v>
                </c:pt>
                <c:pt idx="6">
                  <c:v>#N/A</c:v>
                </c:pt>
                <c:pt idx="7">
                  <c:v>1.1399999999999999</c:v>
                </c:pt>
                <c:pt idx="8">
                  <c:v>#N/A</c:v>
                </c:pt>
                <c:pt idx="9">
                  <c:v>0.72</c:v>
                </c:pt>
              </c:numCache>
            </c:numRef>
          </c:val>
          <c:extLst xmlns:c16r2="http://schemas.microsoft.com/office/drawing/2015/06/chart">
            <c:ext xmlns:c16="http://schemas.microsoft.com/office/drawing/2014/chart" uri="{C3380CC4-5D6E-409C-BE32-E72D297353CC}">
              <c16:uniqueId val="{00000006-4252-4183-9348-CA7653FCB4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0.88</c:v>
                </c:pt>
                <c:pt idx="4">
                  <c:v>#N/A</c:v>
                </c:pt>
                <c:pt idx="5">
                  <c:v>1.42</c:v>
                </c:pt>
                <c:pt idx="6">
                  <c:v>#N/A</c:v>
                </c:pt>
                <c:pt idx="7">
                  <c:v>1.81</c:v>
                </c:pt>
                <c:pt idx="8">
                  <c:v>#N/A</c:v>
                </c:pt>
                <c:pt idx="9">
                  <c:v>1.56</c:v>
                </c:pt>
              </c:numCache>
            </c:numRef>
          </c:val>
          <c:extLst xmlns:c16r2="http://schemas.microsoft.com/office/drawing/2015/06/chart">
            <c:ext xmlns:c16="http://schemas.microsoft.com/office/drawing/2014/chart" uri="{C3380CC4-5D6E-409C-BE32-E72D297353CC}">
              <c16:uniqueId val="{00000007-4252-4183-9348-CA7653FCB4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2.14</c:v>
                </c:pt>
                <c:pt idx="2">
                  <c:v>#N/A</c:v>
                </c:pt>
                <c:pt idx="3">
                  <c:v>2.34</c:v>
                </c:pt>
                <c:pt idx="4">
                  <c:v>#N/A</c:v>
                </c:pt>
                <c:pt idx="5">
                  <c:v>2.41</c:v>
                </c:pt>
                <c:pt idx="6">
                  <c:v>#N/A</c:v>
                </c:pt>
                <c:pt idx="7">
                  <c:v>2.96</c:v>
                </c:pt>
                <c:pt idx="8">
                  <c:v>#N/A</c:v>
                </c:pt>
                <c:pt idx="9">
                  <c:v>3.34</c:v>
                </c:pt>
              </c:numCache>
            </c:numRef>
          </c:val>
          <c:extLst xmlns:c16r2="http://schemas.microsoft.com/office/drawing/2015/06/chart">
            <c:ext xmlns:c16="http://schemas.microsoft.com/office/drawing/2014/chart" uri="{C3380CC4-5D6E-409C-BE32-E72D297353CC}">
              <c16:uniqueId val="{00000008-4252-4183-9348-CA7653FCB4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5.65</c:v>
                </c:pt>
                <c:pt idx="2">
                  <c:v>#N/A</c:v>
                </c:pt>
                <c:pt idx="3">
                  <c:v>8.24</c:v>
                </c:pt>
                <c:pt idx="4">
                  <c:v>#N/A</c:v>
                </c:pt>
                <c:pt idx="5">
                  <c:v>7.07</c:v>
                </c:pt>
                <c:pt idx="6">
                  <c:v>#N/A</c:v>
                </c:pt>
                <c:pt idx="7">
                  <c:v>7.9</c:v>
                </c:pt>
                <c:pt idx="8">
                  <c:v>#N/A</c:v>
                </c:pt>
                <c:pt idx="9">
                  <c:v>9.0399999999999991</c:v>
                </c:pt>
              </c:numCache>
            </c:numRef>
          </c:val>
          <c:extLst xmlns:c16r2="http://schemas.microsoft.com/office/drawing/2015/06/chart">
            <c:ext xmlns:c16="http://schemas.microsoft.com/office/drawing/2014/chart" uri="{C3380CC4-5D6E-409C-BE32-E72D297353CC}">
              <c16:uniqueId val="{00000009-4252-4183-9348-CA7653FCB495}"/>
            </c:ext>
          </c:extLst>
        </c:ser>
        <c:dLbls>
          <c:showLegendKey val="0"/>
          <c:showVal val="0"/>
          <c:showCatName val="0"/>
          <c:showSerName val="0"/>
          <c:showPercent val="0"/>
          <c:showBubbleSize val="0"/>
        </c:dLbls>
        <c:gapWidth val="150"/>
        <c:overlap val="100"/>
        <c:axId val="445355672"/>
        <c:axId val="445359984"/>
      </c:barChart>
      <c:catAx>
        <c:axId val="44535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359984"/>
        <c:crosses val="autoZero"/>
        <c:auto val="1"/>
        <c:lblAlgn val="ctr"/>
        <c:lblOffset val="100"/>
        <c:tickLblSkip val="1"/>
        <c:tickMarkSkip val="1"/>
        <c:noMultiLvlLbl val="0"/>
      </c:catAx>
      <c:valAx>
        <c:axId val="44535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355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1597</c:v>
                </c:pt>
                <c:pt idx="5">
                  <c:v>1642</c:v>
                </c:pt>
                <c:pt idx="8">
                  <c:v>1657</c:v>
                </c:pt>
                <c:pt idx="11">
                  <c:v>1472</c:v>
                </c:pt>
                <c:pt idx="14">
                  <c:v>1430</c:v>
                </c:pt>
              </c:numCache>
            </c:numRef>
          </c:val>
          <c:extLst xmlns:c16r2="http://schemas.microsoft.com/office/drawing/2015/06/chart">
            <c:ext xmlns:c16="http://schemas.microsoft.com/office/drawing/2014/chart" uri="{C3380CC4-5D6E-409C-BE32-E72D297353CC}">
              <c16:uniqueId val="{00000000-FAE8-4852-83BD-8CA9F4660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E8-4852-83BD-8CA9F4660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AE8-4852-83BD-8CA9F4660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47</c:v>
                </c:pt>
                <c:pt idx="6">
                  <c:v>48</c:v>
                </c:pt>
                <c:pt idx="9">
                  <c:v>62</c:v>
                </c:pt>
                <c:pt idx="12">
                  <c:v>56</c:v>
                </c:pt>
              </c:numCache>
            </c:numRef>
          </c:val>
          <c:extLst xmlns:c16r2="http://schemas.microsoft.com/office/drawing/2015/06/chart">
            <c:ext xmlns:c16="http://schemas.microsoft.com/office/drawing/2014/chart" uri="{C3380CC4-5D6E-409C-BE32-E72D297353CC}">
              <c16:uniqueId val="{00000003-FAE8-4852-83BD-8CA9F4660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c:v>
                </c:pt>
                <c:pt idx="3">
                  <c:v>508</c:v>
                </c:pt>
                <c:pt idx="6">
                  <c:v>595</c:v>
                </c:pt>
                <c:pt idx="9">
                  <c:v>577</c:v>
                </c:pt>
                <c:pt idx="12">
                  <c:v>589</c:v>
                </c:pt>
              </c:numCache>
            </c:numRef>
          </c:val>
          <c:extLst xmlns:c16r2="http://schemas.microsoft.com/office/drawing/2015/06/chart">
            <c:ext xmlns:c16="http://schemas.microsoft.com/office/drawing/2014/chart" uri="{C3380CC4-5D6E-409C-BE32-E72D297353CC}">
              <c16:uniqueId val="{00000004-FAE8-4852-83BD-8CA9F4660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E8-4852-83BD-8CA9F4660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E8-4852-83BD-8CA9F4660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1482</c:v>
                </c:pt>
                <c:pt idx="3">
                  <c:v>1567</c:v>
                </c:pt>
                <c:pt idx="6">
                  <c:v>1567</c:v>
                </c:pt>
                <c:pt idx="9">
                  <c:v>1436</c:v>
                </c:pt>
                <c:pt idx="12">
                  <c:v>1371</c:v>
                </c:pt>
              </c:numCache>
            </c:numRef>
          </c:val>
          <c:extLst xmlns:c16r2="http://schemas.microsoft.com/office/drawing/2015/06/chart">
            <c:ext xmlns:c16="http://schemas.microsoft.com/office/drawing/2014/chart" uri="{C3380CC4-5D6E-409C-BE32-E72D297353CC}">
              <c16:uniqueId val="{00000007-FAE8-4852-83BD-8CA9F4660698}"/>
            </c:ext>
          </c:extLst>
        </c:ser>
        <c:dLbls>
          <c:showLegendKey val="0"/>
          <c:showVal val="0"/>
          <c:showCatName val="0"/>
          <c:showSerName val="0"/>
          <c:showPercent val="0"/>
          <c:showBubbleSize val="0"/>
        </c:dLbls>
        <c:gapWidth val="100"/>
        <c:overlap val="100"/>
        <c:axId val="445360768"/>
        <c:axId val="445357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480</c:v>
                </c:pt>
                <c:pt idx="2">
                  <c:v>#N/A</c:v>
                </c:pt>
                <c:pt idx="3">
                  <c:v>#N/A</c:v>
                </c:pt>
                <c:pt idx="4">
                  <c:v>480</c:v>
                </c:pt>
                <c:pt idx="5">
                  <c:v>#N/A</c:v>
                </c:pt>
                <c:pt idx="6">
                  <c:v>#N/A</c:v>
                </c:pt>
                <c:pt idx="7">
                  <c:v>553</c:v>
                </c:pt>
                <c:pt idx="8">
                  <c:v>#N/A</c:v>
                </c:pt>
                <c:pt idx="9">
                  <c:v>#N/A</c:v>
                </c:pt>
                <c:pt idx="10">
                  <c:v>603</c:v>
                </c:pt>
                <c:pt idx="11">
                  <c:v>#N/A</c:v>
                </c:pt>
                <c:pt idx="12">
                  <c:v>#N/A</c:v>
                </c:pt>
                <c:pt idx="13">
                  <c:v>586</c:v>
                </c:pt>
                <c:pt idx="14">
                  <c:v>#N/A</c:v>
                </c:pt>
              </c:numCache>
            </c:numRef>
          </c:val>
          <c:smooth val="0"/>
          <c:extLst xmlns:c16r2="http://schemas.microsoft.com/office/drawing/2015/06/chart">
            <c:ext xmlns:c16="http://schemas.microsoft.com/office/drawing/2014/chart" uri="{C3380CC4-5D6E-409C-BE32-E72D297353CC}">
              <c16:uniqueId val="{00000008-FAE8-4852-83BD-8CA9F4660698}"/>
            </c:ext>
          </c:extLst>
        </c:ser>
        <c:dLbls>
          <c:showLegendKey val="0"/>
          <c:showVal val="0"/>
          <c:showCatName val="0"/>
          <c:showSerName val="0"/>
          <c:showPercent val="0"/>
          <c:showBubbleSize val="0"/>
        </c:dLbls>
        <c:marker val="1"/>
        <c:smooth val="0"/>
        <c:axId val="445360768"/>
        <c:axId val="445357240"/>
      </c:lineChart>
      <c:catAx>
        <c:axId val="4453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357240"/>
        <c:crosses val="autoZero"/>
        <c:auto val="1"/>
        <c:lblAlgn val="ctr"/>
        <c:lblOffset val="100"/>
        <c:tickLblSkip val="1"/>
        <c:tickMarkSkip val="1"/>
        <c:noMultiLvlLbl val="0"/>
      </c:catAx>
      <c:valAx>
        <c:axId val="44535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3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13794</c:v>
                </c:pt>
                <c:pt idx="5">
                  <c:v>13355</c:v>
                </c:pt>
                <c:pt idx="8">
                  <c:v>12930</c:v>
                </c:pt>
                <c:pt idx="11">
                  <c:v>12202</c:v>
                </c:pt>
                <c:pt idx="14">
                  <c:v>12018</c:v>
                </c:pt>
              </c:numCache>
            </c:numRef>
          </c:val>
          <c:extLst xmlns:c16r2="http://schemas.microsoft.com/office/drawing/2015/06/chart">
            <c:ext xmlns:c16="http://schemas.microsoft.com/office/drawing/2014/chart" uri="{C3380CC4-5D6E-409C-BE32-E72D297353CC}">
              <c16:uniqueId val="{00000000-41E0-43B0-B74A-6DBA615B9C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277</c:v>
                </c:pt>
                <c:pt idx="5">
                  <c:v>245</c:v>
                </c:pt>
                <c:pt idx="8">
                  <c:v>223</c:v>
                </c:pt>
                <c:pt idx="11">
                  <c:v>188</c:v>
                </c:pt>
                <c:pt idx="14">
                  <c:v>169</c:v>
                </c:pt>
              </c:numCache>
            </c:numRef>
          </c:val>
          <c:extLst xmlns:c16r2="http://schemas.microsoft.com/office/drawing/2015/06/chart">
            <c:ext xmlns:c16="http://schemas.microsoft.com/office/drawing/2014/chart" uri="{C3380CC4-5D6E-409C-BE32-E72D297353CC}">
              <c16:uniqueId val="{00000001-41E0-43B0-B74A-6DBA615B9C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4289</c:v>
                </c:pt>
                <c:pt idx="5">
                  <c:v>4485</c:v>
                </c:pt>
                <c:pt idx="8">
                  <c:v>4560</c:v>
                </c:pt>
                <c:pt idx="11">
                  <c:v>4731</c:v>
                </c:pt>
                <c:pt idx="14">
                  <c:v>4844</c:v>
                </c:pt>
              </c:numCache>
            </c:numRef>
          </c:val>
          <c:extLst xmlns:c16r2="http://schemas.microsoft.com/office/drawing/2015/06/chart">
            <c:ext xmlns:c16="http://schemas.microsoft.com/office/drawing/2014/chart" uri="{C3380CC4-5D6E-409C-BE32-E72D297353CC}">
              <c16:uniqueId val="{00000002-41E0-43B0-B74A-6DBA615B9C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E0-43B0-B74A-6DBA615B9C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E0-43B0-B74A-6DBA615B9C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E0-43B0-B74A-6DBA615B9C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1285</c:v>
                </c:pt>
                <c:pt idx="3">
                  <c:v>1177</c:v>
                </c:pt>
                <c:pt idx="6">
                  <c:v>787</c:v>
                </c:pt>
                <c:pt idx="9">
                  <c:v>939</c:v>
                </c:pt>
                <c:pt idx="12">
                  <c:v>907</c:v>
                </c:pt>
              </c:numCache>
            </c:numRef>
          </c:val>
          <c:extLst xmlns:c16r2="http://schemas.microsoft.com/office/drawing/2015/06/chart">
            <c:ext xmlns:c16="http://schemas.microsoft.com/office/drawing/2014/chart" uri="{C3380CC4-5D6E-409C-BE32-E72D297353CC}">
              <c16:uniqueId val="{00000006-41E0-43B0-B74A-6DBA615B9C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360</c:v>
                </c:pt>
                <c:pt idx="3">
                  <c:v>336</c:v>
                </c:pt>
                <c:pt idx="6">
                  <c:v>288</c:v>
                </c:pt>
                <c:pt idx="9">
                  <c:v>252</c:v>
                </c:pt>
                <c:pt idx="12">
                  <c:v>204</c:v>
                </c:pt>
              </c:numCache>
            </c:numRef>
          </c:val>
          <c:extLst xmlns:c16r2="http://schemas.microsoft.com/office/drawing/2015/06/chart">
            <c:ext xmlns:c16="http://schemas.microsoft.com/office/drawing/2014/chart" uri="{C3380CC4-5D6E-409C-BE32-E72D297353CC}">
              <c16:uniqueId val="{00000007-41E0-43B0-B74A-6DBA615B9C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5817</c:v>
                </c:pt>
                <c:pt idx="3">
                  <c:v>5452</c:v>
                </c:pt>
                <c:pt idx="6">
                  <c:v>5500</c:v>
                </c:pt>
                <c:pt idx="9">
                  <c:v>5556</c:v>
                </c:pt>
                <c:pt idx="12">
                  <c:v>5564</c:v>
                </c:pt>
              </c:numCache>
            </c:numRef>
          </c:val>
          <c:extLst xmlns:c16r2="http://schemas.microsoft.com/office/drawing/2015/06/chart">
            <c:ext xmlns:c16="http://schemas.microsoft.com/office/drawing/2014/chart" uri="{C3380CC4-5D6E-409C-BE32-E72D297353CC}">
              <c16:uniqueId val="{00000008-41E0-43B0-B74A-6DBA615B9C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c:v>
                </c:pt>
                <c:pt idx="3">
                  <c:v>8</c:v>
                </c:pt>
                <c:pt idx="6">
                  <c:v>7</c:v>
                </c:pt>
                <c:pt idx="9">
                  <c:v>5</c:v>
                </c:pt>
                <c:pt idx="12">
                  <c:v>4</c:v>
                </c:pt>
              </c:numCache>
            </c:numRef>
          </c:val>
          <c:extLst xmlns:c16r2="http://schemas.microsoft.com/office/drawing/2015/06/chart">
            <c:ext xmlns:c16="http://schemas.microsoft.com/office/drawing/2014/chart" uri="{C3380CC4-5D6E-409C-BE32-E72D297353CC}">
              <c16:uniqueId val="{00000009-41E0-43B0-B74A-6DBA615B9C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11495</c:v>
                </c:pt>
                <c:pt idx="3">
                  <c:v>11072</c:v>
                </c:pt>
                <c:pt idx="6">
                  <c:v>10983</c:v>
                </c:pt>
                <c:pt idx="9">
                  <c:v>10906</c:v>
                </c:pt>
                <c:pt idx="12">
                  <c:v>10606</c:v>
                </c:pt>
              </c:numCache>
            </c:numRef>
          </c:val>
          <c:extLst xmlns:c16r2="http://schemas.microsoft.com/office/drawing/2015/06/chart">
            <c:ext xmlns:c16="http://schemas.microsoft.com/office/drawing/2014/chart" uri="{C3380CC4-5D6E-409C-BE32-E72D297353CC}">
              <c16:uniqueId val="{0000000A-41E0-43B0-B74A-6DBA615B9CCE}"/>
            </c:ext>
          </c:extLst>
        </c:ser>
        <c:dLbls>
          <c:showLegendKey val="0"/>
          <c:showVal val="0"/>
          <c:showCatName val="0"/>
          <c:showSerName val="0"/>
          <c:showPercent val="0"/>
          <c:showBubbleSize val="0"/>
        </c:dLbls>
        <c:gapWidth val="100"/>
        <c:overlap val="100"/>
        <c:axId val="445356064"/>
        <c:axId val="445354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606</c:v>
                </c:pt>
                <c:pt idx="2">
                  <c:v>#N/A</c:v>
                </c:pt>
                <c:pt idx="3">
                  <c:v>#N/A</c:v>
                </c:pt>
                <c:pt idx="4">
                  <c:v>0</c:v>
                </c:pt>
                <c:pt idx="5">
                  <c:v>#N/A</c:v>
                </c:pt>
                <c:pt idx="6">
                  <c:v>#N/A</c:v>
                </c:pt>
                <c:pt idx="7">
                  <c:v>0</c:v>
                </c:pt>
                <c:pt idx="8">
                  <c:v>#N/A</c:v>
                </c:pt>
                <c:pt idx="9">
                  <c:v>#N/A</c:v>
                </c:pt>
                <c:pt idx="10">
                  <c:v>536</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B-41E0-43B0-B74A-6DBA615B9CCE}"/>
            </c:ext>
          </c:extLst>
        </c:ser>
        <c:dLbls>
          <c:showLegendKey val="0"/>
          <c:showVal val="0"/>
          <c:showCatName val="0"/>
          <c:showSerName val="0"/>
          <c:showPercent val="0"/>
          <c:showBubbleSize val="0"/>
        </c:dLbls>
        <c:marker val="1"/>
        <c:smooth val="0"/>
        <c:axId val="445356064"/>
        <c:axId val="445354104"/>
      </c:lineChart>
      <c:catAx>
        <c:axId val="4453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354104"/>
        <c:crosses val="autoZero"/>
        <c:auto val="1"/>
        <c:lblAlgn val="ctr"/>
        <c:lblOffset val="100"/>
        <c:tickLblSkip val="1"/>
        <c:tickMarkSkip val="1"/>
        <c:noMultiLvlLbl val="0"/>
      </c:catAx>
      <c:valAx>
        <c:axId val="44535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3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1828</c:v>
                </c:pt>
                <c:pt idx="1">
                  <c:v>1837</c:v>
                </c:pt>
                <c:pt idx="2">
                  <c:v>1846</c:v>
                </c:pt>
              </c:numCache>
            </c:numRef>
          </c:val>
          <c:extLst xmlns:c16r2="http://schemas.microsoft.com/office/drawing/2015/06/chart">
            <c:ext xmlns:c16="http://schemas.microsoft.com/office/drawing/2014/chart" uri="{C3380CC4-5D6E-409C-BE32-E72D297353CC}">
              <c16:uniqueId val="{00000000-D027-4212-BD41-63D346AA84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678</c:v>
                </c:pt>
                <c:pt idx="1">
                  <c:v>681</c:v>
                </c:pt>
                <c:pt idx="2">
                  <c:v>684</c:v>
                </c:pt>
              </c:numCache>
            </c:numRef>
          </c:val>
          <c:extLst xmlns:c16r2="http://schemas.microsoft.com/office/drawing/2015/06/chart">
            <c:ext xmlns:c16="http://schemas.microsoft.com/office/drawing/2014/chart" uri="{C3380CC4-5D6E-409C-BE32-E72D297353CC}">
              <c16:uniqueId val="{00000001-D027-4212-BD41-63D346AA84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3165</c:v>
                </c:pt>
                <c:pt idx="1">
                  <c:v>3394</c:v>
                </c:pt>
                <c:pt idx="2">
                  <c:v>3397</c:v>
                </c:pt>
              </c:numCache>
            </c:numRef>
          </c:val>
          <c:extLst xmlns:c16r2="http://schemas.microsoft.com/office/drawing/2015/06/chart">
            <c:ext xmlns:c16="http://schemas.microsoft.com/office/drawing/2014/chart" uri="{C3380CC4-5D6E-409C-BE32-E72D297353CC}">
              <c16:uniqueId val="{00000002-D027-4212-BD41-63D346AA84DE}"/>
            </c:ext>
          </c:extLst>
        </c:ser>
        <c:dLbls>
          <c:showLegendKey val="0"/>
          <c:showVal val="0"/>
          <c:showCatName val="0"/>
          <c:showSerName val="0"/>
          <c:showPercent val="0"/>
          <c:showBubbleSize val="0"/>
        </c:dLbls>
        <c:gapWidth val="120"/>
        <c:overlap val="100"/>
        <c:axId val="445358416"/>
        <c:axId val="445354888"/>
      </c:barChart>
      <c:catAx>
        <c:axId val="44535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5354888"/>
        <c:crosses val="autoZero"/>
        <c:auto val="1"/>
        <c:lblAlgn val="ctr"/>
        <c:lblOffset val="100"/>
        <c:tickLblSkip val="1"/>
        <c:tickMarkSkip val="1"/>
        <c:noMultiLvlLbl val="0"/>
      </c:catAx>
      <c:valAx>
        <c:axId val="445354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35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臨時地方道整備事業債など過去に発行した地方債の償還完了などにより普通会計の元利償還金が約</a:t>
          </a:r>
          <a:r>
            <a:rPr kumimoji="1" lang="en-US" altLang="ja-JP" sz="1100">
              <a:solidFill>
                <a:schemeClr val="dk1"/>
              </a:solidFill>
              <a:effectLst/>
              <a:latin typeface="+mn-lt"/>
              <a:ea typeface="+mn-ea"/>
              <a:cs typeface="+mn-cs"/>
            </a:rPr>
            <a:t>6,500</a:t>
          </a:r>
          <a:r>
            <a:rPr kumimoji="1" lang="ja-JP" altLang="ja-JP" sz="1100">
              <a:solidFill>
                <a:schemeClr val="dk1"/>
              </a:solidFill>
              <a:effectLst/>
              <a:latin typeface="+mn-lt"/>
              <a:ea typeface="+mn-ea"/>
              <a:cs typeface="+mn-cs"/>
            </a:rPr>
            <a:t>万円の減</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診療所医療機器購入事業や</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長寿命化対策事業</a:t>
          </a:r>
          <a:r>
            <a:rPr kumimoji="1" lang="ja-JP" altLang="ja-JP" sz="1100">
              <a:solidFill>
                <a:schemeClr val="dk1"/>
              </a:solidFill>
              <a:effectLst/>
              <a:latin typeface="+mn-lt"/>
              <a:ea typeface="+mn-ea"/>
              <a:cs typeface="+mn-cs"/>
            </a:rPr>
            <a:t>などの元</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が始まったことにより、</a:t>
          </a:r>
          <a:r>
            <a:rPr kumimoji="1" lang="ja-JP" altLang="ja-JP" sz="1100">
              <a:solidFill>
                <a:schemeClr val="dk1"/>
              </a:solidFill>
              <a:effectLst/>
              <a:latin typeface="+mn-lt"/>
              <a:ea typeface="+mn-ea"/>
              <a:cs typeface="+mn-cs"/>
            </a:rPr>
            <a:t>公営企業の元利償還金に対する繰入金が約</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これらの要因により、実質公債費比率の分子は前年度比約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普通会計の地方債現在高は前年度に比べ約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円の減となった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退職手当負担見込額が約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となったことが主な要因となり、将来負担額は前年度と比べ約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また、基金の積立てが伸び充当可能基金は前年度比約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万円の増となっているが、地方債残高の減が主な要因となり将来の基準財政需要額算入見込額は約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8,400</a:t>
          </a:r>
          <a:r>
            <a:rPr kumimoji="1" lang="ja-JP" altLang="ja-JP" sz="1100">
              <a:solidFill>
                <a:schemeClr val="dk1"/>
              </a:solidFill>
              <a:effectLst/>
              <a:latin typeface="+mn-lt"/>
              <a:ea typeface="+mn-ea"/>
              <a:cs typeface="+mn-cs"/>
            </a:rPr>
            <a:t>万円の減となった。</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これらの要因により将来負担比率の分子部分は約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ふるさと納税制度により平成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年度までに寄附金を積み立てた「ふるさと応援基金」活用のため</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1,739</a:t>
          </a:r>
          <a:r>
            <a:rPr kumimoji="1" lang="ja-JP" altLang="ja-JP" sz="1300">
              <a:solidFill>
                <a:schemeClr val="dk1"/>
              </a:solidFill>
              <a:effectLst/>
              <a:latin typeface="+mn-lt"/>
              <a:ea typeface="+mn-ea"/>
              <a:cs typeface="+mn-cs"/>
            </a:rPr>
            <a:t>万円の取崩しを行ったが、基金造成計画による「合併振興基金」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億円の積立て、</a:t>
          </a:r>
          <a:r>
            <a:rPr kumimoji="1" lang="ja-JP" altLang="en-US" sz="1300">
              <a:solidFill>
                <a:schemeClr val="dk1"/>
              </a:solidFill>
              <a:effectLst/>
              <a:latin typeface="+mn-lt"/>
              <a:ea typeface="+mn-ea"/>
              <a:cs typeface="+mn-cs"/>
            </a:rPr>
            <a:t>ふるさと応援寄附金事業の伸びによる「ふるさと応援基金」への積み立て約</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2,997</a:t>
          </a:r>
          <a:r>
            <a:rPr kumimoji="1" lang="ja-JP" altLang="en-US" sz="1300">
              <a:solidFill>
                <a:schemeClr val="dk1"/>
              </a:solidFill>
              <a:effectLst/>
              <a:latin typeface="+mn-lt"/>
              <a:ea typeface="+mn-ea"/>
              <a:cs typeface="+mn-cs"/>
            </a:rPr>
            <a:t>万円や</a:t>
          </a:r>
          <a:r>
            <a:rPr kumimoji="1" lang="ja-JP" altLang="ja-JP" sz="1300">
              <a:solidFill>
                <a:schemeClr val="dk1"/>
              </a:solidFill>
              <a:effectLst/>
              <a:latin typeface="+mn-lt"/>
              <a:ea typeface="+mn-ea"/>
              <a:cs typeface="+mn-cs"/>
            </a:rPr>
            <a:t>基金の有価証券（債券）運用による基金利息</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積立てたこと等により、基金全体としては約</a:t>
          </a:r>
          <a:r>
            <a:rPr kumimoji="1" lang="en-US" altLang="ja-JP" sz="1300">
              <a:solidFill>
                <a:schemeClr val="dk1"/>
              </a:solidFill>
              <a:effectLst/>
              <a:latin typeface="+mn-lt"/>
              <a:ea typeface="+mn-ea"/>
              <a:cs typeface="+mn-cs"/>
            </a:rPr>
            <a:t>1,543</a:t>
          </a:r>
          <a:r>
            <a:rPr kumimoji="1" lang="ja-JP" altLang="ja-JP" sz="1300">
              <a:solidFill>
                <a:schemeClr val="dk1"/>
              </a:solidFill>
              <a:effectLst/>
              <a:latin typeface="+mn-lt"/>
              <a:ea typeface="+mn-ea"/>
              <a:cs typeface="+mn-cs"/>
            </a:rPr>
            <a:t>万円の増となった。</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短期的には、</a:t>
          </a:r>
          <a:r>
            <a:rPr kumimoji="1" lang="ja-JP" altLang="en-US" sz="1300">
              <a:solidFill>
                <a:schemeClr val="dk1"/>
              </a:solidFill>
              <a:effectLst/>
              <a:latin typeface="+mn-lt"/>
              <a:ea typeface="+mn-ea"/>
              <a:cs typeface="+mn-cs"/>
            </a:rPr>
            <a:t>令和元年度</a:t>
          </a:r>
          <a:r>
            <a:rPr kumimoji="1" lang="ja-JP" altLang="ja-JP" sz="1300">
              <a:solidFill>
                <a:schemeClr val="dk1"/>
              </a:solidFill>
              <a:effectLst/>
              <a:latin typeface="+mn-lt"/>
              <a:ea typeface="+mn-ea"/>
              <a:cs typeface="+mn-cs"/>
            </a:rPr>
            <a:t>までの基金造成計画に基づく「合併振興基金」の積立て等により増となる見込みであるが、老朽化に伴う公共施設の改修・更新について計画的な改修等を実施していくため「公共施設整備基金」の取崩しが見込まれるため、中長期的には減少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・合併振興基金：合併に伴う地域の振興及び住民の一体感醸成。</a:t>
          </a:r>
          <a:endParaRPr lang="ja-JP" altLang="ja-JP" sz="1400">
            <a:effectLst/>
          </a:endParaRPr>
        </a:p>
        <a:p>
          <a:r>
            <a:rPr kumimoji="1" lang="ja-JP" altLang="ja-JP" sz="1100">
              <a:solidFill>
                <a:schemeClr val="dk1"/>
              </a:solidFill>
              <a:effectLst/>
              <a:latin typeface="+mn-lt"/>
              <a:ea typeface="+mn-ea"/>
              <a:cs typeface="+mn-cs"/>
            </a:rPr>
            <a:t>・公共施設整備基金：社会福祉施設、教育文化施設、庁舎、町道その他これらに類する施設の整備（解体含む）。</a:t>
          </a:r>
          <a:endParaRPr lang="ja-JP" altLang="ja-JP" sz="1400">
            <a:effectLst/>
          </a:endParaRPr>
        </a:p>
        <a:p>
          <a:r>
            <a:rPr kumimoji="1" lang="ja-JP" altLang="ja-JP" sz="1100">
              <a:solidFill>
                <a:schemeClr val="dk1"/>
              </a:solidFill>
              <a:effectLst/>
              <a:latin typeface="+mn-lt"/>
              <a:ea typeface="+mn-ea"/>
              <a:cs typeface="+mn-cs"/>
            </a:rPr>
            <a:t>・ふるさと応援基金：大山町の豊かな自然環境の保護、福祉の向上及び教育の進展。</a:t>
          </a:r>
          <a:endParaRPr lang="ja-JP" altLang="ja-JP" sz="1400">
            <a:effectLst/>
          </a:endParaRPr>
        </a:p>
        <a:p>
          <a:r>
            <a:rPr kumimoji="1" lang="ja-JP" altLang="ja-JP" sz="1100">
              <a:solidFill>
                <a:schemeClr val="dk1"/>
              </a:solidFill>
              <a:effectLst/>
              <a:latin typeface="+mn-lt"/>
              <a:ea typeface="+mn-ea"/>
              <a:cs typeface="+mn-cs"/>
            </a:rPr>
            <a:t>・集落排水事業推進基金：集落排水施設の整備推進。</a:t>
          </a:r>
          <a:endParaRPr lang="ja-JP" altLang="ja-JP" sz="1400">
            <a:effectLst/>
          </a:endParaRPr>
        </a:p>
        <a:p>
          <a:r>
            <a:rPr kumimoji="1" lang="ja-JP" altLang="ja-JP" sz="1100">
              <a:solidFill>
                <a:schemeClr val="dk1"/>
              </a:solidFill>
              <a:effectLst/>
              <a:latin typeface="+mn-lt"/>
              <a:ea typeface="+mn-ea"/>
              <a:cs typeface="+mn-cs"/>
            </a:rPr>
            <a:t>・公共下水道事業推進基金：公共下水道の整備推進。</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・合併振興基金：基金造成計画に基づき積立てたことによる増加。</a:t>
          </a:r>
          <a:endParaRPr lang="ja-JP" altLang="ja-JP" sz="1400">
            <a:effectLst/>
          </a:endParaRPr>
        </a:p>
        <a:p>
          <a:r>
            <a:rPr kumimoji="1" lang="ja-JP" altLang="ja-JP" sz="1100">
              <a:solidFill>
                <a:schemeClr val="dk1"/>
              </a:solidFill>
              <a:effectLst/>
              <a:latin typeface="+mn-lt"/>
              <a:ea typeface="+mn-ea"/>
              <a:cs typeface="+mn-cs"/>
            </a:rPr>
            <a:t>・ふるさと応援基金：ふるさと納税の普及推進による寄附金の増。</a:t>
          </a:r>
          <a:endParaRPr lang="ja-JP" altLang="ja-JP" sz="1400">
            <a:effectLst/>
          </a:endParaRPr>
        </a:p>
        <a:p>
          <a:r>
            <a:rPr kumimoji="1" lang="ja-JP" altLang="ja-JP" sz="1100">
              <a:solidFill>
                <a:schemeClr val="dk1"/>
              </a:solidFill>
              <a:effectLst/>
              <a:latin typeface="+mn-lt"/>
              <a:ea typeface="+mn-ea"/>
              <a:cs typeface="+mn-cs"/>
            </a:rPr>
            <a:t>・その他基金：基金の有価証券（債券）運用による基金利息の積立てによる増加。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・合併振興基金：基金造成計画に基づき、</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まで積立てを予定。原資である合併特例債償還完了後に基金使途に沿った事業に活用を予定。</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年度策定予定の公共施設管理計画個別施設計画に基づき、公共施設の計画的な改修等の財源として取崩しを予定。</a:t>
          </a:r>
          <a:endParaRPr lang="ja-JP" altLang="ja-JP" sz="1400">
            <a:effectLst/>
          </a:endParaRPr>
        </a:p>
        <a:p>
          <a:r>
            <a:rPr kumimoji="1" lang="ja-JP" altLang="ja-JP" sz="1100">
              <a:solidFill>
                <a:schemeClr val="dk1"/>
              </a:solidFill>
              <a:effectLst/>
              <a:latin typeface="+mn-lt"/>
              <a:ea typeface="+mn-ea"/>
              <a:cs typeface="+mn-cs"/>
            </a:rPr>
            <a:t>・ふるさと応援基金：基金目的に沿った事業財源として活用するため、年次的に取崩しを予定。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基金の有価証券（債券）運用による基金利息の積立てによる増加。</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人口減少による税収減、普通交付税の合併算定替による特例措置の適用期限終了、災害への備え等のため、標準財政規模比は現在と同水準で推移できるように努める。</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基金の有価証券（債券）運用による基金利息の積立てによる増加。</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地方債の償還計画を踏まえ、現在と同規模を確保する予定であるが、将来負担軽減のため繰上償還の実施を行うための取崩しも検討する。</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前年度と横ばいであり、類似団体内平均と比較すると０．１、鳥取県平均と比較すると０．０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税を中心とした基準財政収入額が伸び悩んでいることが主な要因となっている。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今後も限られた財源の中で行政改革を進め、さらに行政の効率化を図っていくことで、財政の健全化を図る。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類似団体と比べると１．</a:t>
          </a:r>
          <a:r>
            <a:rPr kumimoji="1" lang="ja-JP" altLang="en-US" sz="1000" baseline="0">
              <a:solidFill>
                <a:schemeClr val="dk1"/>
              </a:solidFill>
              <a:effectLst/>
              <a:latin typeface="+mn-lt"/>
              <a:ea typeface="+mn-ea"/>
              <a:cs typeface="+mn-cs"/>
            </a:rPr>
            <a:t>４</a:t>
          </a:r>
          <a:r>
            <a:rPr kumimoji="1" lang="ja-JP" altLang="ja-JP" sz="1000" baseline="0">
              <a:solidFill>
                <a:schemeClr val="dk1"/>
              </a:solidFill>
              <a:effectLst/>
              <a:latin typeface="+mn-lt"/>
              <a:ea typeface="+mn-ea"/>
              <a:cs typeface="+mn-cs"/>
            </a:rPr>
            <a:t>％、鳥取県平均と比べると１．</a:t>
          </a:r>
          <a:r>
            <a:rPr kumimoji="1" lang="ja-JP" altLang="en-US" sz="1000" baseline="0">
              <a:solidFill>
                <a:schemeClr val="dk1"/>
              </a:solidFill>
              <a:effectLst/>
              <a:latin typeface="+mn-lt"/>
              <a:ea typeface="+mn-ea"/>
              <a:cs typeface="+mn-cs"/>
            </a:rPr>
            <a:t>２</a:t>
          </a:r>
          <a:r>
            <a:rPr kumimoji="1" lang="ja-JP" altLang="ja-JP" sz="1000" baseline="0">
              <a:solidFill>
                <a:schemeClr val="dk1"/>
              </a:solidFill>
              <a:effectLst/>
              <a:latin typeface="+mn-lt"/>
              <a:ea typeface="+mn-ea"/>
              <a:cs typeface="+mn-cs"/>
            </a:rPr>
            <a:t>％高い数値となった。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歳入では、償却資産に係る固定資産税の増などにより地方税は増となったが、</a:t>
          </a:r>
          <a:r>
            <a:rPr kumimoji="1" lang="ja-JP" altLang="ja-JP" sz="1000">
              <a:solidFill>
                <a:schemeClr val="dk1"/>
              </a:solidFill>
              <a:effectLst/>
              <a:latin typeface="+mn-lt"/>
              <a:ea typeface="+mn-ea"/>
              <a:cs typeface="+mn-cs"/>
            </a:rPr>
            <a:t>合併算定替措置の縮減による普通交付税の減</a:t>
          </a:r>
          <a:r>
            <a:rPr kumimoji="1" lang="ja-JP" altLang="en-US" sz="1000">
              <a:solidFill>
                <a:schemeClr val="dk1"/>
              </a:solidFill>
              <a:effectLst/>
              <a:latin typeface="+mn-lt"/>
              <a:ea typeface="+mn-ea"/>
              <a:cs typeface="+mn-cs"/>
            </a:rPr>
            <a:t>などにより、</a:t>
          </a:r>
          <a:r>
            <a:rPr kumimoji="1" lang="ja-JP" altLang="ja-JP" sz="1000">
              <a:solidFill>
                <a:schemeClr val="dk1"/>
              </a:solidFill>
              <a:effectLst/>
              <a:latin typeface="+mn-lt"/>
              <a:ea typeface="+mn-ea"/>
              <a:cs typeface="+mn-cs"/>
            </a:rPr>
            <a:t>経常一般財源等総額が減少となった</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た、歳出においても、比較的金利の高い地方債が完済に近づいていることにより公債費は減となったが、職員の退職を見越して大量採用を行ったが、退職者の多くが再任用を希望したことなどにより、人件費は増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以上のような要因から</a:t>
          </a:r>
          <a:r>
            <a:rPr kumimoji="1" lang="ja-JP" altLang="ja-JP" sz="1000">
              <a:solidFill>
                <a:schemeClr val="dk1"/>
              </a:solidFill>
              <a:effectLst/>
              <a:latin typeface="+mn-lt"/>
              <a:ea typeface="+mn-ea"/>
              <a:cs typeface="+mn-cs"/>
            </a:rPr>
            <a:t>経常収支比率は９１．</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％と高い数値での推移となった。</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90170</xdr:rowOff>
    </xdr:to>
    <xdr:cxnSp macro="">
      <xdr:nvCxnSpPr>
        <xdr:cNvPr id="128" name="直線コネクタ 127"/>
        <xdr:cNvCxnSpPr/>
      </xdr:nvCxnSpPr>
      <xdr:spPr>
        <a:xfrm>
          <a:off x="4114800" y="10855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102235</xdr:rowOff>
    </xdr:to>
    <xdr:cxnSp macro="">
      <xdr:nvCxnSpPr>
        <xdr:cNvPr id="131" name="直線コネクタ 130"/>
        <xdr:cNvCxnSpPr/>
      </xdr:nvCxnSpPr>
      <xdr:spPr>
        <a:xfrm flipV="1">
          <a:off x="3225800" y="108553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65088</xdr:rowOff>
    </xdr:from>
    <xdr:to>
      <xdr:col>15</xdr:col>
      <xdr:colOff>82550</xdr:colOff>
      <xdr:row>63</xdr:row>
      <xdr:rowOff>102235</xdr:rowOff>
    </xdr:to>
    <xdr:cxnSp macro="">
      <xdr:nvCxnSpPr>
        <xdr:cNvPr id="134" name="直線コネクタ 133"/>
        <xdr:cNvCxnSpPr/>
      </xdr:nvCxnSpPr>
      <xdr:spPr>
        <a:xfrm>
          <a:off x="2336800" y="10523538"/>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61</xdr:row>
      <xdr:rowOff>167640</xdr:rowOff>
    </xdr:to>
    <xdr:cxnSp macro="">
      <xdr:nvCxnSpPr>
        <xdr:cNvPr id="137" name="直線コネクタ 136"/>
        <xdr:cNvCxnSpPr/>
      </xdr:nvCxnSpPr>
      <xdr:spPr>
        <a:xfrm flipV="1">
          <a:off x="1447800" y="105235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39" name="テキスト ボックス 138"/>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1" name="テキスト ボックス 140"/>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0" name="テキスト ボックス 149"/>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3" name="楕円 152"/>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100665</xdr:rowOff>
    </xdr:from>
    <xdr:ext cx="762000" cy="259045"/>
    <xdr:sp macro="" textlink="">
      <xdr:nvSpPr>
        <xdr:cNvPr id="154" name="テキスト ボックス 153"/>
        <xdr:cNvSpPr txBox="1"/>
      </xdr:nvSpPr>
      <xdr:spPr>
        <a:xfrm>
          <a:off x="1955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6" name="テキスト ボックス 155"/>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円、類似団体と比較して</a:t>
          </a:r>
          <a:r>
            <a:rPr kumimoji="1" lang="en-US" altLang="ja-JP" sz="1100">
              <a:solidFill>
                <a:schemeClr val="dk1"/>
              </a:solidFill>
              <a:effectLst/>
              <a:latin typeface="+mn-lt"/>
              <a:ea typeface="+mn-ea"/>
              <a:cs typeface="+mn-cs"/>
            </a:rPr>
            <a:t>29,894</a:t>
          </a:r>
          <a:r>
            <a:rPr kumimoji="1" lang="ja-JP" altLang="ja-JP" sz="1100">
              <a:solidFill>
                <a:schemeClr val="dk1"/>
              </a:solidFill>
              <a:effectLst/>
              <a:latin typeface="+mn-lt"/>
              <a:ea typeface="+mn-ea"/>
              <a:cs typeface="+mn-cs"/>
            </a:rPr>
            <a:t>円、鳥取県平均と比較して</a:t>
          </a:r>
          <a:r>
            <a:rPr kumimoji="1" lang="en-US" altLang="ja-JP" sz="1100">
              <a:solidFill>
                <a:schemeClr val="dk1"/>
              </a:solidFill>
              <a:effectLst/>
              <a:latin typeface="+mn-lt"/>
              <a:ea typeface="+mn-ea"/>
              <a:cs typeface="+mn-cs"/>
            </a:rPr>
            <a:t>90,396</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人件費については、職員給料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が要因となり</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維持補修費について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除雪経費などの減により減少、</a:t>
          </a:r>
          <a:r>
            <a:rPr kumimoji="1" lang="ja-JP" altLang="en-US" sz="1100">
              <a:solidFill>
                <a:schemeClr val="dk1"/>
              </a:solidFill>
              <a:effectLst/>
              <a:latin typeface="+mn-lt"/>
              <a:ea typeface="+mn-ea"/>
              <a:cs typeface="+mn-cs"/>
            </a:rPr>
            <a:t>物件費については、前年度に</a:t>
          </a:r>
          <a:r>
            <a:rPr kumimoji="1" lang="ja-JP" altLang="ja-JP" sz="1100">
              <a:solidFill>
                <a:schemeClr val="dk1"/>
              </a:solidFill>
              <a:effectLst/>
              <a:latin typeface="+mn-lt"/>
              <a:ea typeface="+mn-ea"/>
              <a:cs typeface="+mn-cs"/>
            </a:rPr>
            <a:t>中学校教職員用パソコンの更新</a:t>
          </a:r>
          <a:r>
            <a:rPr kumimoji="1" lang="ja-JP" altLang="en-US" sz="1100">
              <a:solidFill>
                <a:schemeClr val="dk1"/>
              </a:solidFill>
              <a:effectLst/>
              <a:latin typeface="+mn-lt"/>
              <a:ea typeface="+mn-ea"/>
              <a:cs typeface="+mn-cs"/>
            </a:rPr>
            <a:t>が完了したことなどにより減となった。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以上のような要因から前年度比では微増で収まっているが、</a:t>
          </a: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や鳥取県内を比較して</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高い数値であるので、事務の効率化、経費の削減に努め、指数の改善を図る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135655</xdr:rowOff>
    </xdr:from>
    <xdr:to>
      <xdr:col>23</xdr:col>
      <xdr:colOff>133350</xdr:colOff>
      <xdr:row>82</xdr:row>
      <xdr:rowOff>137168</xdr:rowOff>
    </xdr:to>
    <xdr:cxnSp macro="">
      <xdr:nvCxnSpPr>
        <xdr:cNvPr id="193" name="直線コネクタ 192"/>
        <xdr:cNvCxnSpPr/>
      </xdr:nvCxnSpPr>
      <xdr:spPr>
        <a:xfrm>
          <a:off x="4114800" y="14194555"/>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127907</xdr:rowOff>
    </xdr:from>
    <xdr:to>
      <xdr:col>19</xdr:col>
      <xdr:colOff>133350</xdr:colOff>
      <xdr:row>82</xdr:row>
      <xdr:rowOff>135655</xdr:rowOff>
    </xdr:to>
    <xdr:cxnSp macro="">
      <xdr:nvCxnSpPr>
        <xdr:cNvPr id="196" name="直線コネクタ 195"/>
        <xdr:cNvCxnSpPr/>
      </xdr:nvCxnSpPr>
      <xdr:spPr>
        <a:xfrm>
          <a:off x="3225800" y="14186807"/>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114111</xdr:rowOff>
    </xdr:from>
    <xdr:to>
      <xdr:col>15</xdr:col>
      <xdr:colOff>82550</xdr:colOff>
      <xdr:row>82</xdr:row>
      <xdr:rowOff>127907</xdr:rowOff>
    </xdr:to>
    <xdr:cxnSp macro="">
      <xdr:nvCxnSpPr>
        <xdr:cNvPr id="199" name="直線コネクタ 198"/>
        <xdr:cNvCxnSpPr/>
      </xdr:nvCxnSpPr>
      <xdr:spPr>
        <a:xfrm>
          <a:off x="2336800" y="14173011"/>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57975</xdr:rowOff>
    </xdr:from>
    <xdr:to>
      <xdr:col>11</xdr:col>
      <xdr:colOff>31750</xdr:colOff>
      <xdr:row>82</xdr:row>
      <xdr:rowOff>114111</xdr:rowOff>
    </xdr:to>
    <xdr:cxnSp macro="">
      <xdr:nvCxnSpPr>
        <xdr:cNvPr id="202" name="直線コネクタ 201"/>
        <xdr:cNvCxnSpPr/>
      </xdr:nvCxnSpPr>
      <xdr:spPr>
        <a:xfrm>
          <a:off x="1447800" y="14116875"/>
          <a:ext cx="889000" cy="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86368</xdr:rowOff>
    </xdr:from>
    <xdr:to>
      <xdr:col>23</xdr:col>
      <xdr:colOff>184150</xdr:colOff>
      <xdr:row>83</xdr:row>
      <xdr:rowOff>16518</xdr:rowOff>
    </xdr:to>
    <xdr:sp macro="" textlink="">
      <xdr:nvSpPr>
        <xdr:cNvPr id="212" name="楕円 211"/>
        <xdr:cNvSpPr/>
      </xdr:nvSpPr>
      <xdr:spPr>
        <a:xfrm>
          <a:off x="4902200" y="141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58445</xdr:rowOff>
    </xdr:from>
    <xdr:ext cx="762000" cy="259045"/>
    <xdr:sp macro="" textlink="">
      <xdr:nvSpPr>
        <xdr:cNvPr id="213" name="人件費・物件費等の状況該当値テキスト"/>
        <xdr:cNvSpPr txBox="1"/>
      </xdr:nvSpPr>
      <xdr:spPr>
        <a:xfrm>
          <a:off x="5041900" y="14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84855</xdr:rowOff>
    </xdr:from>
    <xdr:to>
      <xdr:col>19</xdr:col>
      <xdr:colOff>184150</xdr:colOff>
      <xdr:row>83</xdr:row>
      <xdr:rowOff>15005</xdr:rowOff>
    </xdr:to>
    <xdr:sp macro="" textlink="">
      <xdr:nvSpPr>
        <xdr:cNvPr id="214" name="楕円 213"/>
        <xdr:cNvSpPr/>
      </xdr:nvSpPr>
      <xdr:spPr>
        <a:xfrm>
          <a:off x="4064000" y="141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171232</xdr:rowOff>
    </xdr:from>
    <xdr:ext cx="736600" cy="259045"/>
    <xdr:sp macro="" textlink="">
      <xdr:nvSpPr>
        <xdr:cNvPr id="215" name="テキスト ボックス 214"/>
        <xdr:cNvSpPr txBox="1"/>
      </xdr:nvSpPr>
      <xdr:spPr>
        <a:xfrm>
          <a:off x="3733800" y="1423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77107</xdr:rowOff>
    </xdr:from>
    <xdr:to>
      <xdr:col>15</xdr:col>
      <xdr:colOff>133350</xdr:colOff>
      <xdr:row>83</xdr:row>
      <xdr:rowOff>7257</xdr:rowOff>
    </xdr:to>
    <xdr:sp macro="" textlink="">
      <xdr:nvSpPr>
        <xdr:cNvPr id="216" name="楕円 215"/>
        <xdr:cNvSpPr/>
      </xdr:nvSpPr>
      <xdr:spPr>
        <a:xfrm>
          <a:off x="31750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163484</xdr:rowOff>
    </xdr:from>
    <xdr:ext cx="762000" cy="259045"/>
    <xdr:sp macro="" textlink="">
      <xdr:nvSpPr>
        <xdr:cNvPr id="217" name="テキスト ボックス 216"/>
        <xdr:cNvSpPr txBox="1"/>
      </xdr:nvSpPr>
      <xdr:spPr>
        <a:xfrm>
          <a:off x="2844800" y="1422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63311</xdr:rowOff>
    </xdr:from>
    <xdr:to>
      <xdr:col>11</xdr:col>
      <xdr:colOff>82550</xdr:colOff>
      <xdr:row>82</xdr:row>
      <xdr:rowOff>164911</xdr:rowOff>
    </xdr:to>
    <xdr:sp macro="" textlink="">
      <xdr:nvSpPr>
        <xdr:cNvPr id="218" name="楕円 217"/>
        <xdr:cNvSpPr/>
      </xdr:nvSpPr>
      <xdr:spPr>
        <a:xfrm>
          <a:off x="2286000" y="141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149688</xdr:rowOff>
    </xdr:from>
    <xdr:ext cx="762000" cy="259045"/>
    <xdr:sp macro="" textlink="">
      <xdr:nvSpPr>
        <xdr:cNvPr id="219" name="テキスト ボックス 218"/>
        <xdr:cNvSpPr txBox="1"/>
      </xdr:nvSpPr>
      <xdr:spPr>
        <a:xfrm>
          <a:off x="1955800" y="142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7175</xdr:rowOff>
    </xdr:from>
    <xdr:to>
      <xdr:col>7</xdr:col>
      <xdr:colOff>31750</xdr:colOff>
      <xdr:row>82</xdr:row>
      <xdr:rowOff>108775</xdr:rowOff>
    </xdr:to>
    <xdr:sp macro="" textlink="">
      <xdr:nvSpPr>
        <xdr:cNvPr id="220" name="楕円 219"/>
        <xdr:cNvSpPr/>
      </xdr:nvSpPr>
      <xdr:spPr>
        <a:xfrm>
          <a:off x="1397000" y="140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93552</xdr:rowOff>
    </xdr:from>
    <xdr:ext cx="762000" cy="259045"/>
    <xdr:sp macro="" textlink="">
      <xdr:nvSpPr>
        <xdr:cNvPr id="221" name="テキスト ボックス 220"/>
        <xdr:cNvSpPr txBox="1"/>
      </xdr:nvSpPr>
      <xdr:spPr>
        <a:xfrm>
          <a:off x="1066800" y="1415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ラスパイレス指数は、類似団体内平均を</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、全国町村平均を３．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人事評価制度では、成績が極めて良好な場合は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号、特に良好な場合は</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号昇給させることとなっているが、本町では該当がないため、ほとんどの職員が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号の昇給であることがラスパイレス指数が低い主な要因である。</a:t>
          </a:r>
          <a:endParaRPr lang="ja-JP" altLang="ja-JP" sz="1400">
            <a:effectLst/>
          </a:endParaRPr>
        </a:p>
        <a:p>
          <a:r>
            <a:rPr kumimoji="1" lang="ja-JP" altLang="ja-JP" sz="1100">
              <a:solidFill>
                <a:schemeClr val="dk1"/>
              </a:solidFill>
              <a:effectLst/>
              <a:latin typeface="+mn-lt"/>
              <a:ea typeface="+mn-ea"/>
              <a:cs typeface="+mn-cs"/>
            </a:rPr>
            <a:t>　近隣市町村や類似団体の水準を参考にしつつ、適正な給与水準に取り組むよう努める。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5" name="直線コネクタ 254"/>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12700</xdr:rowOff>
    </xdr:to>
    <xdr:cxnSp macro="">
      <xdr:nvCxnSpPr>
        <xdr:cNvPr id="258" name="直線コネクタ 257"/>
        <xdr:cNvCxnSpPr/>
      </xdr:nvCxnSpPr>
      <xdr:spPr>
        <a:xfrm>
          <a:off x="15290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119945</xdr:rowOff>
    </xdr:to>
    <xdr:cxnSp macro="">
      <xdr:nvCxnSpPr>
        <xdr:cNvPr id="261" name="直線コネクタ 260"/>
        <xdr:cNvCxnSpPr/>
      </xdr:nvCxnSpPr>
      <xdr:spPr>
        <a:xfrm flipV="1">
          <a:off x="14401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119945</xdr:rowOff>
    </xdr:to>
    <xdr:cxnSp macro="">
      <xdr:nvCxnSpPr>
        <xdr:cNvPr id="264" name="直線コネクタ 263"/>
        <xdr:cNvCxnSpPr/>
      </xdr:nvCxnSpPr>
      <xdr:spPr>
        <a:xfrm>
          <a:off x="13512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0" name="楕円 279"/>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1" name="テキスト ボックス 280"/>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人口千人当たり職員数は、類似団体平均を０．</a:t>
          </a:r>
          <a:r>
            <a:rPr kumimoji="1" lang="ja-JP" altLang="en-US" sz="1100" baseline="0">
              <a:solidFill>
                <a:schemeClr val="dk1"/>
              </a:solidFill>
              <a:effectLst/>
              <a:latin typeface="+mn-lt"/>
              <a:ea typeface="+mn-ea"/>
              <a:cs typeface="+mn-cs"/>
            </a:rPr>
            <a:t>６７</a:t>
          </a:r>
          <a:r>
            <a:rPr kumimoji="1" lang="ja-JP" altLang="ja-JP" sz="1100" baseline="0">
              <a:solidFill>
                <a:schemeClr val="dk1"/>
              </a:solidFill>
              <a:effectLst/>
              <a:latin typeface="+mn-lt"/>
              <a:ea typeface="+mn-ea"/>
              <a:cs typeface="+mn-cs"/>
            </a:rPr>
            <a:t>人、鳥取県平均を３</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人上回っている。</a:t>
          </a:r>
          <a:endParaRPr lang="ja-JP" altLang="ja-JP" sz="1400">
            <a:effectLst/>
          </a:endParaRPr>
        </a:p>
        <a:p>
          <a:r>
            <a:rPr kumimoji="1" lang="ja-JP" altLang="ja-JP" sz="1100" baseline="0">
              <a:solidFill>
                <a:schemeClr val="dk1"/>
              </a:solidFill>
              <a:effectLst/>
              <a:latin typeface="+mn-lt"/>
              <a:ea typeface="+mn-ea"/>
              <a:cs typeface="+mn-cs"/>
            </a:rPr>
            <a:t>　今後も近隣市町村や、類似団体の水準を参考にしつつ、機構改革や事務事業の見直しなどを積極的に実施するなど、適正な職員数を目指す。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106115</xdr:rowOff>
    </xdr:to>
    <xdr:cxnSp macro="">
      <xdr:nvCxnSpPr>
        <xdr:cNvPr id="318" name="直線コネクタ 317"/>
        <xdr:cNvCxnSpPr/>
      </xdr:nvCxnSpPr>
      <xdr:spPr>
        <a:xfrm>
          <a:off x="16179800" y="1072261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92710</xdr:rowOff>
    </xdr:to>
    <xdr:cxnSp macro="">
      <xdr:nvCxnSpPr>
        <xdr:cNvPr id="321" name="直線コネクタ 320"/>
        <xdr:cNvCxnSpPr/>
      </xdr:nvCxnSpPr>
      <xdr:spPr>
        <a:xfrm>
          <a:off x="15290800" y="1063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23001</xdr:rowOff>
    </xdr:to>
    <xdr:cxnSp macro="">
      <xdr:nvCxnSpPr>
        <xdr:cNvPr id="324" name="直線コネクタ 323"/>
        <xdr:cNvCxnSpPr/>
      </xdr:nvCxnSpPr>
      <xdr:spPr>
        <a:xfrm flipV="1">
          <a:off x="14401800" y="1063011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23001</xdr:rowOff>
    </xdr:from>
    <xdr:to>
      <xdr:col>68</xdr:col>
      <xdr:colOff>152400</xdr:colOff>
      <xdr:row>62</xdr:row>
      <xdr:rowOff>31045</xdr:rowOff>
    </xdr:to>
    <xdr:cxnSp macro="">
      <xdr:nvCxnSpPr>
        <xdr:cNvPr id="327" name="直線コネクタ 326"/>
        <xdr:cNvCxnSpPr/>
      </xdr:nvCxnSpPr>
      <xdr:spPr>
        <a:xfrm flipV="1">
          <a:off x="13512800" y="106529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55315</xdr:rowOff>
    </xdr:from>
    <xdr:to>
      <xdr:col>81</xdr:col>
      <xdr:colOff>95250</xdr:colOff>
      <xdr:row>62</xdr:row>
      <xdr:rowOff>156915</xdr:rowOff>
    </xdr:to>
    <xdr:sp macro="" textlink="">
      <xdr:nvSpPr>
        <xdr:cNvPr id="337" name="楕円 336"/>
        <xdr:cNvSpPr/>
      </xdr:nvSpPr>
      <xdr:spPr>
        <a:xfrm>
          <a:off x="169672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27392</xdr:rowOff>
    </xdr:from>
    <xdr:ext cx="762000" cy="259045"/>
    <xdr:sp macro="" textlink="">
      <xdr:nvSpPr>
        <xdr:cNvPr id="338" name="定員管理の状況該当値テキスト"/>
        <xdr:cNvSpPr txBox="1"/>
      </xdr:nvSpPr>
      <xdr:spPr>
        <a:xfrm>
          <a:off x="17106900" y="106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39" name="楕円 338"/>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0" name="テキスト ボックス 339"/>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1" name="楕円 340"/>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35789</xdr:rowOff>
    </xdr:from>
    <xdr:ext cx="762000" cy="259045"/>
    <xdr:sp macro="" textlink="">
      <xdr:nvSpPr>
        <xdr:cNvPr id="342" name="テキスト ボックス 341"/>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143651</xdr:rowOff>
    </xdr:from>
    <xdr:to>
      <xdr:col>68</xdr:col>
      <xdr:colOff>203200</xdr:colOff>
      <xdr:row>62</xdr:row>
      <xdr:rowOff>73801</xdr:rowOff>
    </xdr:to>
    <xdr:sp macro="" textlink="">
      <xdr:nvSpPr>
        <xdr:cNvPr id="343" name="楕円 342"/>
        <xdr:cNvSpPr/>
      </xdr:nvSpPr>
      <xdr:spPr>
        <a:xfrm>
          <a:off x="14351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58578</xdr:rowOff>
    </xdr:from>
    <xdr:ext cx="762000" cy="259045"/>
    <xdr:sp macro="" textlink="">
      <xdr:nvSpPr>
        <xdr:cNvPr id="344" name="テキスト ボックス 343"/>
        <xdr:cNvSpPr txBox="1"/>
      </xdr:nvSpPr>
      <xdr:spPr>
        <a:xfrm>
          <a:off x="14020800" y="1068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151695</xdr:rowOff>
    </xdr:from>
    <xdr:to>
      <xdr:col>64</xdr:col>
      <xdr:colOff>152400</xdr:colOff>
      <xdr:row>62</xdr:row>
      <xdr:rowOff>81845</xdr:rowOff>
    </xdr:to>
    <xdr:sp macro="" textlink="">
      <xdr:nvSpPr>
        <xdr:cNvPr id="345" name="楕円 344"/>
        <xdr:cNvSpPr/>
      </xdr:nvSpPr>
      <xdr:spPr>
        <a:xfrm>
          <a:off x="13462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66622</xdr:rowOff>
    </xdr:from>
    <xdr:ext cx="762000" cy="259045"/>
    <xdr:sp macro="" textlink="">
      <xdr:nvSpPr>
        <xdr:cNvPr id="346" name="テキスト ボックス 345"/>
        <xdr:cNvSpPr txBox="1"/>
      </xdr:nvSpPr>
      <xdr:spPr>
        <a:xfrm>
          <a:off x="13131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％増、類似団体内平均と比べ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交付税措置の低い起債償還完了などにより地方債元利償還金は減となったが、充当可能特定財源の減、合併算定替措置の縮減により普通交付税額が減となったことが比率上昇の要因となっている。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令和２年度までは</a:t>
          </a:r>
          <a:r>
            <a:rPr kumimoji="1" lang="ja-JP" altLang="ja-JP" sz="1100">
              <a:solidFill>
                <a:schemeClr val="dk1"/>
              </a:solidFill>
              <a:effectLst/>
              <a:latin typeface="+mn-lt"/>
              <a:ea typeface="+mn-ea"/>
              <a:cs typeface="+mn-cs"/>
            </a:rPr>
            <a:t>合併算定替の縮減措置による普通交付税の減などから標準財政規模が下がっていくことが予想される。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41</xdr:row>
      <xdr:rowOff>156633</xdr:rowOff>
    </xdr:to>
    <xdr:cxnSp macro="">
      <xdr:nvCxnSpPr>
        <xdr:cNvPr id="381" name="直線コネクタ 380"/>
        <xdr:cNvCxnSpPr/>
      </xdr:nvCxnSpPr>
      <xdr:spPr>
        <a:xfrm>
          <a:off x="16179800" y="707883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41</xdr:row>
      <xdr:rowOff>49389</xdr:rowOff>
    </xdr:to>
    <xdr:cxnSp macro="">
      <xdr:nvCxnSpPr>
        <xdr:cNvPr id="384" name="直線コネクタ 383"/>
        <xdr:cNvCxnSpPr/>
      </xdr:nvCxnSpPr>
      <xdr:spPr>
        <a:xfrm>
          <a:off x="15290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87" name="直線コネクタ 386"/>
        <xdr:cNvCxnSpPr/>
      </xdr:nvCxnSpPr>
      <xdr:spPr>
        <a:xfrm flipV="1">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42</xdr:row>
      <xdr:rowOff>25400</xdr:rowOff>
    </xdr:to>
    <xdr:cxnSp macro="">
      <xdr:nvCxnSpPr>
        <xdr:cNvPr id="390" name="直線コネクタ 389"/>
        <xdr:cNvCxnSpPr/>
      </xdr:nvCxnSpPr>
      <xdr:spPr>
        <a:xfrm flipV="1">
          <a:off x="13512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2" name="楕円 401"/>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84966</xdr:rowOff>
    </xdr:from>
    <xdr:ext cx="736600" cy="259045"/>
    <xdr:sp macro="" textlink="">
      <xdr:nvSpPr>
        <xdr:cNvPr id="403" name="テキスト ボックス 402"/>
        <xdr:cNvSpPr txBox="1"/>
      </xdr:nvSpPr>
      <xdr:spPr>
        <a:xfrm>
          <a:off x="15798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4" name="楕円 40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5" name="テキスト ボックス 40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9" name="テキスト ボックス 40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合併算定替措置の縮減による普通交付税の減により標準財政規模が下がったが</a:t>
          </a:r>
          <a:r>
            <a:rPr kumimoji="1" lang="ja-JP" altLang="en-US" sz="1100">
              <a:solidFill>
                <a:schemeClr val="dk1"/>
              </a:solidFill>
              <a:effectLst/>
              <a:latin typeface="+mn-lt"/>
              <a:ea typeface="+mn-ea"/>
              <a:cs typeface="+mn-cs"/>
            </a:rPr>
            <a:t>、地方債現在高や組合負担等見込額が減となったことが</a:t>
          </a:r>
          <a:r>
            <a:rPr kumimoji="1" lang="ja-JP" altLang="ja-JP" sz="1100">
              <a:solidFill>
                <a:schemeClr val="dk1"/>
              </a:solidFill>
              <a:effectLst/>
              <a:latin typeface="+mn-lt"/>
              <a:ea typeface="+mn-ea"/>
              <a:cs typeface="+mn-cs"/>
            </a:rPr>
            <a:t>主な要因となり、前年度比</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地方債残高は順調に減少しているが、インフラの老朽化も進んでおり、将来負担を見据えた改修等を計画していく必要がある。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32032</xdr:rowOff>
    </xdr:from>
    <xdr:to>
      <xdr:col>81</xdr:col>
      <xdr:colOff>44450</xdr:colOff>
      <xdr:row>14</xdr:row>
      <xdr:rowOff>100400</xdr:rowOff>
    </xdr:to>
    <xdr:cxnSp macro="">
      <xdr:nvCxnSpPr>
        <xdr:cNvPr id="443" name="直線コネクタ 442"/>
        <xdr:cNvCxnSpPr/>
      </xdr:nvCxnSpPr>
      <xdr:spPr>
        <a:xfrm flipV="1">
          <a:off x="16179800" y="243233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6" name="フローチャート: 判断 445"/>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7" name="テキスト ボックス 446"/>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8" name="フローチャート: 判断 447"/>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9" name="テキスト ボックス 448"/>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0" name="フローチャート: 判断 449"/>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1" name="テキスト ボックス 450"/>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2" name="フローチャート: 判断 451"/>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3" name="テキスト ボックス 452"/>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9" name="楕円 458"/>
        <xdr:cNvSpPr/>
      </xdr:nvSpPr>
      <xdr:spPr>
        <a:xfrm>
          <a:off x="169672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73959</xdr:rowOff>
    </xdr:from>
    <xdr:ext cx="762000" cy="259045"/>
    <xdr:sp macro="" textlink="">
      <xdr:nvSpPr>
        <xdr:cNvPr id="460" name="将来負担の状況該当値テキスト"/>
        <xdr:cNvSpPr txBox="1"/>
      </xdr:nvSpPr>
      <xdr:spPr>
        <a:xfrm>
          <a:off x="17106900" y="230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49600</xdr:rowOff>
    </xdr:from>
    <xdr:to>
      <xdr:col>77</xdr:col>
      <xdr:colOff>95250</xdr:colOff>
      <xdr:row>14</xdr:row>
      <xdr:rowOff>151200</xdr:rowOff>
    </xdr:to>
    <xdr:sp macro="" textlink="">
      <xdr:nvSpPr>
        <xdr:cNvPr id="461" name="楕円 460"/>
        <xdr:cNvSpPr/>
      </xdr:nvSpPr>
      <xdr:spPr>
        <a:xfrm>
          <a:off x="16129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161377</xdr:rowOff>
    </xdr:from>
    <xdr:ext cx="736600" cy="259045"/>
    <xdr:sp macro="" textlink="">
      <xdr:nvSpPr>
        <xdr:cNvPr id="462" name="テキスト ボックス 461"/>
        <xdr:cNvSpPr txBox="1"/>
      </xdr:nvSpPr>
      <xdr:spPr>
        <a:xfrm>
          <a:off x="15798800" y="22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57644</xdr:rowOff>
    </xdr:from>
    <xdr:to>
      <xdr:col>64</xdr:col>
      <xdr:colOff>152400</xdr:colOff>
      <xdr:row>14</xdr:row>
      <xdr:rowOff>159244</xdr:rowOff>
    </xdr:to>
    <xdr:sp macro="" textlink="">
      <xdr:nvSpPr>
        <xdr:cNvPr id="463" name="楕円 462"/>
        <xdr:cNvSpPr/>
      </xdr:nvSpPr>
      <xdr:spPr>
        <a:xfrm>
          <a:off x="13462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169421</xdr:rowOff>
    </xdr:from>
    <xdr:ext cx="762000" cy="259045"/>
    <xdr:sp macro="" textlink="">
      <xdr:nvSpPr>
        <xdr:cNvPr id="464" name="テキスト ボックス 463"/>
        <xdr:cNvSpPr txBox="1"/>
      </xdr:nvSpPr>
      <xdr:spPr>
        <a:xfrm>
          <a:off x="13131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前年度と比べると１．１％高くなった。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鳥取県平均と比べると０．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職員給料の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主な前年度比増の主な</a:t>
          </a:r>
          <a:r>
            <a:rPr kumimoji="1"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近隣市町村や、類似団体の水準を参考にしつつ、機構改革や事務事業の見直しなどを積極的に実施するなど、人件費の抑制に努める。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139700</xdr:rowOff>
    </xdr:from>
    <xdr:to>
      <xdr:col>24</xdr:col>
      <xdr:colOff>25400</xdr:colOff>
      <xdr:row>35</xdr:row>
      <xdr:rowOff>107950</xdr:rowOff>
    </xdr:to>
    <xdr:cxnSp macro="">
      <xdr:nvCxnSpPr>
        <xdr:cNvPr id="66" name="直線コネクタ 65"/>
        <xdr:cNvCxnSpPr/>
      </xdr:nvCxnSpPr>
      <xdr:spPr>
        <a:xfrm>
          <a:off x="3987800" y="5969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35</xdr:row>
      <xdr:rowOff>57150</xdr:rowOff>
    </xdr:to>
    <xdr:cxnSp macro="">
      <xdr:nvCxnSpPr>
        <xdr:cNvPr id="69" name="直線コネクタ 68"/>
        <xdr:cNvCxnSpPr/>
      </xdr:nvCxnSpPr>
      <xdr:spPr>
        <a:xfrm flipV="1">
          <a:off x="3098800" y="596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57150</xdr:rowOff>
    </xdr:to>
    <xdr:cxnSp macro="">
      <xdr:nvCxnSpPr>
        <xdr:cNvPr id="72" name="直線コネクタ 71"/>
        <xdr:cNvCxnSpPr/>
      </xdr:nvCxnSpPr>
      <xdr:spPr>
        <a:xfrm>
          <a:off x="2209800" y="595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31750</xdr:rowOff>
    </xdr:to>
    <xdr:cxnSp macro="">
      <xdr:nvCxnSpPr>
        <xdr:cNvPr id="75" name="直線コネクタ 74"/>
        <xdr:cNvCxnSpPr/>
      </xdr:nvCxnSpPr>
      <xdr:spPr>
        <a:xfrm flipV="1">
          <a:off x="1320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88900</xdr:rowOff>
    </xdr:from>
    <xdr:to>
      <xdr:col>20</xdr:col>
      <xdr:colOff>38100</xdr:colOff>
      <xdr:row>35</xdr:row>
      <xdr:rowOff>19050</xdr:rowOff>
    </xdr:to>
    <xdr:sp macro="" textlink="">
      <xdr:nvSpPr>
        <xdr:cNvPr id="87" name="楕円 86"/>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29227</xdr:rowOff>
    </xdr:from>
    <xdr:ext cx="736600" cy="259045"/>
    <xdr:sp macro="" textlink="">
      <xdr:nvSpPr>
        <xdr:cNvPr id="88" name="テキスト ボックス 87"/>
        <xdr:cNvSpPr txBox="1"/>
      </xdr:nvSpPr>
      <xdr:spPr>
        <a:xfrm>
          <a:off x="3606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6350</xdr:rowOff>
    </xdr:from>
    <xdr:to>
      <xdr:col>15</xdr:col>
      <xdr:colOff>149225</xdr:colOff>
      <xdr:row>35</xdr:row>
      <xdr:rowOff>107950</xdr:rowOff>
    </xdr:to>
    <xdr:sp macro="" textlink="">
      <xdr:nvSpPr>
        <xdr:cNvPr id="89" name="楕円 88"/>
        <xdr:cNvSpPr/>
      </xdr:nvSpPr>
      <xdr:spPr>
        <a:xfrm>
          <a:off x="3048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118127</xdr:rowOff>
    </xdr:from>
    <xdr:ext cx="762000" cy="259045"/>
    <xdr:sp macro="" textlink="">
      <xdr:nvSpPr>
        <xdr:cNvPr id="90" name="テキスト ボックス 89"/>
        <xdr:cNvSpPr txBox="1"/>
      </xdr:nvSpPr>
      <xdr:spPr>
        <a:xfrm>
          <a:off x="2717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類似団体平均と比べ４．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％、鳥取県平均と比べて６．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％高くなっており、また類似団体内順位では最下位となっている。</a:t>
          </a:r>
          <a:endParaRPr lang="ja-JP" altLang="ja-JP" sz="1400">
            <a:effectLst/>
          </a:endParaRPr>
        </a:p>
        <a:p>
          <a:r>
            <a:rPr kumimoji="1" lang="ja-JP" altLang="ja-JP" sz="1100">
              <a:solidFill>
                <a:schemeClr val="dk1"/>
              </a:solidFill>
              <a:effectLst/>
              <a:latin typeface="+mn-lt"/>
              <a:ea typeface="+mn-ea"/>
              <a:cs typeface="+mn-cs"/>
            </a:rPr>
            <a:t>　賃金や委託経費が高いことが数値</a:t>
          </a:r>
          <a:r>
            <a:rPr kumimoji="1" lang="ja-JP" altLang="en-US" sz="1100">
              <a:solidFill>
                <a:schemeClr val="dk1"/>
              </a:solidFill>
              <a:effectLst/>
              <a:latin typeface="+mn-lt"/>
              <a:ea typeface="+mn-ea"/>
              <a:cs typeface="+mn-cs"/>
            </a:rPr>
            <a:t>が高い</a:t>
          </a:r>
          <a:r>
            <a:rPr kumimoji="1" lang="ja-JP" altLang="ja-JP" sz="1100">
              <a:solidFill>
                <a:schemeClr val="dk1"/>
              </a:solidFill>
              <a:effectLst/>
              <a:latin typeface="+mn-lt"/>
              <a:ea typeface="+mn-ea"/>
              <a:cs typeface="+mn-cs"/>
            </a:rPr>
            <a:t>要因となって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事務の効率化、経費削減などに努め</a:t>
          </a:r>
          <a:r>
            <a:rPr kumimoji="1" lang="ja-JP" altLang="en-US" sz="1100">
              <a:solidFill>
                <a:schemeClr val="dk1"/>
              </a:solidFill>
              <a:effectLst/>
              <a:latin typeface="+mn-lt"/>
              <a:ea typeface="+mn-ea"/>
              <a:cs typeface="+mn-cs"/>
            </a:rPr>
            <a:t>ているが限界があるため、公共施設適正管理計画に基づく施設の統廃合などを積極的に進めていく必要がある。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12700</xdr:rowOff>
    </xdr:from>
    <xdr:to>
      <xdr:col>82</xdr:col>
      <xdr:colOff>107950</xdr:colOff>
      <xdr:row>21</xdr:row>
      <xdr:rowOff>50800</xdr:rowOff>
    </xdr:to>
    <xdr:cxnSp macro="">
      <xdr:nvCxnSpPr>
        <xdr:cNvPr id="127" name="直線コネクタ 126"/>
        <xdr:cNvCxnSpPr/>
      </xdr:nvCxnSpPr>
      <xdr:spPr>
        <a:xfrm flipV="1">
          <a:off x="15671800" y="361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165100</xdr:rowOff>
    </xdr:from>
    <xdr:to>
      <xdr:col>78</xdr:col>
      <xdr:colOff>69850</xdr:colOff>
      <xdr:row>21</xdr:row>
      <xdr:rowOff>50800</xdr:rowOff>
    </xdr:to>
    <xdr:cxnSp macro="">
      <xdr:nvCxnSpPr>
        <xdr:cNvPr id="130" name="直線コネクタ 129"/>
        <xdr:cNvCxnSpPr/>
      </xdr:nvCxnSpPr>
      <xdr:spPr>
        <a:xfrm>
          <a:off x="14782800" y="3422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50800</xdr:rowOff>
    </xdr:from>
    <xdr:to>
      <xdr:col>73</xdr:col>
      <xdr:colOff>180975</xdr:colOff>
      <xdr:row>19</xdr:row>
      <xdr:rowOff>165100</xdr:rowOff>
    </xdr:to>
    <xdr:cxnSp macro="">
      <xdr:nvCxnSpPr>
        <xdr:cNvPr id="133" name="直線コネクタ 132"/>
        <xdr:cNvCxnSpPr/>
      </xdr:nvCxnSpPr>
      <xdr:spPr>
        <a:xfrm>
          <a:off x="13893800" y="3308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50800</xdr:rowOff>
    </xdr:to>
    <xdr:cxnSp macro="">
      <xdr:nvCxnSpPr>
        <xdr:cNvPr id="136" name="直線コネクタ 135"/>
        <xdr:cNvCxnSpPr/>
      </xdr:nvCxnSpPr>
      <xdr:spPr>
        <a:xfrm>
          <a:off x="13004800" y="3289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133350</xdr:rowOff>
    </xdr:from>
    <xdr:to>
      <xdr:col>82</xdr:col>
      <xdr:colOff>158750</xdr:colOff>
      <xdr:row>21</xdr:row>
      <xdr:rowOff>63500</xdr:rowOff>
    </xdr:to>
    <xdr:sp macro="" textlink="">
      <xdr:nvSpPr>
        <xdr:cNvPr id="146" name="楕円 145"/>
        <xdr:cNvSpPr/>
      </xdr:nvSpPr>
      <xdr:spPr>
        <a:xfrm>
          <a:off x="164592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41927</xdr:rowOff>
    </xdr:from>
    <xdr:ext cx="762000" cy="259045"/>
    <xdr:sp macro="" textlink="">
      <xdr:nvSpPr>
        <xdr:cNvPr id="147" name="物件費該当値テキスト"/>
        <xdr:cNvSpPr txBox="1"/>
      </xdr:nvSpPr>
      <xdr:spPr>
        <a:xfrm>
          <a:off x="16598900" y="347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0</xdr:rowOff>
    </xdr:from>
    <xdr:to>
      <xdr:col>78</xdr:col>
      <xdr:colOff>120650</xdr:colOff>
      <xdr:row>21</xdr:row>
      <xdr:rowOff>101600</xdr:rowOff>
    </xdr:to>
    <xdr:sp macro="" textlink="">
      <xdr:nvSpPr>
        <xdr:cNvPr id="148" name="楕円 147"/>
        <xdr:cNvSpPr/>
      </xdr:nvSpPr>
      <xdr:spPr>
        <a:xfrm>
          <a:off x="15621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86377</xdr:rowOff>
    </xdr:from>
    <xdr:ext cx="736600" cy="259045"/>
    <xdr:sp macro="" textlink="">
      <xdr:nvSpPr>
        <xdr:cNvPr id="149" name="テキスト ボックス 148"/>
        <xdr:cNvSpPr txBox="1"/>
      </xdr:nvSpPr>
      <xdr:spPr>
        <a:xfrm>
          <a:off x="15290800" y="368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114300</xdr:rowOff>
    </xdr:from>
    <xdr:to>
      <xdr:col>74</xdr:col>
      <xdr:colOff>31750</xdr:colOff>
      <xdr:row>20</xdr:row>
      <xdr:rowOff>44450</xdr:rowOff>
    </xdr:to>
    <xdr:sp macro="" textlink="">
      <xdr:nvSpPr>
        <xdr:cNvPr id="150" name="楕円 149"/>
        <xdr:cNvSpPr/>
      </xdr:nvSpPr>
      <xdr:spPr>
        <a:xfrm>
          <a:off x="14732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29227</xdr:rowOff>
    </xdr:from>
    <xdr:ext cx="762000" cy="259045"/>
    <xdr:sp macro="" textlink="">
      <xdr:nvSpPr>
        <xdr:cNvPr id="151" name="テキスト ボックス 150"/>
        <xdr:cNvSpPr txBox="1"/>
      </xdr:nvSpPr>
      <xdr:spPr>
        <a:xfrm>
          <a:off x="14401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0</xdr:rowOff>
    </xdr:from>
    <xdr:to>
      <xdr:col>69</xdr:col>
      <xdr:colOff>142875</xdr:colOff>
      <xdr:row>19</xdr:row>
      <xdr:rowOff>101600</xdr:rowOff>
    </xdr:to>
    <xdr:sp macro="" textlink="">
      <xdr:nvSpPr>
        <xdr:cNvPr id="152" name="楕円 151"/>
        <xdr:cNvSpPr/>
      </xdr:nvSpPr>
      <xdr:spPr>
        <a:xfrm>
          <a:off x="13843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86377</xdr:rowOff>
    </xdr:from>
    <xdr:ext cx="762000" cy="259045"/>
    <xdr:sp macro="" textlink="">
      <xdr:nvSpPr>
        <xdr:cNvPr id="153" name="テキスト ボックス 152"/>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前年度と比べると０．３％</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類似団体平均と比べると２．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％、鳥取県平均と比べると６．１％低くなっている。</a:t>
          </a:r>
          <a:endParaRPr lang="ja-JP" altLang="ja-JP" sz="1400">
            <a:effectLst/>
          </a:endParaRPr>
        </a:p>
        <a:p>
          <a:r>
            <a:rPr kumimoji="1" lang="ja-JP" altLang="ja-JP" sz="1100">
              <a:solidFill>
                <a:schemeClr val="dk1"/>
              </a:solidFill>
              <a:effectLst/>
              <a:latin typeface="+mn-lt"/>
              <a:ea typeface="+mn-ea"/>
              <a:cs typeface="+mn-cs"/>
            </a:rPr>
            <a:t>　障害者自立支援事業が約</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万円の増となった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前年度比増の</a:t>
          </a:r>
          <a:r>
            <a:rPr kumimoji="1" lang="ja-JP" altLang="ja-JP" sz="1100">
              <a:solidFill>
                <a:schemeClr val="dk1"/>
              </a:solidFill>
              <a:effectLst/>
              <a:latin typeface="+mn-lt"/>
              <a:ea typeface="+mn-ea"/>
              <a:cs typeface="+mn-cs"/>
            </a:rPr>
            <a:t>主な要因と考えられる。</a:t>
          </a:r>
          <a:endParaRPr lang="ja-JP" altLang="ja-JP" sz="1400">
            <a:effectLst/>
          </a:endParaRPr>
        </a:p>
        <a:p>
          <a:r>
            <a:rPr kumimoji="1" lang="ja-JP" altLang="ja-JP" sz="1100">
              <a:solidFill>
                <a:schemeClr val="dk1"/>
              </a:solidFill>
              <a:effectLst/>
              <a:latin typeface="+mn-lt"/>
              <a:ea typeface="+mn-ea"/>
              <a:cs typeface="+mn-cs"/>
            </a:rPr>
            <a:t>　鳥取県平均を下回っている要因は他市町村にある福祉事務所が大山町にはないことが考えられる。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90" name="直線コネクタ 189"/>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61685</xdr:rowOff>
    </xdr:to>
    <xdr:cxnSp macro="">
      <xdr:nvCxnSpPr>
        <xdr:cNvPr id="193" name="直線コネクタ 192"/>
        <xdr:cNvCxnSpPr/>
      </xdr:nvCxnSpPr>
      <xdr:spPr>
        <a:xfrm flipV="1">
          <a:off x="3098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6" name="直線コネクタ 195"/>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9" name="直線コネクタ 198"/>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9" name="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前年度と比べると０．</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％低くなっているが、類似団体平均と比べると４．</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％、鳥取県平均と比べると２．</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％高くなって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、類似団体内順位では最下位の数値となっている。</a:t>
          </a:r>
          <a:endParaRPr lang="ja-JP" altLang="ja-JP" sz="1100">
            <a:effectLst/>
          </a:endParaRPr>
        </a:p>
        <a:p>
          <a:r>
            <a:rPr kumimoji="1" lang="ja-JP" altLang="ja-JP" sz="1000">
              <a:solidFill>
                <a:schemeClr val="dk1"/>
              </a:solidFill>
              <a:effectLst/>
              <a:latin typeface="+mn-lt"/>
              <a:ea typeface="+mn-ea"/>
              <a:cs typeface="+mn-cs"/>
            </a:rPr>
            <a:t>　平成２８年度の下水道事業の繰出基準の適正化により繰出金の経常経費充当一般財源等が大幅増となったことが数値が高い要因となっている。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診療所事業や温泉事業などへの繰出は今後も続いていくが、数値の抜本的な改善は住民合意等が必要となるため、困難が予想される。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12700</xdr:rowOff>
    </xdr:to>
    <xdr:cxnSp macro="">
      <xdr:nvCxnSpPr>
        <xdr:cNvPr id="246" name="直線コネクタ 245"/>
        <xdr:cNvCxnSpPr/>
      </xdr:nvCxnSpPr>
      <xdr:spPr>
        <a:xfrm flipV="1">
          <a:off x="16510000" y="9042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7"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8" name="直線コネクタ 247"/>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9"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0" name="直線コネクタ 249"/>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88900</xdr:rowOff>
    </xdr:to>
    <xdr:cxnSp macro="">
      <xdr:nvCxnSpPr>
        <xdr:cNvPr id="251" name="直線コネクタ 250"/>
        <xdr:cNvCxnSpPr/>
      </xdr:nvCxnSpPr>
      <xdr:spPr>
        <a:xfrm flipV="1">
          <a:off x="15671800" y="1029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53" name="フローチャート: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101600</xdr:rowOff>
    </xdr:to>
    <xdr:cxnSp macro="">
      <xdr:nvCxnSpPr>
        <xdr:cNvPr id="254" name="直線コネクタ 253"/>
        <xdr:cNvCxnSpPr/>
      </xdr:nvCxnSpPr>
      <xdr:spPr>
        <a:xfrm flipV="1">
          <a:off x="14782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139700</xdr:rowOff>
    </xdr:from>
    <xdr:to>
      <xdr:col>78</xdr:col>
      <xdr:colOff>120650</xdr:colOff>
      <xdr:row>57</xdr:row>
      <xdr:rowOff>69850</xdr:rowOff>
    </xdr:to>
    <xdr:sp macro="" textlink="">
      <xdr:nvSpPr>
        <xdr:cNvPr id="255" name="フローチャート: 判断 254"/>
        <xdr:cNvSpPr/>
      </xdr:nvSpPr>
      <xdr:spPr>
        <a:xfrm>
          <a:off x="15621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56" name="テキスト ボックス 255"/>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60</xdr:row>
      <xdr:rowOff>101600</xdr:rowOff>
    </xdr:to>
    <xdr:cxnSp macro="">
      <xdr:nvCxnSpPr>
        <xdr:cNvPr id="257" name="直線コネクタ 256"/>
        <xdr:cNvCxnSpPr/>
      </xdr:nvCxnSpPr>
      <xdr:spPr>
        <a:xfrm>
          <a:off x="13893800" y="97155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58</xdr:row>
      <xdr:rowOff>12700</xdr:rowOff>
    </xdr:to>
    <xdr:cxnSp macro="">
      <xdr:nvCxnSpPr>
        <xdr:cNvPr id="260" name="直線コネクタ 259"/>
        <xdr:cNvCxnSpPr/>
      </xdr:nvCxnSpPr>
      <xdr:spPr>
        <a:xfrm flipV="1">
          <a:off x="13004800" y="9715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61" name="フローチャート: 判断 260"/>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2" name="テキスト ボックス 261"/>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0" name="楕円 269"/>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1"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2" name="楕円 271"/>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3" name="テキスト ボックス 272"/>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4" name="楕円 273"/>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5" name="テキスト ボックス 274"/>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6" name="楕円 275"/>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7" name="テキスト ボックス 276"/>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類似団体平均と比べると５．</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％、鳥取県平均と比べると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．３％低くなっている。</a:t>
          </a:r>
          <a:endParaRPr lang="ja-JP" altLang="ja-JP" sz="1400">
            <a:effectLst/>
          </a:endParaRPr>
        </a:p>
        <a:p>
          <a:r>
            <a:rPr kumimoji="1" lang="ja-JP" altLang="ja-JP" sz="1100">
              <a:solidFill>
                <a:schemeClr val="dk1"/>
              </a:solidFill>
              <a:effectLst/>
              <a:latin typeface="+mn-lt"/>
              <a:ea typeface="+mn-ea"/>
              <a:cs typeface="+mn-cs"/>
            </a:rPr>
            <a:t>　類似団体や鳥取県平均と比較すると低い水準となっているが、今後も事務事業評価等により補助金の見直しを図り、この水準が維持できるよう努める。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07" name="直線コネクタ 306"/>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142240</xdr:rowOff>
    </xdr:to>
    <xdr:cxnSp macro="">
      <xdr:nvCxnSpPr>
        <xdr:cNvPr id="312" name="直線コネクタ 311"/>
        <xdr:cNvCxnSpPr/>
      </xdr:nvCxnSpPr>
      <xdr:spPr>
        <a:xfrm>
          <a:off x="15671800" y="5971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3"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4" name="フローチャート: 判断 313"/>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34</xdr:row>
      <xdr:rowOff>142240</xdr:rowOff>
    </xdr:to>
    <xdr:cxnSp macro="">
      <xdr:nvCxnSpPr>
        <xdr:cNvPr id="315" name="直線コネクタ 314"/>
        <xdr:cNvCxnSpPr/>
      </xdr:nvCxnSpPr>
      <xdr:spPr>
        <a:xfrm>
          <a:off x="14782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16" name="フローチャート: 判断 315"/>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17" name="テキスト ボックス 316"/>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134620</xdr:rowOff>
    </xdr:from>
    <xdr:to>
      <xdr:col>73</xdr:col>
      <xdr:colOff>180975</xdr:colOff>
      <xdr:row>35</xdr:row>
      <xdr:rowOff>54610</xdr:rowOff>
    </xdr:to>
    <xdr:cxnSp macro="">
      <xdr:nvCxnSpPr>
        <xdr:cNvPr id="318" name="直線コネクタ 317"/>
        <xdr:cNvCxnSpPr/>
      </xdr:nvCxnSpPr>
      <xdr:spPr>
        <a:xfrm flipV="1">
          <a:off x="13893800" y="596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54610</xdr:rowOff>
    </xdr:to>
    <xdr:cxnSp macro="">
      <xdr:nvCxnSpPr>
        <xdr:cNvPr id="321" name="直線コネクタ 320"/>
        <xdr:cNvCxnSpPr/>
      </xdr:nvCxnSpPr>
      <xdr:spPr>
        <a:xfrm>
          <a:off x="13004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3" name="テキスト ボックス 32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4" name="フローチャート: 判断 32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5" name="テキスト ボックス 32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2" name="補助費等該当値テキスト"/>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3" name="楕円 332"/>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4" name="テキスト ボックス 333"/>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5" name="楕円 334"/>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24147</xdr:rowOff>
    </xdr:from>
    <xdr:ext cx="762000" cy="259045"/>
    <xdr:sp macro="" textlink="">
      <xdr:nvSpPr>
        <xdr:cNvPr id="336" name="テキスト ボックス 335"/>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7" name="楕円 336"/>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38" name="テキスト ボックス 337"/>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9" name="楕円 338"/>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0" name="テキスト ボックス 339"/>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％、鳥取県平均と比べると１．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過疎対策</a:t>
          </a:r>
          <a:r>
            <a:rPr kumimoji="1" lang="ja-JP" altLang="ja-JP" sz="1100">
              <a:solidFill>
                <a:schemeClr val="dk1"/>
              </a:solidFill>
              <a:effectLst/>
              <a:latin typeface="+mn-lt"/>
              <a:ea typeface="+mn-ea"/>
              <a:cs typeface="+mn-cs"/>
            </a:rPr>
            <a:t>事業債（</a:t>
          </a:r>
          <a:r>
            <a:rPr kumimoji="1" lang="ja-JP" altLang="en-US" sz="1100">
              <a:solidFill>
                <a:schemeClr val="dk1"/>
              </a:solidFill>
              <a:effectLst/>
              <a:latin typeface="+mn-lt"/>
              <a:ea typeface="+mn-ea"/>
              <a:cs typeface="+mn-cs"/>
            </a:rPr>
            <a:t>名和地区拠点保育所建設事業ほか</a:t>
          </a:r>
          <a:r>
            <a:rPr kumimoji="1" lang="ja-JP" altLang="ja-JP" sz="1100">
              <a:solidFill>
                <a:schemeClr val="dk1"/>
              </a:solidFill>
              <a:effectLst/>
              <a:latin typeface="+mn-lt"/>
              <a:ea typeface="+mn-ea"/>
              <a:cs typeface="+mn-cs"/>
            </a:rPr>
            <a:t>）の償還開始による増などがあったが、平成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臨時地方道整備事業債</a:t>
          </a:r>
          <a:r>
            <a:rPr kumimoji="1" lang="ja-JP" altLang="ja-JP" sz="1100">
              <a:solidFill>
                <a:schemeClr val="dk1"/>
              </a:solidFill>
              <a:effectLst/>
              <a:latin typeface="+mn-lt"/>
              <a:ea typeface="+mn-ea"/>
              <a:cs typeface="+mn-cs"/>
            </a:rPr>
            <a:t>の償還完了による減</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が要因となり、前年度比</a:t>
          </a:r>
          <a:r>
            <a:rPr kumimoji="1" lang="ja-JP" altLang="en-US" sz="1100">
              <a:solidFill>
                <a:schemeClr val="dk1"/>
              </a:solidFill>
              <a:effectLst/>
              <a:latin typeface="+mn-lt"/>
              <a:ea typeface="+mn-ea"/>
              <a:cs typeface="+mn-cs"/>
            </a:rPr>
            <a:t>では増減はなかった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0" name="直線コネクタ 369"/>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3"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4" name="直線コネクタ 373"/>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2902</xdr:rowOff>
    </xdr:to>
    <xdr:cxnSp macro="">
      <xdr:nvCxnSpPr>
        <xdr:cNvPr id="375" name="直線コネクタ 374"/>
        <xdr:cNvCxnSpPr/>
      </xdr:nvCxnSpPr>
      <xdr:spPr>
        <a:xfrm>
          <a:off x="3987800" y="13376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7" name="フローチャート: 判断 37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xdr:rowOff>
    </xdr:from>
    <xdr:to>
      <xdr:col>19</xdr:col>
      <xdr:colOff>187325</xdr:colOff>
      <xdr:row>78</xdr:row>
      <xdr:rowOff>68218</xdr:rowOff>
    </xdr:to>
    <xdr:cxnSp macro="">
      <xdr:nvCxnSpPr>
        <xdr:cNvPr id="378" name="直線コネクタ 377"/>
        <xdr:cNvCxnSpPr/>
      </xdr:nvCxnSpPr>
      <xdr:spPr>
        <a:xfrm flipV="1">
          <a:off x="3098800" y="133760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9" name="フローチャート: 判断 37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0" name="テキスト ボックス 37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42092</xdr:rowOff>
    </xdr:from>
    <xdr:to>
      <xdr:col>15</xdr:col>
      <xdr:colOff>98425</xdr:colOff>
      <xdr:row>78</xdr:row>
      <xdr:rowOff>68218</xdr:rowOff>
    </xdr:to>
    <xdr:cxnSp macro="">
      <xdr:nvCxnSpPr>
        <xdr:cNvPr id="381" name="直線コネクタ 380"/>
        <xdr:cNvCxnSpPr/>
      </xdr:nvCxnSpPr>
      <xdr:spPr>
        <a:xfrm>
          <a:off x="2209800" y="13415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2" name="フローチャート: 判断 38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3" name="テキスト ボックス 38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42092</xdr:rowOff>
    </xdr:to>
    <xdr:cxnSp macro="">
      <xdr:nvCxnSpPr>
        <xdr:cNvPr id="384" name="直線コネクタ 383"/>
        <xdr:cNvCxnSpPr/>
      </xdr:nvCxnSpPr>
      <xdr:spPr>
        <a:xfrm>
          <a:off x="1320800" y="133890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5" name="フローチャート: 判断 384"/>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6" name="テキスト ボックス 385"/>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87" name="フローチャート: 判断 386"/>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88" name="テキスト ボックス 387"/>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94" name="楕円 393"/>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95629</xdr:rowOff>
    </xdr:from>
    <xdr:ext cx="762000" cy="259045"/>
    <xdr:sp macro="" textlink="">
      <xdr:nvSpPr>
        <xdr:cNvPr id="395" name="公債費該当値テキスト"/>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123552</xdr:rowOff>
    </xdr:from>
    <xdr:to>
      <xdr:col>20</xdr:col>
      <xdr:colOff>38100</xdr:colOff>
      <xdr:row>78</xdr:row>
      <xdr:rowOff>53702</xdr:rowOff>
    </xdr:to>
    <xdr:sp macro="" textlink="">
      <xdr:nvSpPr>
        <xdr:cNvPr id="396" name="楕円 395"/>
        <xdr:cNvSpPr/>
      </xdr:nvSpPr>
      <xdr:spPr>
        <a:xfrm>
          <a:off x="3937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97" name="テキスト ボックス 396"/>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398" name="楕円 397"/>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103795</xdr:rowOff>
    </xdr:from>
    <xdr:ext cx="762000" cy="259045"/>
    <xdr:sp macro="" textlink="">
      <xdr:nvSpPr>
        <xdr:cNvPr id="399" name="テキスト ボックス 398"/>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162742</xdr:rowOff>
    </xdr:from>
    <xdr:to>
      <xdr:col>11</xdr:col>
      <xdr:colOff>60325</xdr:colOff>
      <xdr:row>78</xdr:row>
      <xdr:rowOff>92892</xdr:rowOff>
    </xdr:to>
    <xdr:sp macro="" textlink="">
      <xdr:nvSpPr>
        <xdr:cNvPr id="400" name="楕円 399"/>
        <xdr:cNvSpPr/>
      </xdr:nvSpPr>
      <xdr:spPr>
        <a:xfrm>
          <a:off x="2159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77669</xdr:rowOff>
    </xdr:from>
    <xdr:ext cx="762000" cy="259045"/>
    <xdr:sp macro="" textlink="">
      <xdr:nvSpPr>
        <xdr:cNvPr id="401" name="テキスト ボックス 400"/>
        <xdr:cNvSpPr txBox="1"/>
      </xdr:nvSpPr>
      <xdr:spPr>
        <a:xfrm>
          <a:off x="1828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402" name="楕円 401"/>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403" name="テキスト ボックス 402"/>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％増加した。類似団体平均と比べると０．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高くなっているが</a:t>
          </a:r>
          <a:r>
            <a:rPr kumimoji="1" lang="ja-JP" altLang="ja-JP" sz="1100">
              <a:solidFill>
                <a:schemeClr val="dk1"/>
              </a:solidFill>
              <a:effectLst/>
              <a:latin typeface="+mn-lt"/>
              <a:ea typeface="+mn-ea"/>
              <a:cs typeface="+mn-cs"/>
            </a:rPr>
            <a:t>、鳥取県平均と比べると０．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合併算定替措置の縮減による普通交付税の減により分母となる経常一般財源総額が減少したことが数値増の要因となった。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27" name="直線コネクタ 426"/>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28"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29" name="直線コネクタ 428"/>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0"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1" name="直線コネクタ 430"/>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41275</xdr:rowOff>
    </xdr:to>
    <xdr:cxnSp macro="">
      <xdr:nvCxnSpPr>
        <xdr:cNvPr id="432" name="直線コネクタ 431"/>
        <xdr:cNvCxnSpPr/>
      </xdr:nvCxnSpPr>
      <xdr:spPr>
        <a:xfrm>
          <a:off x="15671800" y="13380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3"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4" name="フローチャート: 判断 433"/>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167005</xdr:rowOff>
    </xdr:from>
    <xdr:to>
      <xdr:col>78</xdr:col>
      <xdr:colOff>69850</xdr:colOff>
      <xdr:row>78</xdr:row>
      <xdr:rowOff>6986</xdr:rowOff>
    </xdr:to>
    <xdr:cxnSp macro="">
      <xdr:nvCxnSpPr>
        <xdr:cNvPr id="435" name="直線コネクタ 434"/>
        <xdr:cNvCxnSpPr/>
      </xdr:nvCxnSpPr>
      <xdr:spPr>
        <a:xfrm>
          <a:off x="14782800" y="133686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36" name="フローチャート: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77</xdr:row>
      <xdr:rowOff>167005</xdr:rowOff>
    </xdr:to>
    <xdr:cxnSp macro="">
      <xdr:nvCxnSpPr>
        <xdr:cNvPr id="438" name="直線コネクタ 437"/>
        <xdr:cNvCxnSpPr/>
      </xdr:nvCxnSpPr>
      <xdr:spPr>
        <a:xfrm>
          <a:off x="13893800" y="130314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9" name="フローチャート: 判断 438"/>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0" name="テキスト ボックス 439"/>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76</xdr:row>
      <xdr:rowOff>121286</xdr:rowOff>
    </xdr:to>
    <xdr:cxnSp macro="">
      <xdr:nvCxnSpPr>
        <xdr:cNvPr id="441" name="直線コネクタ 440"/>
        <xdr:cNvCxnSpPr/>
      </xdr:nvCxnSpPr>
      <xdr:spPr>
        <a:xfrm flipV="1">
          <a:off x="13004800" y="130314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2" name="フローチャート: 判断 441"/>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3" name="テキスト ボックス 442"/>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4" name="フローチャート: 判断 443"/>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5" name="テキスト ボックス 444"/>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161925</xdr:rowOff>
    </xdr:from>
    <xdr:to>
      <xdr:col>82</xdr:col>
      <xdr:colOff>158750</xdr:colOff>
      <xdr:row>78</xdr:row>
      <xdr:rowOff>92075</xdr:rowOff>
    </xdr:to>
    <xdr:sp macro="" textlink="">
      <xdr:nvSpPr>
        <xdr:cNvPr id="451" name="楕円 450"/>
        <xdr:cNvSpPr/>
      </xdr:nvSpPr>
      <xdr:spPr>
        <a:xfrm>
          <a:off x="164592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134002</xdr:rowOff>
    </xdr:from>
    <xdr:ext cx="762000" cy="259045"/>
    <xdr:sp macro="" textlink="">
      <xdr:nvSpPr>
        <xdr:cNvPr id="452" name="公債費以外該当値テキスト"/>
        <xdr:cNvSpPr txBox="1"/>
      </xdr:nvSpPr>
      <xdr:spPr>
        <a:xfrm>
          <a:off x="165989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127636</xdr:rowOff>
    </xdr:from>
    <xdr:to>
      <xdr:col>78</xdr:col>
      <xdr:colOff>120650</xdr:colOff>
      <xdr:row>78</xdr:row>
      <xdr:rowOff>57786</xdr:rowOff>
    </xdr:to>
    <xdr:sp macro="" textlink="">
      <xdr:nvSpPr>
        <xdr:cNvPr id="453" name="楕円 452"/>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42563</xdr:rowOff>
    </xdr:from>
    <xdr:ext cx="736600" cy="259045"/>
    <xdr:sp macro="" textlink="">
      <xdr:nvSpPr>
        <xdr:cNvPr id="454" name="テキスト ボックス 453"/>
        <xdr:cNvSpPr txBox="1"/>
      </xdr:nvSpPr>
      <xdr:spPr>
        <a:xfrm>
          <a:off x="15290800" y="13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116205</xdr:rowOff>
    </xdr:from>
    <xdr:to>
      <xdr:col>74</xdr:col>
      <xdr:colOff>31750</xdr:colOff>
      <xdr:row>78</xdr:row>
      <xdr:rowOff>46355</xdr:rowOff>
    </xdr:to>
    <xdr:sp macro="" textlink="">
      <xdr:nvSpPr>
        <xdr:cNvPr id="455" name="楕円 454"/>
        <xdr:cNvSpPr/>
      </xdr:nvSpPr>
      <xdr:spPr>
        <a:xfrm>
          <a:off x="14732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31132</xdr:rowOff>
    </xdr:from>
    <xdr:ext cx="762000" cy="259045"/>
    <xdr:sp macro="" textlink="">
      <xdr:nvSpPr>
        <xdr:cNvPr id="456" name="テキスト ボックス 455"/>
        <xdr:cNvSpPr txBox="1"/>
      </xdr:nvSpPr>
      <xdr:spPr>
        <a:xfrm>
          <a:off x="14401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57" name="楕円 456"/>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58" name="テキスト ボックス 457"/>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70486</xdr:rowOff>
    </xdr:from>
    <xdr:to>
      <xdr:col>65</xdr:col>
      <xdr:colOff>53975</xdr:colOff>
      <xdr:row>77</xdr:row>
      <xdr:rowOff>636</xdr:rowOff>
    </xdr:to>
    <xdr:sp macro="" textlink="">
      <xdr:nvSpPr>
        <xdr:cNvPr id="459" name="楕円 458"/>
        <xdr:cNvSpPr/>
      </xdr:nvSpPr>
      <xdr:spPr>
        <a:xfrm>
          <a:off x="12954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156863</xdr:rowOff>
    </xdr:from>
    <xdr:ext cx="762000" cy="259045"/>
    <xdr:sp macro="" textlink="">
      <xdr:nvSpPr>
        <xdr:cNvPr id="460" name="テキスト ボックス 45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74139</xdr:rowOff>
    </xdr:from>
    <xdr:to>
      <xdr:col>29</xdr:col>
      <xdr:colOff>127000</xdr:colOff>
      <xdr:row>16</xdr:row>
      <xdr:rowOff>93744</xdr:rowOff>
    </xdr:to>
    <xdr:cxnSp macro="">
      <xdr:nvCxnSpPr>
        <xdr:cNvPr id="52" name="直線コネクタ 51"/>
        <xdr:cNvCxnSpPr/>
      </xdr:nvCxnSpPr>
      <xdr:spPr bwMode="auto">
        <a:xfrm flipV="1">
          <a:off x="5003800" y="2864964"/>
          <a:ext cx="647700" cy="1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79745</xdr:rowOff>
    </xdr:from>
    <xdr:to>
      <xdr:col>26</xdr:col>
      <xdr:colOff>50800</xdr:colOff>
      <xdr:row>16</xdr:row>
      <xdr:rowOff>93744</xdr:rowOff>
    </xdr:to>
    <xdr:cxnSp macro="">
      <xdr:nvCxnSpPr>
        <xdr:cNvPr id="55" name="直線コネクタ 54"/>
        <xdr:cNvCxnSpPr/>
      </xdr:nvCxnSpPr>
      <xdr:spPr bwMode="auto">
        <a:xfrm>
          <a:off x="4305300" y="2870570"/>
          <a:ext cx="6985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79745</xdr:rowOff>
    </xdr:from>
    <xdr:to>
      <xdr:col>22</xdr:col>
      <xdr:colOff>114300</xdr:colOff>
      <xdr:row>16</xdr:row>
      <xdr:rowOff>95355</xdr:rowOff>
    </xdr:to>
    <xdr:cxnSp macro="">
      <xdr:nvCxnSpPr>
        <xdr:cNvPr id="58" name="直線コネクタ 57"/>
        <xdr:cNvCxnSpPr/>
      </xdr:nvCxnSpPr>
      <xdr:spPr bwMode="auto">
        <a:xfrm flipV="1">
          <a:off x="3606800" y="2870570"/>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91850</xdr:rowOff>
    </xdr:from>
    <xdr:to>
      <xdr:col>18</xdr:col>
      <xdr:colOff>177800</xdr:colOff>
      <xdr:row>16</xdr:row>
      <xdr:rowOff>95355</xdr:rowOff>
    </xdr:to>
    <xdr:cxnSp macro="">
      <xdr:nvCxnSpPr>
        <xdr:cNvPr id="61" name="直線コネクタ 60"/>
        <xdr:cNvCxnSpPr/>
      </xdr:nvCxnSpPr>
      <xdr:spPr bwMode="auto">
        <a:xfrm>
          <a:off x="2908300" y="288267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23339</xdr:rowOff>
    </xdr:from>
    <xdr:to>
      <xdr:col>29</xdr:col>
      <xdr:colOff>177800</xdr:colOff>
      <xdr:row>16</xdr:row>
      <xdr:rowOff>124939</xdr:rowOff>
    </xdr:to>
    <xdr:sp macro="" textlink="">
      <xdr:nvSpPr>
        <xdr:cNvPr id="71" name="楕円 70"/>
        <xdr:cNvSpPr/>
      </xdr:nvSpPr>
      <xdr:spPr bwMode="auto">
        <a:xfrm>
          <a:off x="5600700" y="281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39866</xdr:rowOff>
    </xdr:from>
    <xdr:ext cx="762000" cy="259045"/>
    <xdr:sp macro="" textlink="">
      <xdr:nvSpPr>
        <xdr:cNvPr id="72" name="人口1人当たり決算額の推移該当値テキスト130"/>
        <xdr:cNvSpPr txBox="1"/>
      </xdr:nvSpPr>
      <xdr:spPr>
        <a:xfrm>
          <a:off x="5740400" y="265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42944</xdr:rowOff>
    </xdr:from>
    <xdr:to>
      <xdr:col>26</xdr:col>
      <xdr:colOff>101600</xdr:colOff>
      <xdr:row>16</xdr:row>
      <xdr:rowOff>144544</xdr:rowOff>
    </xdr:to>
    <xdr:sp macro="" textlink="">
      <xdr:nvSpPr>
        <xdr:cNvPr id="73" name="楕円 72"/>
        <xdr:cNvSpPr/>
      </xdr:nvSpPr>
      <xdr:spPr bwMode="auto">
        <a:xfrm>
          <a:off x="4953000" y="283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154721</xdr:rowOff>
    </xdr:from>
    <xdr:ext cx="736600" cy="259045"/>
    <xdr:sp macro="" textlink="">
      <xdr:nvSpPr>
        <xdr:cNvPr id="74" name="テキスト ボックス 73"/>
        <xdr:cNvSpPr txBox="1"/>
      </xdr:nvSpPr>
      <xdr:spPr>
        <a:xfrm>
          <a:off x="4622800" y="2602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28945</xdr:rowOff>
    </xdr:from>
    <xdr:to>
      <xdr:col>22</xdr:col>
      <xdr:colOff>165100</xdr:colOff>
      <xdr:row>16</xdr:row>
      <xdr:rowOff>130545</xdr:rowOff>
    </xdr:to>
    <xdr:sp macro="" textlink="">
      <xdr:nvSpPr>
        <xdr:cNvPr id="75" name="楕円 74"/>
        <xdr:cNvSpPr/>
      </xdr:nvSpPr>
      <xdr:spPr bwMode="auto">
        <a:xfrm>
          <a:off x="4254500" y="281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140722</xdr:rowOff>
    </xdr:from>
    <xdr:ext cx="762000" cy="259045"/>
    <xdr:sp macro="" textlink="">
      <xdr:nvSpPr>
        <xdr:cNvPr id="76" name="テキスト ボックス 75"/>
        <xdr:cNvSpPr txBox="1"/>
      </xdr:nvSpPr>
      <xdr:spPr>
        <a:xfrm>
          <a:off x="3924300" y="258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44555</xdr:rowOff>
    </xdr:from>
    <xdr:to>
      <xdr:col>19</xdr:col>
      <xdr:colOff>38100</xdr:colOff>
      <xdr:row>16</xdr:row>
      <xdr:rowOff>146155</xdr:rowOff>
    </xdr:to>
    <xdr:sp macro="" textlink="">
      <xdr:nvSpPr>
        <xdr:cNvPr id="77" name="楕円 76"/>
        <xdr:cNvSpPr/>
      </xdr:nvSpPr>
      <xdr:spPr bwMode="auto">
        <a:xfrm>
          <a:off x="3556000" y="28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156332</xdr:rowOff>
    </xdr:from>
    <xdr:ext cx="762000" cy="259045"/>
    <xdr:sp macro="" textlink="">
      <xdr:nvSpPr>
        <xdr:cNvPr id="78" name="テキスト ボックス 77"/>
        <xdr:cNvSpPr txBox="1"/>
      </xdr:nvSpPr>
      <xdr:spPr>
        <a:xfrm>
          <a:off x="3225800" y="2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41050</xdr:rowOff>
    </xdr:from>
    <xdr:to>
      <xdr:col>15</xdr:col>
      <xdr:colOff>101600</xdr:colOff>
      <xdr:row>16</xdr:row>
      <xdr:rowOff>142650</xdr:rowOff>
    </xdr:to>
    <xdr:sp macro="" textlink="">
      <xdr:nvSpPr>
        <xdr:cNvPr id="79" name="楕円 78"/>
        <xdr:cNvSpPr/>
      </xdr:nvSpPr>
      <xdr:spPr bwMode="auto">
        <a:xfrm>
          <a:off x="2857500" y="28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152827</xdr:rowOff>
    </xdr:from>
    <xdr:ext cx="762000" cy="259045"/>
    <xdr:sp macro="" textlink="">
      <xdr:nvSpPr>
        <xdr:cNvPr id="80" name="テキスト ボックス 79"/>
        <xdr:cNvSpPr txBox="1"/>
      </xdr:nvSpPr>
      <xdr:spPr>
        <a:xfrm>
          <a:off x="2527300" y="26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36314</xdr:rowOff>
    </xdr:from>
    <xdr:to>
      <xdr:col>29</xdr:col>
      <xdr:colOff>127000</xdr:colOff>
      <xdr:row>35</xdr:row>
      <xdr:rowOff>50693</xdr:rowOff>
    </xdr:to>
    <xdr:cxnSp macro="">
      <xdr:nvCxnSpPr>
        <xdr:cNvPr id="112" name="直線コネクタ 111"/>
        <xdr:cNvCxnSpPr/>
      </xdr:nvCxnSpPr>
      <xdr:spPr bwMode="auto">
        <a:xfrm>
          <a:off x="5003800" y="6646664"/>
          <a:ext cx="647700" cy="1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36314</xdr:rowOff>
    </xdr:from>
    <xdr:to>
      <xdr:col>26</xdr:col>
      <xdr:colOff>50800</xdr:colOff>
      <xdr:row>35</xdr:row>
      <xdr:rowOff>116050</xdr:rowOff>
    </xdr:to>
    <xdr:cxnSp macro="">
      <xdr:nvCxnSpPr>
        <xdr:cNvPr id="115" name="直線コネクタ 114"/>
        <xdr:cNvCxnSpPr/>
      </xdr:nvCxnSpPr>
      <xdr:spPr bwMode="auto">
        <a:xfrm flipV="1">
          <a:off x="4305300" y="6646664"/>
          <a:ext cx="698500" cy="7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116050</xdr:rowOff>
    </xdr:from>
    <xdr:to>
      <xdr:col>22</xdr:col>
      <xdr:colOff>114300</xdr:colOff>
      <xdr:row>35</xdr:row>
      <xdr:rowOff>224978</xdr:rowOff>
    </xdr:to>
    <xdr:cxnSp macro="">
      <xdr:nvCxnSpPr>
        <xdr:cNvPr id="118" name="直線コネクタ 117"/>
        <xdr:cNvCxnSpPr/>
      </xdr:nvCxnSpPr>
      <xdr:spPr bwMode="auto">
        <a:xfrm flipV="1">
          <a:off x="3606800" y="6726400"/>
          <a:ext cx="698500" cy="10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224978</xdr:rowOff>
    </xdr:from>
    <xdr:to>
      <xdr:col>18</xdr:col>
      <xdr:colOff>177800</xdr:colOff>
      <xdr:row>35</xdr:row>
      <xdr:rowOff>231745</xdr:rowOff>
    </xdr:to>
    <xdr:cxnSp macro="">
      <xdr:nvCxnSpPr>
        <xdr:cNvPr id="121" name="直線コネクタ 120"/>
        <xdr:cNvCxnSpPr/>
      </xdr:nvCxnSpPr>
      <xdr:spPr bwMode="auto">
        <a:xfrm flipV="1">
          <a:off x="2908300" y="683532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342793</xdr:rowOff>
    </xdr:from>
    <xdr:to>
      <xdr:col>29</xdr:col>
      <xdr:colOff>177800</xdr:colOff>
      <xdr:row>35</xdr:row>
      <xdr:rowOff>101493</xdr:rowOff>
    </xdr:to>
    <xdr:sp macro="" textlink="">
      <xdr:nvSpPr>
        <xdr:cNvPr id="131" name="楕円 130"/>
        <xdr:cNvSpPr/>
      </xdr:nvSpPr>
      <xdr:spPr bwMode="auto">
        <a:xfrm>
          <a:off x="5600700" y="661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187870</xdr:rowOff>
    </xdr:from>
    <xdr:ext cx="762000" cy="259045"/>
    <xdr:sp macro="" textlink="">
      <xdr:nvSpPr>
        <xdr:cNvPr id="132" name="人口1人当たり決算額の推移該当値テキスト445"/>
        <xdr:cNvSpPr txBox="1"/>
      </xdr:nvSpPr>
      <xdr:spPr>
        <a:xfrm>
          <a:off x="5740400" y="645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328414</xdr:rowOff>
    </xdr:from>
    <xdr:to>
      <xdr:col>26</xdr:col>
      <xdr:colOff>101600</xdr:colOff>
      <xdr:row>35</xdr:row>
      <xdr:rowOff>87114</xdr:rowOff>
    </xdr:to>
    <xdr:sp macro="" textlink="">
      <xdr:nvSpPr>
        <xdr:cNvPr id="133" name="楕円 132"/>
        <xdr:cNvSpPr/>
      </xdr:nvSpPr>
      <xdr:spPr bwMode="auto">
        <a:xfrm>
          <a:off x="4953000" y="659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97291</xdr:rowOff>
    </xdr:from>
    <xdr:ext cx="736600" cy="259045"/>
    <xdr:sp macro="" textlink="">
      <xdr:nvSpPr>
        <xdr:cNvPr id="134" name="テキスト ボックス 133"/>
        <xdr:cNvSpPr txBox="1"/>
      </xdr:nvSpPr>
      <xdr:spPr>
        <a:xfrm>
          <a:off x="4622800" y="636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65250</xdr:rowOff>
    </xdr:from>
    <xdr:to>
      <xdr:col>22</xdr:col>
      <xdr:colOff>165100</xdr:colOff>
      <xdr:row>35</xdr:row>
      <xdr:rowOff>166850</xdr:rowOff>
    </xdr:to>
    <xdr:sp macro="" textlink="">
      <xdr:nvSpPr>
        <xdr:cNvPr id="135" name="楕円 134"/>
        <xdr:cNvSpPr/>
      </xdr:nvSpPr>
      <xdr:spPr bwMode="auto">
        <a:xfrm>
          <a:off x="4254500" y="66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177027</xdr:rowOff>
    </xdr:from>
    <xdr:ext cx="762000" cy="259045"/>
    <xdr:sp macro="" textlink="">
      <xdr:nvSpPr>
        <xdr:cNvPr id="136" name="テキスト ボックス 135"/>
        <xdr:cNvSpPr txBox="1"/>
      </xdr:nvSpPr>
      <xdr:spPr>
        <a:xfrm>
          <a:off x="3924300" y="64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174178</xdr:rowOff>
    </xdr:from>
    <xdr:to>
      <xdr:col>19</xdr:col>
      <xdr:colOff>38100</xdr:colOff>
      <xdr:row>35</xdr:row>
      <xdr:rowOff>275778</xdr:rowOff>
    </xdr:to>
    <xdr:sp macro="" textlink="">
      <xdr:nvSpPr>
        <xdr:cNvPr id="137" name="楕円 136"/>
        <xdr:cNvSpPr/>
      </xdr:nvSpPr>
      <xdr:spPr bwMode="auto">
        <a:xfrm>
          <a:off x="3556000" y="67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260555</xdr:rowOff>
    </xdr:from>
    <xdr:ext cx="762000" cy="259045"/>
    <xdr:sp macro="" textlink="">
      <xdr:nvSpPr>
        <xdr:cNvPr id="138" name="テキスト ボックス 137"/>
        <xdr:cNvSpPr txBox="1"/>
      </xdr:nvSpPr>
      <xdr:spPr>
        <a:xfrm>
          <a:off x="3225800" y="6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180945</xdr:rowOff>
    </xdr:from>
    <xdr:to>
      <xdr:col>15</xdr:col>
      <xdr:colOff>101600</xdr:colOff>
      <xdr:row>35</xdr:row>
      <xdr:rowOff>282545</xdr:rowOff>
    </xdr:to>
    <xdr:sp macro="" textlink="">
      <xdr:nvSpPr>
        <xdr:cNvPr id="139" name="楕円 138"/>
        <xdr:cNvSpPr/>
      </xdr:nvSpPr>
      <xdr:spPr bwMode="auto">
        <a:xfrm>
          <a:off x="2857500" y="679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267322</xdr:rowOff>
    </xdr:from>
    <xdr:ext cx="762000" cy="259045"/>
    <xdr:sp macro="" textlink="">
      <xdr:nvSpPr>
        <xdr:cNvPr id="140" name="テキスト ボックス 139"/>
        <xdr:cNvSpPr txBox="1"/>
      </xdr:nvSpPr>
      <xdr:spPr>
        <a:xfrm>
          <a:off x="2527300" y="68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159474</xdr:rowOff>
    </xdr:from>
    <xdr:to>
      <xdr:col>24</xdr:col>
      <xdr:colOff>63500</xdr:colOff>
      <xdr:row>36</xdr:row>
      <xdr:rowOff>39524</xdr:rowOff>
    </xdr:to>
    <xdr:cxnSp macro="">
      <xdr:nvCxnSpPr>
        <xdr:cNvPr id="63" name="直線コネクタ 62"/>
        <xdr:cNvCxnSpPr/>
      </xdr:nvCxnSpPr>
      <xdr:spPr>
        <a:xfrm flipV="1">
          <a:off x="3797300" y="6160224"/>
          <a:ext cx="8382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165499</xdr:rowOff>
    </xdr:from>
    <xdr:to>
      <xdr:col>19</xdr:col>
      <xdr:colOff>177800</xdr:colOff>
      <xdr:row>36</xdr:row>
      <xdr:rowOff>39524</xdr:rowOff>
    </xdr:to>
    <xdr:cxnSp macro="">
      <xdr:nvCxnSpPr>
        <xdr:cNvPr id="66" name="直線コネクタ 65"/>
        <xdr:cNvCxnSpPr/>
      </xdr:nvCxnSpPr>
      <xdr:spPr>
        <a:xfrm>
          <a:off x="2908300" y="6166249"/>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165499</xdr:rowOff>
    </xdr:from>
    <xdr:to>
      <xdr:col>15</xdr:col>
      <xdr:colOff>50800</xdr:colOff>
      <xdr:row>36</xdr:row>
      <xdr:rowOff>5561</xdr:rowOff>
    </xdr:to>
    <xdr:cxnSp macro="">
      <xdr:nvCxnSpPr>
        <xdr:cNvPr id="69" name="直線コネクタ 68"/>
        <xdr:cNvCxnSpPr/>
      </xdr:nvCxnSpPr>
      <xdr:spPr>
        <a:xfrm flipV="1">
          <a:off x="2019300" y="616624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5561</xdr:rowOff>
    </xdr:from>
    <xdr:to>
      <xdr:col>10</xdr:col>
      <xdr:colOff>114300</xdr:colOff>
      <xdr:row>36</xdr:row>
      <xdr:rowOff>24436</xdr:rowOff>
    </xdr:to>
    <xdr:cxnSp macro="">
      <xdr:nvCxnSpPr>
        <xdr:cNvPr id="72" name="直線コネクタ 71"/>
        <xdr:cNvCxnSpPr/>
      </xdr:nvCxnSpPr>
      <xdr:spPr>
        <a:xfrm flipV="1">
          <a:off x="1130300" y="6177761"/>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108674</xdr:rowOff>
    </xdr:from>
    <xdr:to>
      <xdr:col>24</xdr:col>
      <xdr:colOff>114300</xdr:colOff>
      <xdr:row>36</xdr:row>
      <xdr:rowOff>38824</xdr:rowOff>
    </xdr:to>
    <xdr:sp macro="" textlink="">
      <xdr:nvSpPr>
        <xdr:cNvPr id="82" name="楕円 81"/>
        <xdr:cNvSpPr/>
      </xdr:nvSpPr>
      <xdr:spPr>
        <a:xfrm>
          <a:off x="4584700" y="61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131551</xdr:rowOff>
    </xdr:from>
    <xdr:ext cx="534377" cy="259045"/>
    <xdr:sp macro="" textlink="">
      <xdr:nvSpPr>
        <xdr:cNvPr id="83" name="人件費該当値テキスト"/>
        <xdr:cNvSpPr txBox="1"/>
      </xdr:nvSpPr>
      <xdr:spPr>
        <a:xfrm>
          <a:off x="4686300" y="59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160174</xdr:rowOff>
    </xdr:from>
    <xdr:to>
      <xdr:col>20</xdr:col>
      <xdr:colOff>38100</xdr:colOff>
      <xdr:row>36</xdr:row>
      <xdr:rowOff>90324</xdr:rowOff>
    </xdr:to>
    <xdr:sp macro="" textlink="">
      <xdr:nvSpPr>
        <xdr:cNvPr id="84" name="楕円 83"/>
        <xdr:cNvSpPr/>
      </xdr:nvSpPr>
      <xdr:spPr>
        <a:xfrm>
          <a:off x="37465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106851</xdr:rowOff>
    </xdr:from>
    <xdr:ext cx="534377" cy="259045"/>
    <xdr:sp macro="" textlink="">
      <xdr:nvSpPr>
        <xdr:cNvPr id="85" name="テキスト ボックス 84"/>
        <xdr:cNvSpPr txBox="1"/>
      </xdr:nvSpPr>
      <xdr:spPr>
        <a:xfrm>
          <a:off x="3530111" y="59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114699</xdr:rowOff>
    </xdr:from>
    <xdr:to>
      <xdr:col>15</xdr:col>
      <xdr:colOff>101600</xdr:colOff>
      <xdr:row>36</xdr:row>
      <xdr:rowOff>44849</xdr:rowOff>
    </xdr:to>
    <xdr:sp macro="" textlink="">
      <xdr:nvSpPr>
        <xdr:cNvPr id="86" name="楕円 85"/>
        <xdr:cNvSpPr/>
      </xdr:nvSpPr>
      <xdr:spPr>
        <a:xfrm>
          <a:off x="2857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61376</xdr:rowOff>
    </xdr:from>
    <xdr:ext cx="534377" cy="259045"/>
    <xdr:sp macro="" textlink="">
      <xdr:nvSpPr>
        <xdr:cNvPr id="87" name="テキスト ボックス 86"/>
        <xdr:cNvSpPr txBox="1"/>
      </xdr:nvSpPr>
      <xdr:spPr>
        <a:xfrm>
          <a:off x="2641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126211</xdr:rowOff>
    </xdr:from>
    <xdr:to>
      <xdr:col>10</xdr:col>
      <xdr:colOff>165100</xdr:colOff>
      <xdr:row>36</xdr:row>
      <xdr:rowOff>56361</xdr:rowOff>
    </xdr:to>
    <xdr:sp macro="" textlink="">
      <xdr:nvSpPr>
        <xdr:cNvPr id="88" name="楕円 87"/>
        <xdr:cNvSpPr/>
      </xdr:nvSpPr>
      <xdr:spPr>
        <a:xfrm>
          <a:off x="1968500" y="6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72888</xdr:rowOff>
    </xdr:from>
    <xdr:ext cx="534377" cy="259045"/>
    <xdr:sp macro="" textlink="">
      <xdr:nvSpPr>
        <xdr:cNvPr id="89" name="テキスト ボックス 88"/>
        <xdr:cNvSpPr txBox="1"/>
      </xdr:nvSpPr>
      <xdr:spPr>
        <a:xfrm>
          <a:off x="1752111" y="59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145086</xdr:rowOff>
    </xdr:from>
    <xdr:to>
      <xdr:col>6</xdr:col>
      <xdr:colOff>38100</xdr:colOff>
      <xdr:row>36</xdr:row>
      <xdr:rowOff>75236</xdr:rowOff>
    </xdr:to>
    <xdr:sp macro="" textlink="">
      <xdr:nvSpPr>
        <xdr:cNvPr id="90" name="楕円 89"/>
        <xdr:cNvSpPr/>
      </xdr:nvSpPr>
      <xdr:spPr>
        <a:xfrm>
          <a:off x="1079500" y="61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91763</xdr:rowOff>
    </xdr:from>
    <xdr:ext cx="534377" cy="259045"/>
    <xdr:sp macro="" textlink="">
      <xdr:nvSpPr>
        <xdr:cNvPr id="91" name="テキスト ボックス 90"/>
        <xdr:cNvSpPr txBox="1"/>
      </xdr:nvSpPr>
      <xdr:spPr>
        <a:xfrm>
          <a:off x="863111" y="59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47498</xdr:rowOff>
    </xdr:from>
    <xdr:to>
      <xdr:col>24</xdr:col>
      <xdr:colOff>63500</xdr:colOff>
      <xdr:row>56</xdr:row>
      <xdr:rowOff>49857</xdr:rowOff>
    </xdr:to>
    <xdr:cxnSp macro="">
      <xdr:nvCxnSpPr>
        <xdr:cNvPr id="120" name="直線コネクタ 119"/>
        <xdr:cNvCxnSpPr/>
      </xdr:nvCxnSpPr>
      <xdr:spPr>
        <a:xfrm>
          <a:off x="3797300" y="9648698"/>
          <a:ext cx="8382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47498</xdr:rowOff>
    </xdr:from>
    <xdr:to>
      <xdr:col>19</xdr:col>
      <xdr:colOff>177800</xdr:colOff>
      <xdr:row>56</xdr:row>
      <xdr:rowOff>68045</xdr:rowOff>
    </xdr:to>
    <xdr:cxnSp macro="">
      <xdr:nvCxnSpPr>
        <xdr:cNvPr id="123" name="直線コネクタ 122"/>
        <xdr:cNvCxnSpPr/>
      </xdr:nvCxnSpPr>
      <xdr:spPr>
        <a:xfrm flipV="1">
          <a:off x="2908300" y="9648698"/>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67847</xdr:rowOff>
    </xdr:from>
    <xdr:to>
      <xdr:col>15</xdr:col>
      <xdr:colOff>50800</xdr:colOff>
      <xdr:row>56</xdr:row>
      <xdr:rowOff>68045</xdr:rowOff>
    </xdr:to>
    <xdr:cxnSp macro="">
      <xdr:nvCxnSpPr>
        <xdr:cNvPr id="126" name="直線コネクタ 125"/>
        <xdr:cNvCxnSpPr/>
      </xdr:nvCxnSpPr>
      <xdr:spPr>
        <a:xfrm>
          <a:off x="2019300" y="9669047"/>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67847</xdr:rowOff>
    </xdr:from>
    <xdr:to>
      <xdr:col>10</xdr:col>
      <xdr:colOff>114300</xdr:colOff>
      <xdr:row>56</xdr:row>
      <xdr:rowOff>120928</xdr:rowOff>
    </xdr:to>
    <xdr:cxnSp macro="">
      <xdr:nvCxnSpPr>
        <xdr:cNvPr id="129" name="直線コネクタ 128"/>
        <xdr:cNvCxnSpPr/>
      </xdr:nvCxnSpPr>
      <xdr:spPr>
        <a:xfrm flipV="1">
          <a:off x="1130300" y="9669047"/>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170507</xdr:rowOff>
    </xdr:from>
    <xdr:to>
      <xdr:col>24</xdr:col>
      <xdr:colOff>114300</xdr:colOff>
      <xdr:row>56</xdr:row>
      <xdr:rowOff>100657</xdr:rowOff>
    </xdr:to>
    <xdr:sp macro="" textlink="">
      <xdr:nvSpPr>
        <xdr:cNvPr id="139" name="楕円 138"/>
        <xdr:cNvSpPr/>
      </xdr:nvSpPr>
      <xdr:spPr>
        <a:xfrm>
          <a:off x="4584700" y="96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21934</xdr:rowOff>
    </xdr:from>
    <xdr:ext cx="599010" cy="259045"/>
    <xdr:sp macro="" textlink="">
      <xdr:nvSpPr>
        <xdr:cNvPr id="140" name="物件費該当値テキスト"/>
        <xdr:cNvSpPr txBox="1"/>
      </xdr:nvSpPr>
      <xdr:spPr>
        <a:xfrm>
          <a:off x="4686300" y="94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168148</xdr:rowOff>
    </xdr:from>
    <xdr:to>
      <xdr:col>20</xdr:col>
      <xdr:colOff>38100</xdr:colOff>
      <xdr:row>56</xdr:row>
      <xdr:rowOff>98298</xdr:rowOff>
    </xdr:to>
    <xdr:sp macro="" textlink="">
      <xdr:nvSpPr>
        <xdr:cNvPr id="141" name="楕円 140"/>
        <xdr:cNvSpPr/>
      </xdr:nvSpPr>
      <xdr:spPr>
        <a:xfrm>
          <a:off x="3746500" y="95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114825</xdr:rowOff>
    </xdr:from>
    <xdr:ext cx="599010" cy="259045"/>
    <xdr:sp macro="" textlink="">
      <xdr:nvSpPr>
        <xdr:cNvPr id="142" name="テキスト ボックス 141"/>
        <xdr:cNvSpPr txBox="1"/>
      </xdr:nvSpPr>
      <xdr:spPr>
        <a:xfrm>
          <a:off x="3497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17245</xdr:rowOff>
    </xdr:from>
    <xdr:to>
      <xdr:col>15</xdr:col>
      <xdr:colOff>101600</xdr:colOff>
      <xdr:row>56</xdr:row>
      <xdr:rowOff>118845</xdr:rowOff>
    </xdr:to>
    <xdr:sp macro="" textlink="">
      <xdr:nvSpPr>
        <xdr:cNvPr id="143" name="楕円 142"/>
        <xdr:cNvSpPr/>
      </xdr:nvSpPr>
      <xdr:spPr>
        <a:xfrm>
          <a:off x="2857500" y="96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135372</xdr:rowOff>
    </xdr:from>
    <xdr:ext cx="599010" cy="259045"/>
    <xdr:sp macro="" textlink="">
      <xdr:nvSpPr>
        <xdr:cNvPr id="144" name="テキスト ボックス 143"/>
        <xdr:cNvSpPr txBox="1"/>
      </xdr:nvSpPr>
      <xdr:spPr>
        <a:xfrm>
          <a:off x="2608795" y="939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17047</xdr:rowOff>
    </xdr:from>
    <xdr:to>
      <xdr:col>10</xdr:col>
      <xdr:colOff>165100</xdr:colOff>
      <xdr:row>56</xdr:row>
      <xdr:rowOff>118647</xdr:rowOff>
    </xdr:to>
    <xdr:sp macro="" textlink="">
      <xdr:nvSpPr>
        <xdr:cNvPr id="145" name="楕円 144"/>
        <xdr:cNvSpPr/>
      </xdr:nvSpPr>
      <xdr:spPr>
        <a:xfrm>
          <a:off x="1968500" y="96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135174</xdr:rowOff>
    </xdr:from>
    <xdr:ext cx="599010" cy="259045"/>
    <xdr:sp macro="" textlink="">
      <xdr:nvSpPr>
        <xdr:cNvPr id="146" name="テキスト ボックス 145"/>
        <xdr:cNvSpPr txBox="1"/>
      </xdr:nvSpPr>
      <xdr:spPr>
        <a:xfrm>
          <a:off x="1719795" y="939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70128</xdr:rowOff>
    </xdr:from>
    <xdr:to>
      <xdr:col>6</xdr:col>
      <xdr:colOff>38100</xdr:colOff>
      <xdr:row>57</xdr:row>
      <xdr:rowOff>278</xdr:rowOff>
    </xdr:to>
    <xdr:sp macro="" textlink="">
      <xdr:nvSpPr>
        <xdr:cNvPr id="147" name="楕円 146"/>
        <xdr:cNvSpPr/>
      </xdr:nvSpPr>
      <xdr:spPr>
        <a:xfrm>
          <a:off x="1079500" y="96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16805</xdr:rowOff>
    </xdr:from>
    <xdr:ext cx="599010" cy="259045"/>
    <xdr:sp macro="" textlink="">
      <xdr:nvSpPr>
        <xdr:cNvPr id="148" name="テキスト ボックス 147"/>
        <xdr:cNvSpPr txBox="1"/>
      </xdr:nvSpPr>
      <xdr:spPr>
        <a:xfrm>
          <a:off x="830795" y="944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3592</xdr:rowOff>
    </xdr:from>
    <xdr:to>
      <xdr:col>24</xdr:col>
      <xdr:colOff>63500</xdr:colOff>
      <xdr:row>76</xdr:row>
      <xdr:rowOff>89866</xdr:rowOff>
    </xdr:to>
    <xdr:cxnSp macro="">
      <xdr:nvCxnSpPr>
        <xdr:cNvPr id="175" name="直線コネクタ 174"/>
        <xdr:cNvCxnSpPr/>
      </xdr:nvCxnSpPr>
      <xdr:spPr>
        <a:xfrm>
          <a:off x="3797300" y="13033792"/>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133390</xdr:rowOff>
    </xdr:from>
    <xdr:to>
      <xdr:col>19</xdr:col>
      <xdr:colOff>177800</xdr:colOff>
      <xdr:row>76</xdr:row>
      <xdr:rowOff>3592</xdr:rowOff>
    </xdr:to>
    <xdr:cxnSp macro="">
      <xdr:nvCxnSpPr>
        <xdr:cNvPr id="178" name="直線コネクタ 177"/>
        <xdr:cNvCxnSpPr/>
      </xdr:nvCxnSpPr>
      <xdr:spPr>
        <a:xfrm>
          <a:off x="2908300" y="12992140"/>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133390</xdr:rowOff>
    </xdr:from>
    <xdr:to>
      <xdr:col>15</xdr:col>
      <xdr:colOff>50800</xdr:colOff>
      <xdr:row>76</xdr:row>
      <xdr:rowOff>98918</xdr:rowOff>
    </xdr:to>
    <xdr:cxnSp macro="">
      <xdr:nvCxnSpPr>
        <xdr:cNvPr id="181" name="直線コネクタ 180"/>
        <xdr:cNvCxnSpPr/>
      </xdr:nvCxnSpPr>
      <xdr:spPr>
        <a:xfrm flipV="1">
          <a:off x="2019300" y="12992140"/>
          <a:ext cx="8890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98918</xdr:rowOff>
    </xdr:from>
    <xdr:to>
      <xdr:col>10</xdr:col>
      <xdr:colOff>114300</xdr:colOff>
      <xdr:row>76</xdr:row>
      <xdr:rowOff>150673</xdr:rowOff>
    </xdr:to>
    <xdr:cxnSp macro="">
      <xdr:nvCxnSpPr>
        <xdr:cNvPr id="184" name="直線コネクタ 183"/>
        <xdr:cNvCxnSpPr/>
      </xdr:nvCxnSpPr>
      <xdr:spPr>
        <a:xfrm flipV="1">
          <a:off x="1130300" y="1312911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39066</xdr:rowOff>
    </xdr:from>
    <xdr:to>
      <xdr:col>24</xdr:col>
      <xdr:colOff>114300</xdr:colOff>
      <xdr:row>76</xdr:row>
      <xdr:rowOff>140666</xdr:rowOff>
    </xdr:to>
    <xdr:sp macro="" textlink="">
      <xdr:nvSpPr>
        <xdr:cNvPr id="194" name="楕円 193"/>
        <xdr:cNvSpPr/>
      </xdr:nvSpPr>
      <xdr:spPr>
        <a:xfrm>
          <a:off x="45847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17493</xdr:rowOff>
    </xdr:from>
    <xdr:ext cx="469744" cy="259045"/>
    <xdr:sp macro="" textlink="">
      <xdr:nvSpPr>
        <xdr:cNvPr id="195" name="維持補修費該当値テキスト"/>
        <xdr:cNvSpPr txBox="1"/>
      </xdr:nvSpPr>
      <xdr:spPr>
        <a:xfrm>
          <a:off x="4686300" y="130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124241</xdr:rowOff>
    </xdr:from>
    <xdr:to>
      <xdr:col>20</xdr:col>
      <xdr:colOff>38100</xdr:colOff>
      <xdr:row>76</xdr:row>
      <xdr:rowOff>54390</xdr:rowOff>
    </xdr:to>
    <xdr:sp macro="" textlink="">
      <xdr:nvSpPr>
        <xdr:cNvPr id="196" name="楕円 195"/>
        <xdr:cNvSpPr/>
      </xdr:nvSpPr>
      <xdr:spPr>
        <a:xfrm>
          <a:off x="37465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70918</xdr:rowOff>
    </xdr:from>
    <xdr:ext cx="534377" cy="259045"/>
    <xdr:sp macro="" textlink="">
      <xdr:nvSpPr>
        <xdr:cNvPr id="197" name="テキスト ボックス 196"/>
        <xdr:cNvSpPr txBox="1"/>
      </xdr:nvSpPr>
      <xdr:spPr>
        <a:xfrm>
          <a:off x="3530111" y="12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82590</xdr:rowOff>
    </xdr:from>
    <xdr:to>
      <xdr:col>15</xdr:col>
      <xdr:colOff>101600</xdr:colOff>
      <xdr:row>76</xdr:row>
      <xdr:rowOff>12740</xdr:rowOff>
    </xdr:to>
    <xdr:sp macro="" textlink="">
      <xdr:nvSpPr>
        <xdr:cNvPr id="198" name="楕円 197"/>
        <xdr:cNvSpPr/>
      </xdr:nvSpPr>
      <xdr:spPr>
        <a:xfrm>
          <a:off x="2857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29267</xdr:rowOff>
    </xdr:from>
    <xdr:ext cx="534377" cy="259045"/>
    <xdr:sp macro="" textlink="">
      <xdr:nvSpPr>
        <xdr:cNvPr id="199" name="テキスト ボックス 198"/>
        <xdr:cNvSpPr txBox="1"/>
      </xdr:nvSpPr>
      <xdr:spPr>
        <a:xfrm>
          <a:off x="2641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48118</xdr:rowOff>
    </xdr:from>
    <xdr:to>
      <xdr:col>10</xdr:col>
      <xdr:colOff>165100</xdr:colOff>
      <xdr:row>76</xdr:row>
      <xdr:rowOff>149718</xdr:rowOff>
    </xdr:to>
    <xdr:sp macro="" textlink="">
      <xdr:nvSpPr>
        <xdr:cNvPr id="200" name="楕円 199"/>
        <xdr:cNvSpPr/>
      </xdr:nvSpPr>
      <xdr:spPr>
        <a:xfrm>
          <a:off x="1968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140845</xdr:rowOff>
    </xdr:from>
    <xdr:ext cx="469744" cy="259045"/>
    <xdr:sp macro="" textlink="">
      <xdr:nvSpPr>
        <xdr:cNvPr id="201" name="テキスト ボックス 200"/>
        <xdr:cNvSpPr txBox="1"/>
      </xdr:nvSpPr>
      <xdr:spPr>
        <a:xfrm>
          <a:off x="1784428" y="131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99873</xdr:rowOff>
    </xdr:from>
    <xdr:to>
      <xdr:col>6</xdr:col>
      <xdr:colOff>38100</xdr:colOff>
      <xdr:row>77</xdr:row>
      <xdr:rowOff>30023</xdr:rowOff>
    </xdr:to>
    <xdr:sp macro="" textlink="">
      <xdr:nvSpPr>
        <xdr:cNvPr id="202" name="楕円 201"/>
        <xdr:cNvSpPr/>
      </xdr:nvSpPr>
      <xdr:spPr>
        <a:xfrm>
          <a:off x="1079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21150</xdr:rowOff>
    </xdr:from>
    <xdr:ext cx="469744" cy="259045"/>
    <xdr:sp macro="" textlink="">
      <xdr:nvSpPr>
        <xdr:cNvPr id="203" name="テキスト ボックス 202"/>
        <xdr:cNvSpPr txBox="1"/>
      </xdr:nvSpPr>
      <xdr:spPr>
        <a:xfrm>
          <a:off x="895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165385</xdr:rowOff>
    </xdr:from>
    <xdr:to>
      <xdr:col>24</xdr:col>
      <xdr:colOff>63500</xdr:colOff>
      <xdr:row>98</xdr:row>
      <xdr:rowOff>16811</xdr:rowOff>
    </xdr:to>
    <xdr:cxnSp macro="">
      <xdr:nvCxnSpPr>
        <xdr:cNvPr id="235" name="直線コネクタ 234"/>
        <xdr:cNvCxnSpPr/>
      </xdr:nvCxnSpPr>
      <xdr:spPr>
        <a:xfrm>
          <a:off x="3797300" y="16796035"/>
          <a:ext cx="8382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164438</xdr:rowOff>
    </xdr:from>
    <xdr:to>
      <xdr:col>19</xdr:col>
      <xdr:colOff>177800</xdr:colOff>
      <xdr:row>97</xdr:row>
      <xdr:rowOff>165385</xdr:rowOff>
    </xdr:to>
    <xdr:cxnSp macro="">
      <xdr:nvCxnSpPr>
        <xdr:cNvPr id="238" name="直線コネクタ 237"/>
        <xdr:cNvCxnSpPr/>
      </xdr:nvCxnSpPr>
      <xdr:spPr>
        <a:xfrm>
          <a:off x="2908300" y="1679508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164438</xdr:rowOff>
    </xdr:from>
    <xdr:to>
      <xdr:col>15</xdr:col>
      <xdr:colOff>50800</xdr:colOff>
      <xdr:row>98</xdr:row>
      <xdr:rowOff>100952</xdr:rowOff>
    </xdr:to>
    <xdr:cxnSp macro="">
      <xdr:nvCxnSpPr>
        <xdr:cNvPr id="241" name="直線コネクタ 240"/>
        <xdr:cNvCxnSpPr/>
      </xdr:nvCxnSpPr>
      <xdr:spPr>
        <a:xfrm flipV="1">
          <a:off x="2019300" y="16795088"/>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100952</xdr:rowOff>
    </xdr:from>
    <xdr:to>
      <xdr:col>10</xdr:col>
      <xdr:colOff>114300</xdr:colOff>
      <xdr:row>98</xdr:row>
      <xdr:rowOff>103989</xdr:rowOff>
    </xdr:to>
    <xdr:cxnSp macro="">
      <xdr:nvCxnSpPr>
        <xdr:cNvPr id="244" name="直線コネクタ 243"/>
        <xdr:cNvCxnSpPr/>
      </xdr:nvCxnSpPr>
      <xdr:spPr>
        <a:xfrm flipV="1">
          <a:off x="1130300" y="1690305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137461</xdr:rowOff>
    </xdr:from>
    <xdr:to>
      <xdr:col>24</xdr:col>
      <xdr:colOff>114300</xdr:colOff>
      <xdr:row>98</xdr:row>
      <xdr:rowOff>67611</xdr:rowOff>
    </xdr:to>
    <xdr:sp macro="" textlink="">
      <xdr:nvSpPr>
        <xdr:cNvPr id="254" name="楕円 253"/>
        <xdr:cNvSpPr/>
      </xdr:nvSpPr>
      <xdr:spPr>
        <a:xfrm>
          <a:off x="4584700" y="167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115888</xdr:rowOff>
    </xdr:from>
    <xdr:ext cx="534377" cy="259045"/>
    <xdr:sp macro="" textlink="">
      <xdr:nvSpPr>
        <xdr:cNvPr id="255" name="扶助費該当値テキスト"/>
        <xdr:cNvSpPr txBox="1"/>
      </xdr:nvSpPr>
      <xdr:spPr>
        <a:xfrm>
          <a:off x="4686300" y="167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114585</xdr:rowOff>
    </xdr:from>
    <xdr:to>
      <xdr:col>20</xdr:col>
      <xdr:colOff>38100</xdr:colOff>
      <xdr:row>98</xdr:row>
      <xdr:rowOff>44735</xdr:rowOff>
    </xdr:to>
    <xdr:sp macro="" textlink="">
      <xdr:nvSpPr>
        <xdr:cNvPr id="256" name="楕円 255"/>
        <xdr:cNvSpPr/>
      </xdr:nvSpPr>
      <xdr:spPr>
        <a:xfrm>
          <a:off x="37465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35862</xdr:rowOff>
    </xdr:from>
    <xdr:ext cx="534377" cy="259045"/>
    <xdr:sp macro="" textlink="">
      <xdr:nvSpPr>
        <xdr:cNvPr id="257" name="テキスト ボックス 256"/>
        <xdr:cNvSpPr txBox="1"/>
      </xdr:nvSpPr>
      <xdr:spPr>
        <a:xfrm>
          <a:off x="3530111" y="168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113638</xdr:rowOff>
    </xdr:from>
    <xdr:to>
      <xdr:col>15</xdr:col>
      <xdr:colOff>101600</xdr:colOff>
      <xdr:row>98</xdr:row>
      <xdr:rowOff>43788</xdr:rowOff>
    </xdr:to>
    <xdr:sp macro="" textlink="">
      <xdr:nvSpPr>
        <xdr:cNvPr id="258" name="楕円 257"/>
        <xdr:cNvSpPr/>
      </xdr:nvSpPr>
      <xdr:spPr>
        <a:xfrm>
          <a:off x="2857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34915</xdr:rowOff>
    </xdr:from>
    <xdr:ext cx="534377" cy="259045"/>
    <xdr:sp macro="" textlink="">
      <xdr:nvSpPr>
        <xdr:cNvPr id="259" name="テキスト ボックス 258"/>
        <xdr:cNvSpPr txBox="1"/>
      </xdr:nvSpPr>
      <xdr:spPr>
        <a:xfrm>
          <a:off x="2641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50152</xdr:rowOff>
    </xdr:from>
    <xdr:to>
      <xdr:col>10</xdr:col>
      <xdr:colOff>165100</xdr:colOff>
      <xdr:row>98</xdr:row>
      <xdr:rowOff>151752</xdr:rowOff>
    </xdr:to>
    <xdr:sp macro="" textlink="">
      <xdr:nvSpPr>
        <xdr:cNvPr id="260" name="楕円 259"/>
        <xdr:cNvSpPr/>
      </xdr:nvSpPr>
      <xdr:spPr>
        <a:xfrm>
          <a:off x="1968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142879</xdr:rowOff>
    </xdr:from>
    <xdr:ext cx="534377" cy="259045"/>
    <xdr:sp macro="" textlink="">
      <xdr:nvSpPr>
        <xdr:cNvPr id="261" name="テキスト ボックス 260"/>
        <xdr:cNvSpPr txBox="1"/>
      </xdr:nvSpPr>
      <xdr:spPr>
        <a:xfrm>
          <a:off x="1752111" y="169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53189</xdr:rowOff>
    </xdr:from>
    <xdr:to>
      <xdr:col>6</xdr:col>
      <xdr:colOff>38100</xdr:colOff>
      <xdr:row>98</xdr:row>
      <xdr:rowOff>154789</xdr:rowOff>
    </xdr:to>
    <xdr:sp macro="" textlink="">
      <xdr:nvSpPr>
        <xdr:cNvPr id="262" name="楕円 261"/>
        <xdr:cNvSpPr/>
      </xdr:nvSpPr>
      <xdr:spPr>
        <a:xfrm>
          <a:off x="1079500" y="16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145916</xdr:rowOff>
    </xdr:from>
    <xdr:ext cx="534377" cy="259045"/>
    <xdr:sp macro="" textlink="">
      <xdr:nvSpPr>
        <xdr:cNvPr id="263" name="テキスト ボックス 262"/>
        <xdr:cNvSpPr txBox="1"/>
      </xdr:nvSpPr>
      <xdr:spPr>
        <a:xfrm>
          <a:off x="863111" y="16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107801</xdr:rowOff>
    </xdr:from>
    <xdr:to>
      <xdr:col>55</xdr:col>
      <xdr:colOff>0</xdr:colOff>
      <xdr:row>36</xdr:row>
      <xdr:rowOff>107806</xdr:rowOff>
    </xdr:to>
    <xdr:cxnSp macro="">
      <xdr:nvCxnSpPr>
        <xdr:cNvPr id="290" name="直線コネクタ 289"/>
        <xdr:cNvCxnSpPr/>
      </xdr:nvCxnSpPr>
      <xdr:spPr>
        <a:xfrm flipV="1">
          <a:off x="9639300" y="6280001"/>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107806</xdr:rowOff>
    </xdr:from>
    <xdr:to>
      <xdr:col>50</xdr:col>
      <xdr:colOff>114300</xdr:colOff>
      <xdr:row>36</xdr:row>
      <xdr:rowOff>117279</xdr:rowOff>
    </xdr:to>
    <xdr:cxnSp macro="">
      <xdr:nvCxnSpPr>
        <xdr:cNvPr id="293" name="直線コネクタ 292"/>
        <xdr:cNvCxnSpPr/>
      </xdr:nvCxnSpPr>
      <xdr:spPr>
        <a:xfrm flipV="1">
          <a:off x="8750300" y="6280006"/>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117279</xdr:rowOff>
    </xdr:from>
    <xdr:to>
      <xdr:col>45</xdr:col>
      <xdr:colOff>177800</xdr:colOff>
      <xdr:row>36</xdr:row>
      <xdr:rowOff>131530</xdr:rowOff>
    </xdr:to>
    <xdr:cxnSp macro="">
      <xdr:nvCxnSpPr>
        <xdr:cNvPr id="296" name="直線コネクタ 295"/>
        <xdr:cNvCxnSpPr/>
      </xdr:nvCxnSpPr>
      <xdr:spPr>
        <a:xfrm flipV="1">
          <a:off x="7861300" y="6289479"/>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131530</xdr:rowOff>
    </xdr:from>
    <xdr:to>
      <xdr:col>41</xdr:col>
      <xdr:colOff>50800</xdr:colOff>
      <xdr:row>36</xdr:row>
      <xdr:rowOff>154331</xdr:rowOff>
    </xdr:to>
    <xdr:cxnSp macro="">
      <xdr:nvCxnSpPr>
        <xdr:cNvPr id="299" name="直線コネクタ 298"/>
        <xdr:cNvCxnSpPr/>
      </xdr:nvCxnSpPr>
      <xdr:spPr>
        <a:xfrm flipV="1">
          <a:off x="6972300" y="6303730"/>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57001</xdr:rowOff>
    </xdr:from>
    <xdr:to>
      <xdr:col>55</xdr:col>
      <xdr:colOff>50800</xdr:colOff>
      <xdr:row>36</xdr:row>
      <xdr:rowOff>158601</xdr:rowOff>
    </xdr:to>
    <xdr:sp macro="" textlink="">
      <xdr:nvSpPr>
        <xdr:cNvPr id="309" name="楕円 308"/>
        <xdr:cNvSpPr/>
      </xdr:nvSpPr>
      <xdr:spPr>
        <a:xfrm>
          <a:off x="10426700" y="62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35428</xdr:rowOff>
    </xdr:from>
    <xdr:ext cx="534377" cy="259045"/>
    <xdr:sp macro="" textlink="">
      <xdr:nvSpPr>
        <xdr:cNvPr id="310" name="補助費等該当値テキスト"/>
        <xdr:cNvSpPr txBox="1"/>
      </xdr:nvSpPr>
      <xdr:spPr>
        <a:xfrm>
          <a:off x="10528300" y="62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57006</xdr:rowOff>
    </xdr:from>
    <xdr:to>
      <xdr:col>50</xdr:col>
      <xdr:colOff>165100</xdr:colOff>
      <xdr:row>36</xdr:row>
      <xdr:rowOff>158606</xdr:rowOff>
    </xdr:to>
    <xdr:sp macro="" textlink="">
      <xdr:nvSpPr>
        <xdr:cNvPr id="311" name="楕円 310"/>
        <xdr:cNvSpPr/>
      </xdr:nvSpPr>
      <xdr:spPr>
        <a:xfrm>
          <a:off x="9588500" y="62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149733</xdr:rowOff>
    </xdr:from>
    <xdr:ext cx="534377" cy="259045"/>
    <xdr:sp macro="" textlink="">
      <xdr:nvSpPr>
        <xdr:cNvPr id="312" name="テキスト ボックス 311"/>
        <xdr:cNvSpPr txBox="1"/>
      </xdr:nvSpPr>
      <xdr:spPr>
        <a:xfrm>
          <a:off x="9372111" y="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66479</xdr:rowOff>
    </xdr:from>
    <xdr:to>
      <xdr:col>46</xdr:col>
      <xdr:colOff>38100</xdr:colOff>
      <xdr:row>36</xdr:row>
      <xdr:rowOff>168079</xdr:rowOff>
    </xdr:to>
    <xdr:sp macro="" textlink="">
      <xdr:nvSpPr>
        <xdr:cNvPr id="313" name="楕円 312"/>
        <xdr:cNvSpPr/>
      </xdr:nvSpPr>
      <xdr:spPr>
        <a:xfrm>
          <a:off x="8699500" y="62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159206</xdr:rowOff>
    </xdr:from>
    <xdr:ext cx="534377" cy="259045"/>
    <xdr:sp macro="" textlink="">
      <xdr:nvSpPr>
        <xdr:cNvPr id="314" name="テキスト ボックス 313"/>
        <xdr:cNvSpPr txBox="1"/>
      </xdr:nvSpPr>
      <xdr:spPr>
        <a:xfrm>
          <a:off x="8483111" y="6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80730</xdr:rowOff>
    </xdr:from>
    <xdr:to>
      <xdr:col>41</xdr:col>
      <xdr:colOff>101600</xdr:colOff>
      <xdr:row>37</xdr:row>
      <xdr:rowOff>10880</xdr:rowOff>
    </xdr:to>
    <xdr:sp macro="" textlink="">
      <xdr:nvSpPr>
        <xdr:cNvPr id="315" name="楕円 314"/>
        <xdr:cNvSpPr/>
      </xdr:nvSpPr>
      <xdr:spPr>
        <a:xfrm>
          <a:off x="7810500" y="62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2007</xdr:rowOff>
    </xdr:from>
    <xdr:ext cx="534377" cy="259045"/>
    <xdr:sp macro="" textlink="">
      <xdr:nvSpPr>
        <xdr:cNvPr id="316" name="テキスト ボックス 315"/>
        <xdr:cNvSpPr txBox="1"/>
      </xdr:nvSpPr>
      <xdr:spPr>
        <a:xfrm>
          <a:off x="7594111" y="63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17" name="楕円 316"/>
        <xdr:cNvSpPr/>
      </xdr:nvSpPr>
      <xdr:spPr>
        <a:xfrm>
          <a:off x="6921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24808</xdr:rowOff>
    </xdr:from>
    <xdr:ext cx="534377" cy="259045"/>
    <xdr:sp macro="" textlink="">
      <xdr:nvSpPr>
        <xdr:cNvPr id="318" name="テキスト ボックス 317"/>
        <xdr:cNvSpPr txBox="1"/>
      </xdr:nvSpPr>
      <xdr:spPr>
        <a:xfrm>
          <a:off x="6705111" y="6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150429</xdr:rowOff>
    </xdr:from>
    <xdr:to>
      <xdr:col>55</xdr:col>
      <xdr:colOff>0</xdr:colOff>
      <xdr:row>57</xdr:row>
      <xdr:rowOff>89081</xdr:rowOff>
    </xdr:to>
    <xdr:cxnSp macro="">
      <xdr:nvCxnSpPr>
        <xdr:cNvPr id="347" name="直線コネクタ 346"/>
        <xdr:cNvCxnSpPr/>
      </xdr:nvCxnSpPr>
      <xdr:spPr>
        <a:xfrm>
          <a:off x="9639300" y="9751629"/>
          <a:ext cx="838200" cy="1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150429</xdr:rowOff>
    </xdr:from>
    <xdr:to>
      <xdr:col>50</xdr:col>
      <xdr:colOff>114300</xdr:colOff>
      <xdr:row>57</xdr:row>
      <xdr:rowOff>59991</xdr:rowOff>
    </xdr:to>
    <xdr:cxnSp macro="">
      <xdr:nvCxnSpPr>
        <xdr:cNvPr id="350" name="直線コネクタ 349"/>
        <xdr:cNvCxnSpPr/>
      </xdr:nvCxnSpPr>
      <xdr:spPr>
        <a:xfrm flipV="1">
          <a:off x="8750300" y="9751629"/>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59991</xdr:rowOff>
    </xdr:from>
    <xdr:to>
      <xdr:col>45</xdr:col>
      <xdr:colOff>177800</xdr:colOff>
      <xdr:row>57</xdr:row>
      <xdr:rowOff>137185</xdr:rowOff>
    </xdr:to>
    <xdr:cxnSp macro="">
      <xdr:nvCxnSpPr>
        <xdr:cNvPr id="353" name="直線コネクタ 352"/>
        <xdr:cNvCxnSpPr/>
      </xdr:nvCxnSpPr>
      <xdr:spPr>
        <a:xfrm flipV="1">
          <a:off x="7861300" y="9832641"/>
          <a:ext cx="889000" cy="7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137185</xdr:rowOff>
    </xdr:from>
    <xdr:to>
      <xdr:col>41</xdr:col>
      <xdr:colOff>50800</xdr:colOff>
      <xdr:row>57</xdr:row>
      <xdr:rowOff>141826</xdr:rowOff>
    </xdr:to>
    <xdr:cxnSp macro="">
      <xdr:nvCxnSpPr>
        <xdr:cNvPr id="356" name="直線コネクタ 355"/>
        <xdr:cNvCxnSpPr/>
      </xdr:nvCxnSpPr>
      <xdr:spPr>
        <a:xfrm flipV="1">
          <a:off x="6972300" y="9909835"/>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38281</xdr:rowOff>
    </xdr:from>
    <xdr:to>
      <xdr:col>55</xdr:col>
      <xdr:colOff>50800</xdr:colOff>
      <xdr:row>57</xdr:row>
      <xdr:rowOff>139881</xdr:rowOff>
    </xdr:to>
    <xdr:sp macro="" textlink="">
      <xdr:nvSpPr>
        <xdr:cNvPr id="366" name="楕円 365"/>
        <xdr:cNvSpPr/>
      </xdr:nvSpPr>
      <xdr:spPr>
        <a:xfrm>
          <a:off x="10426700" y="9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16708</xdr:rowOff>
    </xdr:from>
    <xdr:ext cx="534377" cy="259045"/>
    <xdr:sp macro="" textlink="">
      <xdr:nvSpPr>
        <xdr:cNvPr id="367" name="普通建設事業費該当値テキスト"/>
        <xdr:cNvSpPr txBox="1"/>
      </xdr:nvSpPr>
      <xdr:spPr>
        <a:xfrm>
          <a:off x="10528300" y="97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99629</xdr:rowOff>
    </xdr:from>
    <xdr:to>
      <xdr:col>50</xdr:col>
      <xdr:colOff>165100</xdr:colOff>
      <xdr:row>57</xdr:row>
      <xdr:rowOff>29779</xdr:rowOff>
    </xdr:to>
    <xdr:sp macro="" textlink="">
      <xdr:nvSpPr>
        <xdr:cNvPr id="368" name="楕円 367"/>
        <xdr:cNvSpPr/>
      </xdr:nvSpPr>
      <xdr:spPr>
        <a:xfrm>
          <a:off x="9588500" y="97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46306</xdr:rowOff>
    </xdr:from>
    <xdr:ext cx="599010" cy="259045"/>
    <xdr:sp macro="" textlink="">
      <xdr:nvSpPr>
        <xdr:cNvPr id="369" name="テキスト ボックス 368"/>
        <xdr:cNvSpPr txBox="1"/>
      </xdr:nvSpPr>
      <xdr:spPr>
        <a:xfrm>
          <a:off x="9339795" y="947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9191</xdr:rowOff>
    </xdr:from>
    <xdr:to>
      <xdr:col>46</xdr:col>
      <xdr:colOff>38100</xdr:colOff>
      <xdr:row>57</xdr:row>
      <xdr:rowOff>110791</xdr:rowOff>
    </xdr:to>
    <xdr:sp macro="" textlink="">
      <xdr:nvSpPr>
        <xdr:cNvPr id="370" name="楕円 369"/>
        <xdr:cNvSpPr/>
      </xdr:nvSpPr>
      <xdr:spPr>
        <a:xfrm>
          <a:off x="8699500" y="97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101918</xdr:rowOff>
    </xdr:from>
    <xdr:ext cx="534377" cy="259045"/>
    <xdr:sp macro="" textlink="">
      <xdr:nvSpPr>
        <xdr:cNvPr id="371" name="テキスト ボックス 370"/>
        <xdr:cNvSpPr txBox="1"/>
      </xdr:nvSpPr>
      <xdr:spPr>
        <a:xfrm>
          <a:off x="8483111" y="98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86385</xdr:rowOff>
    </xdr:from>
    <xdr:to>
      <xdr:col>41</xdr:col>
      <xdr:colOff>101600</xdr:colOff>
      <xdr:row>58</xdr:row>
      <xdr:rowOff>16535</xdr:rowOff>
    </xdr:to>
    <xdr:sp macro="" textlink="">
      <xdr:nvSpPr>
        <xdr:cNvPr id="372" name="楕円 371"/>
        <xdr:cNvSpPr/>
      </xdr:nvSpPr>
      <xdr:spPr>
        <a:xfrm>
          <a:off x="7810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7662</xdr:rowOff>
    </xdr:from>
    <xdr:ext cx="534377" cy="259045"/>
    <xdr:sp macro="" textlink="">
      <xdr:nvSpPr>
        <xdr:cNvPr id="373" name="テキスト ボックス 372"/>
        <xdr:cNvSpPr txBox="1"/>
      </xdr:nvSpPr>
      <xdr:spPr>
        <a:xfrm>
          <a:off x="7594111" y="99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91026</xdr:rowOff>
    </xdr:from>
    <xdr:to>
      <xdr:col>36</xdr:col>
      <xdr:colOff>165100</xdr:colOff>
      <xdr:row>58</xdr:row>
      <xdr:rowOff>21176</xdr:rowOff>
    </xdr:to>
    <xdr:sp macro="" textlink="">
      <xdr:nvSpPr>
        <xdr:cNvPr id="374" name="楕円 373"/>
        <xdr:cNvSpPr/>
      </xdr:nvSpPr>
      <xdr:spPr>
        <a:xfrm>
          <a:off x="6921500" y="98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12303</xdr:rowOff>
    </xdr:from>
    <xdr:ext cx="534377" cy="259045"/>
    <xdr:sp macro="" textlink="">
      <xdr:nvSpPr>
        <xdr:cNvPr id="375" name="テキスト ボックス 374"/>
        <xdr:cNvSpPr txBox="1"/>
      </xdr:nvSpPr>
      <xdr:spPr>
        <a:xfrm>
          <a:off x="6705111" y="995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52642</xdr:rowOff>
    </xdr:from>
    <xdr:to>
      <xdr:col>55</xdr:col>
      <xdr:colOff>0</xdr:colOff>
      <xdr:row>76</xdr:row>
      <xdr:rowOff>137985</xdr:rowOff>
    </xdr:to>
    <xdr:cxnSp macro="">
      <xdr:nvCxnSpPr>
        <xdr:cNvPr id="404" name="直線コネクタ 403"/>
        <xdr:cNvCxnSpPr/>
      </xdr:nvCxnSpPr>
      <xdr:spPr>
        <a:xfrm>
          <a:off x="9639300" y="12397042"/>
          <a:ext cx="838200" cy="7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52642</xdr:rowOff>
    </xdr:from>
    <xdr:to>
      <xdr:col>50</xdr:col>
      <xdr:colOff>114300</xdr:colOff>
      <xdr:row>74</xdr:row>
      <xdr:rowOff>5702</xdr:rowOff>
    </xdr:to>
    <xdr:cxnSp macro="">
      <xdr:nvCxnSpPr>
        <xdr:cNvPr id="407" name="直線コネクタ 406"/>
        <xdr:cNvCxnSpPr/>
      </xdr:nvCxnSpPr>
      <xdr:spPr>
        <a:xfrm flipV="1">
          <a:off x="8750300" y="12397042"/>
          <a:ext cx="889000" cy="2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5702</xdr:rowOff>
    </xdr:from>
    <xdr:to>
      <xdr:col>45</xdr:col>
      <xdr:colOff>177800</xdr:colOff>
      <xdr:row>76</xdr:row>
      <xdr:rowOff>113373</xdr:rowOff>
    </xdr:to>
    <xdr:cxnSp macro="">
      <xdr:nvCxnSpPr>
        <xdr:cNvPr id="410" name="直線コネクタ 409"/>
        <xdr:cNvCxnSpPr/>
      </xdr:nvCxnSpPr>
      <xdr:spPr>
        <a:xfrm flipV="1">
          <a:off x="7861300" y="12693002"/>
          <a:ext cx="889000" cy="4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23095</xdr:rowOff>
    </xdr:from>
    <xdr:to>
      <xdr:col>41</xdr:col>
      <xdr:colOff>50800</xdr:colOff>
      <xdr:row>76</xdr:row>
      <xdr:rowOff>113373</xdr:rowOff>
    </xdr:to>
    <xdr:cxnSp macro="">
      <xdr:nvCxnSpPr>
        <xdr:cNvPr id="413" name="直線コネクタ 412"/>
        <xdr:cNvCxnSpPr/>
      </xdr:nvCxnSpPr>
      <xdr:spPr>
        <a:xfrm>
          <a:off x="6972300" y="13053295"/>
          <a:ext cx="889000" cy="9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87185</xdr:rowOff>
    </xdr:from>
    <xdr:to>
      <xdr:col>55</xdr:col>
      <xdr:colOff>50800</xdr:colOff>
      <xdr:row>77</xdr:row>
      <xdr:rowOff>17335</xdr:rowOff>
    </xdr:to>
    <xdr:sp macro="" textlink="">
      <xdr:nvSpPr>
        <xdr:cNvPr id="423" name="楕円 422"/>
        <xdr:cNvSpPr/>
      </xdr:nvSpPr>
      <xdr:spPr>
        <a:xfrm>
          <a:off x="104267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110062</xdr:rowOff>
    </xdr:from>
    <xdr:ext cx="534377" cy="259045"/>
    <xdr:sp macro="" textlink="">
      <xdr:nvSpPr>
        <xdr:cNvPr id="424" name="普通建設事業費 （ うち新規整備　）該当値テキスト"/>
        <xdr:cNvSpPr txBox="1"/>
      </xdr:nvSpPr>
      <xdr:spPr>
        <a:xfrm>
          <a:off x="10528300" y="1296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1842</xdr:rowOff>
    </xdr:from>
    <xdr:to>
      <xdr:col>50</xdr:col>
      <xdr:colOff>165100</xdr:colOff>
      <xdr:row>72</xdr:row>
      <xdr:rowOff>103442</xdr:rowOff>
    </xdr:to>
    <xdr:sp macro="" textlink="">
      <xdr:nvSpPr>
        <xdr:cNvPr id="425" name="楕円 424"/>
        <xdr:cNvSpPr/>
      </xdr:nvSpPr>
      <xdr:spPr>
        <a:xfrm>
          <a:off x="9588500" y="123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119969</xdr:rowOff>
    </xdr:from>
    <xdr:ext cx="534377" cy="259045"/>
    <xdr:sp macro="" textlink="">
      <xdr:nvSpPr>
        <xdr:cNvPr id="426" name="テキスト ボックス 425"/>
        <xdr:cNvSpPr txBox="1"/>
      </xdr:nvSpPr>
      <xdr:spPr>
        <a:xfrm>
          <a:off x="9372111" y="121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126352</xdr:rowOff>
    </xdr:from>
    <xdr:to>
      <xdr:col>46</xdr:col>
      <xdr:colOff>38100</xdr:colOff>
      <xdr:row>74</xdr:row>
      <xdr:rowOff>56502</xdr:rowOff>
    </xdr:to>
    <xdr:sp macro="" textlink="">
      <xdr:nvSpPr>
        <xdr:cNvPr id="427" name="楕円 426"/>
        <xdr:cNvSpPr/>
      </xdr:nvSpPr>
      <xdr:spPr>
        <a:xfrm>
          <a:off x="8699500" y="126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73029</xdr:rowOff>
    </xdr:from>
    <xdr:ext cx="534377" cy="259045"/>
    <xdr:sp macro="" textlink="">
      <xdr:nvSpPr>
        <xdr:cNvPr id="428" name="テキスト ボックス 427"/>
        <xdr:cNvSpPr txBox="1"/>
      </xdr:nvSpPr>
      <xdr:spPr>
        <a:xfrm>
          <a:off x="8483111" y="124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62573</xdr:rowOff>
    </xdr:from>
    <xdr:to>
      <xdr:col>41</xdr:col>
      <xdr:colOff>101600</xdr:colOff>
      <xdr:row>76</xdr:row>
      <xdr:rowOff>164173</xdr:rowOff>
    </xdr:to>
    <xdr:sp macro="" textlink="">
      <xdr:nvSpPr>
        <xdr:cNvPr id="429" name="楕円 428"/>
        <xdr:cNvSpPr/>
      </xdr:nvSpPr>
      <xdr:spPr>
        <a:xfrm>
          <a:off x="7810500" y="130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155300</xdr:rowOff>
    </xdr:from>
    <xdr:ext cx="534377" cy="259045"/>
    <xdr:sp macro="" textlink="">
      <xdr:nvSpPr>
        <xdr:cNvPr id="430" name="テキスト ボックス 429"/>
        <xdr:cNvSpPr txBox="1"/>
      </xdr:nvSpPr>
      <xdr:spPr>
        <a:xfrm>
          <a:off x="7594111" y="131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143745</xdr:rowOff>
    </xdr:from>
    <xdr:to>
      <xdr:col>36</xdr:col>
      <xdr:colOff>165100</xdr:colOff>
      <xdr:row>76</xdr:row>
      <xdr:rowOff>73895</xdr:rowOff>
    </xdr:to>
    <xdr:sp macro="" textlink="">
      <xdr:nvSpPr>
        <xdr:cNvPr id="431" name="楕円 430"/>
        <xdr:cNvSpPr/>
      </xdr:nvSpPr>
      <xdr:spPr>
        <a:xfrm>
          <a:off x="6921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65022</xdr:rowOff>
    </xdr:from>
    <xdr:ext cx="534377" cy="259045"/>
    <xdr:sp macro="" textlink="">
      <xdr:nvSpPr>
        <xdr:cNvPr id="432" name="テキスト ボックス 431"/>
        <xdr:cNvSpPr txBox="1"/>
      </xdr:nvSpPr>
      <xdr:spPr>
        <a:xfrm>
          <a:off x="6705111" y="130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21656</xdr:rowOff>
    </xdr:from>
    <xdr:to>
      <xdr:col>55</xdr:col>
      <xdr:colOff>0</xdr:colOff>
      <xdr:row>97</xdr:row>
      <xdr:rowOff>115137</xdr:rowOff>
    </xdr:to>
    <xdr:cxnSp macro="">
      <xdr:nvCxnSpPr>
        <xdr:cNvPr id="457" name="直線コネクタ 456"/>
        <xdr:cNvCxnSpPr/>
      </xdr:nvCxnSpPr>
      <xdr:spPr>
        <a:xfrm flipV="1">
          <a:off x="9639300" y="16652306"/>
          <a:ext cx="8382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47786</xdr:rowOff>
    </xdr:from>
    <xdr:to>
      <xdr:col>50</xdr:col>
      <xdr:colOff>114300</xdr:colOff>
      <xdr:row>97</xdr:row>
      <xdr:rowOff>115137</xdr:rowOff>
    </xdr:to>
    <xdr:cxnSp macro="">
      <xdr:nvCxnSpPr>
        <xdr:cNvPr id="460" name="直線コネクタ 459"/>
        <xdr:cNvCxnSpPr/>
      </xdr:nvCxnSpPr>
      <xdr:spPr>
        <a:xfrm>
          <a:off x="8750300" y="16678436"/>
          <a:ext cx="889000" cy="6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24674</xdr:rowOff>
    </xdr:from>
    <xdr:to>
      <xdr:col>45</xdr:col>
      <xdr:colOff>177800</xdr:colOff>
      <xdr:row>97</xdr:row>
      <xdr:rowOff>47786</xdr:rowOff>
    </xdr:to>
    <xdr:cxnSp macro="">
      <xdr:nvCxnSpPr>
        <xdr:cNvPr id="463" name="直線コネクタ 462"/>
        <xdr:cNvCxnSpPr/>
      </xdr:nvCxnSpPr>
      <xdr:spPr>
        <a:xfrm>
          <a:off x="7861300" y="16655324"/>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24674</xdr:rowOff>
    </xdr:from>
    <xdr:to>
      <xdr:col>41</xdr:col>
      <xdr:colOff>50800</xdr:colOff>
      <xdr:row>97</xdr:row>
      <xdr:rowOff>93008</xdr:rowOff>
    </xdr:to>
    <xdr:cxnSp macro="">
      <xdr:nvCxnSpPr>
        <xdr:cNvPr id="466" name="直線コネクタ 465"/>
        <xdr:cNvCxnSpPr/>
      </xdr:nvCxnSpPr>
      <xdr:spPr>
        <a:xfrm flipV="1">
          <a:off x="6972300" y="16655324"/>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142306</xdr:rowOff>
    </xdr:from>
    <xdr:to>
      <xdr:col>55</xdr:col>
      <xdr:colOff>50800</xdr:colOff>
      <xdr:row>97</xdr:row>
      <xdr:rowOff>72456</xdr:rowOff>
    </xdr:to>
    <xdr:sp macro="" textlink="">
      <xdr:nvSpPr>
        <xdr:cNvPr id="476" name="楕円 475"/>
        <xdr:cNvSpPr/>
      </xdr:nvSpPr>
      <xdr:spPr>
        <a:xfrm>
          <a:off x="10426700" y="166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57233</xdr:rowOff>
    </xdr:from>
    <xdr:ext cx="534377" cy="259045"/>
    <xdr:sp macro="" textlink="">
      <xdr:nvSpPr>
        <xdr:cNvPr id="477" name="普通建設事業費 （ うち更新整備　）該当値テキスト"/>
        <xdr:cNvSpPr txBox="1"/>
      </xdr:nvSpPr>
      <xdr:spPr>
        <a:xfrm>
          <a:off x="10528300" y="165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64337</xdr:rowOff>
    </xdr:from>
    <xdr:to>
      <xdr:col>50</xdr:col>
      <xdr:colOff>165100</xdr:colOff>
      <xdr:row>97</xdr:row>
      <xdr:rowOff>165937</xdr:rowOff>
    </xdr:to>
    <xdr:sp macro="" textlink="">
      <xdr:nvSpPr>
        <xdr:cNvPr id="478" name="楕円 477"/>
        <xdr:cNvSpPr/>
      </xdr:nvSpPr>
      <xdr:spPr>
        <a:xfrm>
          <a:off x="9588500" y="166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157064</xdr:rowOff>
    </xdr:from>
    <xdr:ext cx="534377" cy="259045"/>
    <xdr:sp macro="" textlink="">
      <xdr:nvSpPr>
        <xdr:cNvPr id="479" name="テキスト ボックス 478"/>
        <xdr:cNvSpPr txBox="1"/>
      </xdr:nvSpPr>
      <xdr:spPr>
        <a:xfrm>
          <a:off x="9372111" y="167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168436</xdr:rowOff>
    </xdr:from>
    <xdr:to>
      <xdr:col>46</xdr:col>
      <xdr:colOff>38100</xdr:colOff>
      <xdr:row>97</xdr:row>
      <xdr:rowOff>98586</xdr:rowOff>
    </xdr:to>
    <xdr:sp macro="" textlink="">
      <xdr:nvSpPr>
        <xdr:cNvPr id="480" name="楕円 479"/>
        <xdr:cNvSpPr/>
      </xdr:nvSpPr>
      <xdr:spPr>
        <a:xfrm>
          <a:off x="8699500" y="166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89713</xdr:rowOff>
    </xdr:from>
    <xdr:ext cx="534377" cy="259045"/>
    <xdr:sp macro="" textlink="">
      <xdr:nvSpPr>
        <xdr:cNvPr id="481" name="テキスト ボックス 480"/>
        <xdr:cNvSpPr txBox="1"/>
      </xdr:nvSpPr>
      <xdr:spPr>
        <a:xfrm>
          <a:off x="8483111" y="167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145324</xdr:rowOff>
    </xdr:from>
    <xdr:to>
      <xdr:col>41</xdr:col>
      <xdr:colOff>101600</xdr:colOff>
      <xdr:row>97</xdr:row>
      <xdr:rowOff>75474</xdr:rowOff>
    </xdr:to>
    <xdr:sp macro="" textlink="">
      <xdr:nvSpPr>
        <xdr:cNvPr id="482" name="楕円 481"/>
        <xdr:cNvSpPr/>
      </xdr:nvSpPr>
      <xdr:spPr>
        <a:xfrm>
          <a:off x="7810500" y="166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66601</xdr:rowOff>
    </xdr:from>
    <xdr:ext cx="534377" cy="259045"/>
    <xdr:sp macro="" textlink="">
      <xdr:nvSpPr>
        <xdr:cNvPr id="483" name="テキスト ボックス 482"/>
        <xdr:cNvSpPr txBox="1"/>
      </xdr:nvSpPr>
      <xdr:spPr>
        <a:xfrm>
          <a:off x="7594111" y="166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42208</xdr:rowOff>
    </xdr:from>
    <xdr:to>
      <xdr:col>36</xdr:col>
      <xdr:colOff>165100</xdr:colOff>
      <xdr:row>97</xdr:row>
      <xdr:rowOff>143808</xdr:rowOff>
    </xdr:to>
    <xdr:sp macro="" textlink="">
      <xdr:nvSpPr>
        <xdr:cNvPr id="484" name="楕円 483"/>
        <xdr:cNvSpPr/>
      </xdr:nvSpPr>
      <xdr:spPr>
        <a:xfrm>
          <a:off x="6921500" y="166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134935</xdr:rowOff>
    </xdr:from>
    <xdr:ext cx="534377" cy="259045"/>
    <xdr:sp macro="" textlink="">
      <xdr:nvSpPr>
        <xdr:cNvPr id="485" name="テキスト ボックス 484"/>
        <xdr:cNvSpPr txBox="1"/>
      </xdr:nvSpPr>
      <xdr:spPr>
        <a:xfrm>
          <a:off x="6705111" y="167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40270</xdr:rowOff>
    </xdr:from>
    <xdr:to>
      <xdr:col>85</xdr:col>
      <xdr:colOff>127000</xdr:colOff>
      <xdr:row>39</xdr:row>
      <xdr:rowOff>88265</xdr:rowOff>
    </xdr:to>
    <xdr:cxnSp macro="">
      <xdr:nvCxnSpPr>
        <xdr:cNvPr id="516" name="直線コネクタ 515"/>
        <xdr:cNvCxnSpPr/>
      </xdr:nvCxnSpPr>
      <xdr:spPr>
        <a:xfrm flipV="1">
          <a:off x="15481300" y="6726820"/>
          <a:ext cx="838200" cy="4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88265</xdr:rowOff>
    </xdr:from>
    <xdr:to>
      <xdr:col>81</xdr:col>
      <xdr:colOff>50800</xdr:colOff>
      <xdr:row>39</xdr:row>
      <xdr:rowOff>98617</xdr:rowOff>
    </xdr:to>
    <xdr:cxnSp macro="">
      <xdr:nvCxnSpPr>
        <xdr:cNvPr id="519" name="直線コネクタ 518"/>
        <xdr:cNvCxnSpPr/>
      </xdr:nvCxnSpPr>
      <xdr:spPr>
        <a:xfrm flipV="1">
          <a:off x="14592300" y="6774815"/>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97028</xdr:rowOff>
    </xdr:from>
    <xdr:to>
      <xdr:col>76</xdr:col>
      <xdr:colOff>114300</xdr:colOff>
      <xdr:row>39</xdr:row>
      <xdr:rowOff>98617</xdr:rowOff>
    </xdr:to>
    <xdr:cxnSp macro="">
      <xdr:nvCxnSpPr>
        <xdr:cNvPr id="522" name="直線コネクタ 521"/>
        <xdr:cNvCxnSpPr/>
      </xdr:nvCxnSpPr>
      <xdr:spPr>
        <a:xfrm>
          <a:off x="13703300" y="6783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87057</xdr:rowOff>
    </xdr:from>
    <xdr:to>
      <xdr:col>71</xdr:col>
      <xdr:colOff>177800</xdr:colOff>
      <xdr:row>39</xdr:row>
      <xdr:rowOff>97028</xdr:rowOff>
    </xdr:to>
    <xdr:cxnSp macro="">
      <xdr:nvCxnSpPr>
        <xdr:cNvPr id="525" name="直線コネクタ 524"/>
        <xdr:cNvCxnSpPr/>
      </xdr:nvCxnSpPr>
      <xdr:spPr>
        <a:xfrm>
          <a:off x="12814300" y="6773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160920</xdr:rowOff>
    </xdr:from>
    <xdr:to>
      <xdr:col>85</xdr:col>
      <xdr:colOff>177800</xdr:colOff>
      <xdr:row>39</xdr:row>
      <xdr:rowOff>91070</xdr:rowOff>
    </xdr:to>
    <xdr:sp macro="" textlink="">
      <xdr:nvSpPr>
        <xdr:cNvPr id="535" name="楕円 534"/>
        <xdr:cNvSpPr/>
      </xdr:nvSpPr>
      <xdr:spPr>
        <a:xfrm>
          <a:off x="16268700" y="66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75847</xdr:rowOff>
    </xdr:from>
    <xdr:ext cx="469744" cy="259045"/>
    <xdr:sp macro="" textlink="">
      <xdr:nvSpPr>
        <xdr:cNvPr id="536" name="災害復旧事業費該当値テキスト"/>
        <xdr:cNvSpPr txBox="1"/>
      </xdr:nvSpPr>
      <xdr:spPr>
        <a:xfrm>
          <a:off x="16370300" y="65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37465</xdr:rowOff>
    </xdr:from>
    <xdr:to>
      <xdr:col>81</xdr:col>
      <xdr:colOff>101600</xdr:colOff>
      <xdr:row>39</xdr:row>
      <xdr:rowOff>139065</xdr:rowOff>
    </xdr:to>
    <xdr:sp macro="" textlink="">
      <xdr:nvSpPr>
        <xdr:cNvPr id="537" name="楕円 536"/>
        <xdr:cNvSpPr/>
      </xdr:nvSpPr>
      <xdr:spPr>
        <a:xfrm>
          <a:off x="15430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130192</xdr:rowOff>
    </xdr:from>
    <xdr:ext cx="378565" cy="259045"/>
    <xdr:sp macro="" textlink="">
      <xdr:nvSpPr>
        <xdr:cNvPr id="538" name="テキスト ボックス 537"/>
        <xdr:cNvSpPr txBox="1"/>
      </xdr:nvSpPr>
      <xdr:spPr>
        <a:xfrm>
          <a:off x="15292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47817</xdr:rowOff>
    </xdr:from>
    <xdr:to>
      <xdr:col>76</xdr:col>
      <xdr:colOff>165100</xdr:colOff>
      <xdr:row>39</xdr:row>
      <xdr:rowOff>149417</xdr:rowOff>
    </xdr:to>
    <xdr:sp macro="" textlink="">
      <xdr:nvSpPr>
        <xdr:cNvPr id="539" name="楕円 538"/>
        <xdr:cNvSpPr/>
      </xdr:nvSpPr>
      <xdr:spPr>
        <a:xfrm>
          <a:off x="14541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140544</xdr:rowOff>
    </xdr:from>
    <xdr:ext cx="313932" cy="259045"/>
    <xdr:sp macro="" textlink="">
      <xdr:nvSpPr>
        <xdr:cNvPr id="540" name="テキスト ボックス 539"/>
        <xdr:cNvSpPr txBox="1"/>
      </xdr:nvSpPr>
      <xdr:spPr>
        <a:xfrm>
          <a:off x="14435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46228</xdr:rowOff>
    </xdr:from>
    <xdr:to>
      <xdr:col>72</xdr:col>
      <xdr:colOff>38100</xdr:colOff>
      <xdr:row>39</xdr:row>
      <xdr:rowOff>147828</xdr:rowOff>
    </xdr:to>
    <xdr:sp macro="" textlink="">
      <xdr:nvSpPr>
        <xdr:cNvPr id="541" name="楕円 540"/>
        <xdr:cNvSpPr/>
      </xdr:nvSpPr>
      <xdr:spPr>
        <a:xfrm>
          <a:off x="13652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138955</xdr:rowOff>
    </xdr:from>
    <xdr:ext cx="378565" cy="259045"/>
    <xdr:sp macro="" textlink="">
      <xdr:nvSpPr>
        <xdr:cNvPr id="542" name="テキスト ボックス 541"/>
        <xdr:cNvSpPr txBox="1"/>
      </xdr:nvSpPr>
      <xdr:spPr>
        <a:xfrm>
          <a:off x="13514017" y="682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36257</xdr:rowOff>
    </xdr:from>
    <xdr:to>
      <xdr:col>67</xdr:col>
      <xdr:colOff>101600</xdr:colOff>
      <xdr:row>39</xdr:row>
      <xdr:rowOff>137857</xdr:rowOff>
    </xdr:to>
    <xdr:sp macro="" textlink="">
      <xdr:nvSpPr>
        <xdr:cNvPr id="543" name="楕円 542"/>
        <xdr:cNvSpPr/>
      </xdr:nvSpPr>
      <xdr:spPr>
        <a:xfrm>
          <a:off x="12763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128984</xdr:rowOff>
    </xdr:from>
    <xdr:ext cx="469744" cy="259045"/>
    <xdr:sp macro="" textlink="">
      <xdr:nvSpPr>
        <xdr:cNvPr id="544" name="テキスト ボックス 543"/>
        <xdr:cNvSpPr txBox="1"/>
      </xdr:nvSpPr>
      <xdr:spPr>
        <a:xfrm>
          <a:off x="12579428" y="68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64458</xdr:rowOff>
    </xdr:from>
    <xdr:to>
      <xdr:col>85</xdr:col>
      <xdr:colOff>127000</xdr:colOff>
      <xdr:row>73</xdr:row>
      <xdr:rowOff>113950</xdr:rowOff>
    </xdr:to>
    <xdr:cxnSp macro="">
      <xdr:nvCxnSpPr>
        <xdr:cNvPr id="625" name="直線コネクタ 624"/>
        <xdr:cNvCxnSpPr/>
      </xdr:nvCxnSpPr>
      <xdr:spPr>
        <a:xfrm>
          <a:off x="15481300" y="12580308"/>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129642</xdr:rowOff>
    </xdr:from>
    <xdr:to>
      <xdr:col>81</xdr:col>
      <xdr:colOff>50800</xdr:colOff>
      <xdr:row>73</xdr:row>
      <xdr:rowOff>64458</xdr:rowOff>
    </xdr:to>
    <xdr:cxnSp macro="">
      <xdr:nvCxnSpPr>
        <xdr:cNvPr id="628" name="直線コネクタ 627"/>
        <xdr:cNvCxnSpPr/>
      </xdr:nvCxnSpPr>
      <xdr:spPr>
        <a:xfrm>
          <a:off x="14592300" y="12474042"/>
          <a:ext cx="8890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129642</xdr:rowOff>
    </xdr:from>
    <xdr:to>
      <xdr:col>76</xdr:col>
      <xdr:colOff>114300</xdr:colOff>
      <xdr:row>72</xdr:row>
      <xdr:rowOff>147358</xdr:rowOff>
    </xdr:to>
    <xdr:cxnSp macro="">
      <xdr:nvCxnSpPr>
        <xdr:cNvPr id="631" name="直線コネクタ 630"/>
        <xdr:cNvCxnSpPr/>
      </xdr:nvCxnSpPr>
      <xdr:spPr>
        <a:xfrm flipV="1">
          <a:off x="13703300" y="1247404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147358</xdr:rowOff>
    </xdr:from>
    <xdr:to>
      <xdr:col>71</xdr:col>
      <xdr:colOff>177800</xdr:colOff>
      <xdr:row>73</xdr:row>
      <xdr:rowOff>45729</xdr:rowOff>
    </xdr:to>
    <xdr:cxnSp macro="">
      <xdr:nvCxnSpPr>
        <xdr:cNvPr id="634" name="直線コネクタ 633"/>
        <xdr:cNvCxnSpPr/>
      </xdr:nvCxnSpPr>
      <xdr:spPr>
        <a:xfrm flipV="1">
          <a:off x="12814300" y="12491758"/>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63150</xdr:rowOff>
    </xdr:from>
    <xdr:to>
      <xdr:col>85</xdr:col>
      <xdr:colOff>177800</xdr:colOff>
      <xdr:row>73</xdr:row>
      <xdr:rowOff>164750</xdr:rowOff>
    </xdr:to>
    <xdr:sp macro="" textlink="">
      <xdr:nvSpPr>
        <xdr:cNvPr id="644" name="楕円 643"/>
        <xdr:cNvSpPr/>
      </xdr:nvSpPr>
      <xdr:spPr>
        <a:xfrm>
          <a:off x="16268700" y="125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86027</xdr:rowOff>
    </xdr:from>
    <xdr:ext cx="534377" cy="259045"/>
    <xdr:sp macro="" textlink="">
      <xdr:nvSpPr>
        <xdr:cNvPr id="645" name="公債費該当値テキスト"/>
        <xdr:cNvSpPr txBox="1"/>
      </xdr:nvSpPr>
      <xdr:spPr>
        <a:xfrm>
          <a:off x="16370300" y="124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13658</xdr:rowOff>
    </xdr:from>
    <xdr:to>
      <xdr:col>81</xdr:col>
      <xdr:colOff>101600</xdr:colOff>
      <xdr:row>73</xdr:row>
      <xdr:rowOff>115258</xdr:rowOff>
    </xdr:to>
    <xdr:sp macro="" textlink="">
      <xdr:nvSpPr>
        <xdr:cNvPr id="646" name="楕円 645"/>
        <xdr:cNvSpPr/>
      </xdr:nvSpPr>
      <xdr:spPr>
        <a:xfrm>
          <a:off x="15430500" y="125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131785</xdr:rowOff>
    </xdr:from>
    <xdr:ext cx="534377" cy="259045"/>
    <xdr:sp macro="" textlink="">
      <xdr:nvSpPr>
        <xdr:cNvPr id="647" name="テキスト ボックス 646"/>
        <xdr:cNvSpPr txBox="1"/>
      </xdr:nvSpPr>
      <xdr:spPr>
        <a:xfrm>
          <a:off x="15214111" y="123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78842</xdr:rowOff>
    </xdr:from>
    <xdr:to>
      <xdr:col>76</xdr:col>
      <xdr:colOff>165100</xdr:colOff>
      <xdr:row>73</xdr:row>
      <xdr:rowOff>8992</xdr:rowOff>
    </xdr:to>
    <xdr:sp macro="" textlink="">
      <xdr:nvSpPr>
        <xdr:cNvPr id="648" name="楕円 647"/>
        <xdr:cNvSpPr/>
      </xdr:nvSpPr>
      <xdr:spPr>
        <a:xfrm>
          <a:off x="14541500" y="124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25519</xdr:rowOff>
    </xdr:from>
    <xdr:ext cx="534377" cy="259045"/>
    <xdr:sp macro="" textlink="">
      <xdr:nvSpPr>
        <xdr:cNvPr id="649" name="テキスト ボックス 648"/>
        <xdr:cNvSpPr txBox="1"/>
      </xdr:nvSpPr>
      <xdr:spPr>
        <a:xfrm>
          <a:off x="14325111" y="121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96558</xdr:rowOff>
    </xdr:from>
    <xdr:to>
      <xdr:col>72</xdr:col>
      <xdr:colOff>38100</xdr:colOff>
      <xdr:row>73</xdr:row>
      <xdr:rowOff>26708</xdr:rowOff>
    </xdr:to>
    <xdr:sp macro="" textlink="">
      <xdr:nvSpPr>
        <xdr:cNvPr id="650" name="楕円 649"/>
        <xdr:cNvSpPr/>
      </xdr:nvSpPr>
      <xdr:spPr>
        <a:xfrm>
          <a:off x="13652500" y="12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43235</xdr:rowOff>
    </xdr:from>
    <xdr:ext cx="534377" cy="259045"/>
    <xdr:sp macro="" textlink="">
      <xdr:nvSpPr>
        <xdr:cNvPr id="651" name="テキスト ボックス 650"/>
        <xdr:cNvSpPr txBox="1"/>
      </xdr:nvSpPr>
      <xdr:spPr>
        <a:xfrm>
          <a:off x="13436111" y="122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166379</xdr:rowOff>
    </xdr:from>
    <xdr:to>
      <xdr:col>67</xdr:col>
      <xdr:colOff>101600</xdr:colOff>
      <xdr:row>73</xdr:row>
      <xdr:rowOff>96529</xdr:rowOff>
    </xdr:to>
    <xdr:sp macro="" textlink="">
      <xdr:nvSpPr>
        <xdr:cNvPr id="652" name="楕円 651"/>
        <xdr:cNvSpPr/>
      </xdr:nvSpPr>
      <xdr:spPr>
        <a:xfrm>
          <a:off x="12763500" y="125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113056</xdr:rowOff>
    </xdr:from>
    <xdr:ext cx="534377" cy="259045"/>
    <xdr:sp macro="" textlink="">
      <xdr:nvSpPr>
        <xdr:cNvPr id="653" name="テキスト ボックス 652"/>
        <xdr:cNvSpPr txBox="1"/>
      </xdr:nvSpPr>
      <xdr:spPr>
        <a:xfrm>
          <a:off x="12547111" y="122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138809</xdr:rowOff>
    </xdr:from>
    <xdr:to>
      <xdr:col>85</xdr:col>
      <xdr:colOff>127000</xdr:colOff>
      <xdr:row>98</xdr:row>
      <xdr:rowOff>156293</xdr:rowOff>
    </xdr:to>
    <xdr:cxnSp macro="">
      <xdr:nvCxnSpPr>
        <xdr:cNvPr id="682" name="直線コネクタ 681"/>
        <xdr:cNvCxnSpPr/>
      </xdr:nvCxnSpPr>
      <xdr:spPr>
        <a:xfrm>
          <a:off x="15481300" y="16940909"/>
          <a:ext cx="8382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135627</xdr:rowOff>
    </xdr:from>
    <xdr:to>
      <xdr:col>81</xdr:col>
      <xdr:colOff>50800</xdr:colOff>
      <xdr:row>98</xdr:row>
      <xdr:rowOff>138809</xdr:rowOff>
    </xdr:to>
    <xdr:cxnSp macro="">
      <xdr:nvCxnSpPr>
        <xdr:cNvPr id="685" name="直線コネクタ 684"/>
        <xdr:cNvCxnSpPr/>
      </xdr:nvCxnSpPr>
      <xdr:spPr>
        <a:xfrm>
          <a:off x="14592300" y="16937727"/>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135627</xdr:rowOff>
    </xdr:from>
    <xdr:to>
      <xdr:col>76</xdr:col>
      <xdr:colOff>114300</xdr:colOff>
      <xdr:row>98</xdr:row>
      <xdr:rowOff>143587</xdr:rowOff>
    </xdr:to>
    <xdr:cxnSp macro="">
      <xdr:nvCxnSpPr>
        <xdr:cNvPr id="688" name="直線コネクタ 687"/>
        <xdr:cNvCxnSpPr/>
      </xdr:nvCxnSpPr>
      <xdr:spPr>
        <a:xfrm flipV="1">
          <a:off x="13703300" y="16937727"/>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117963</xdr:rowOff>
    </xdr:from>
    <xdr:to>
      <xdr:col>71</xdr:col>
      <xdr:colOff>177800</xdr:colOff>
      <xdr:row>98</xdr:row>
      <xdr:rowOff>143587</xdr:rowOff>
    </xdr:to>
    <xdr:cxnSp macro="">
      <xdr:nvCxnSpPr>
        <xdr:cNvPr id="691" name="直線コネクタ 690"/>
        <xdr:cNvCxnSpPr/>
      </xdr:nvCxnSpPr>
      <xdr:spPr>
        <a:xfrm>
          <a:off x="12814300" y="16920063"/>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105493</xdr:rowOff>
    </xdr:from>
    <xdr:to>
      <xdr:col>85</xdr:col>
      <xdr:colOff>177800</xdr:colOff>
      <xdr:row>99</xdr:row>
      <xdr:rowOff>35643</xdr:rowOff>
    </xdr:to>
    <xdr:sp macro="" textlink="">
      <xdr:nvSpPr>
        <xdr:cNvPr id="701" name="楕円 700"/>
        <xdr:cNvSpPr/>
      </xdr:nvSpPr>
      <xdr:spPr>
        <a:xfrm>
          <a:off x="16268700" y="169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20420</xdr:rowOff>
    </xdr:from>
    <xdr:ext cx="534377" cy="259045"/>
    <xdr:sp macro="" textlink="">
      <xdr:nvSpPr>
        <xdr:cNvPr id="702" name="積立金該当値テキスト"/>
        <xdr:cNvSpPr txBox="1"/>
      </xdr:nvSpPr>
      <xdr:spPr>
        <a:xfrm>
          <a:off x="16370300" y="168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88009</xdr:rowOff>
    </xdr:from>
    <xdr:to>
      <xdr:col>81</xdr:col>
      <xdr:colOff>101600</xdr:colOff>
      <xdr:row>99</xdr:row>
      <xdr:rowOff>18159</xdr:rowOff>
    </xdr:to>
    <xdr:sp macro="" textlink="">
      <xdr:nvSpPr>
        <xdr:cNvPr id="703" name="楕円 702"/>
        <xdr:cNvSpPr/>
      </xdr:nvSpPr>
      <xdr:spPr>
        <a:xfrm>
          <a:off x="15430500" y="168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9286</xdr:rowOff>
    </xdr:from>
    <xdr:ext cx="534377" cy="259045"/>
    <xdr:sp macro="" textlink="">
      <xdr:nvSpPr>
        <xdr:cNvPr id="704" name="テキスト ボックス 703"/>
        <xdr:cNvSpPr txBox="1"/>
      </xdr:nvSpPr>
      <xdr:spPr>
        <a:xfrm>
          <a:off x="15214111" y="169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84827</xdr:rowOff>
    </xdr:from>
    <xdr:to>
      <xdr:col>76</xdr:col>
      <xdr:colOff>165100</xdr:colOff>
      <xdr:row>99</xdr:row>
      <xdr:rowOff>14977</xdr:rowOff>
    </xdr:to>
    <xdr:sp macro="" textlink="">
      <xdr:nvSpPr>
        <xdr:cNvPr id="705" name="楕円 704"/>
        <xdr:cNvSpPr/>
      </xdr:nvSpPr>
      <xdr:spPr>
        <a:xfrm>
          <a:off x="14541500" y="168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6104</xdr:rowOff>
    </xdr:from>
    <xdr:ext cx="534377" cy="259045"/>
    <xdr:sp macro="" textlink="">
      <xdr:nvSpPr>
        <xdr:cNvPr id="706" name="テキスト ボックス 705"/>
        <xdr:cNvSpPr txBox="1"/>
      </xdr:nvSpPr>
      <xdr:spPr>
        <a:xfrm>
          <a:off x="14325111" y="169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92787</xdr:rowOff>
    </xdr:from>
    <xdr:to>
      <xdr:col>72</xdr:col>
      <xdr:colOff>38100</xdr:colOff>
      <xdr:row>99</xdr:row>
      <xdr:rowOff>22937</xdr:rowOff>
    </xdr:to>
    <xdr:sp macro="" textlink="">
      <xdr:nvSpPr>
        <xdr:cNvPr id="707" name="楕円 706"/>
        <xdr:cNvSpPr/>
      </xdr:nvSpPr>
      <xdr:spPr>
        <a:xfrm>
          <a:off x="13652500" y="168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14064</xdr:rowOff>
    </xdr:from>
    <xdr:ext cx="534377" cy="259045"/>
    <xdr:sp macro="" textlink="">
      <xdr:nvSpPr>
        <xdr:cNvPr id="708" name="テキスト ボックス 707"/>
        <xdr:cNvSpPr txBox="1"/>
      </xdr:nvSpPr>
      <xdr:spPr>
        <a:xfrm>
          <a:off x="13436111" y="169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67163</xdr:rowOff>
    </xdr:from>
    <xdr:to>
      <xdr:col>67</xdr:col>
      <xdr:colOff>101600</xdr:colOff>
      <xdr:row>98</xdr:row>
      <xdr:rowOff>168763</xdr:rowOff>
    </xdr:to>
    <xdr:sp macro="" textlink="">
      <xdr:nvSpPr>
        <xdr:cNvPr id="709" name="楕円 708"/>
        <xdr:cNvSpPr/>
      </xdr:nvSpPr>
      <xdr:spPr>
        <a:xfrm>
          <a:off x="12763500" y="16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13840</xdr:rowOff>
    </xdr:from>
    <xdr:ext cx="534377" cy="259045"/>
    <xdr:sp macro="" textlink="">
      <xdr:nvSpPr>
        <xdr:cNvPr id="710" name="テキスト ボックス 709"/>
        <xdr:cNvSpPr txBox="1"/>
      </xdr:nvSpPr>
      <xdr:spPr>
        <a:xfrm>
          <a:off x="12547111" y="166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80264</xdr:rowOff>
    </xdr:from>
    <xdr:to>
      <xdr:col>116</xdr:col>
      <xdr:colOff>63500</xdr:colOff>
      <xdr:row>38</xdr:row>
      <xdr:rowOff>86904</xdr:rowOff>
    </xdr:to>
    <xdr:cxnSp macro="">
      <xdr:nvCxnSpPr>
        <xdr:cNvPr id="741" name="直線コネクタ 740"/>
        <xdr:cNvCxnSpPr/>
      </xdr:nvCxnSpPr>
      <xdr:spPr>
        <a:xfrm>
          <a:off x="21323300" y="6595364"/>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80264</xdr:rowOff>
    </xdr:from>
    <xdr:to>
      <xdr:col>111</xdr:col>
      <xdr:colOff>177800</xdr:colOff>
      <xdr:row>38</xdr:row>
      <xdr:rowOff>91367</xdr:rowOff>
    </xdr:to>
    <xdr:cxnSp macro="">
      <xdr:nvCxnSpPr>
        <xdr:cNvPr id="744" name="直線コネクタ 743"/>
        <xdr:cNvCxnSpPr/>
      </xdr:nvCxnSpPr>
      <xdr:spPr>
        <a:xfrm flipV="1">
          <a:off x="20434300" y="65953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91367</xdr:rowOff>
    </xdr:from>
    <xdr:to>
      <xdr:col>107</xdr:col>
      <xdr:colOff>50800</xdr:colOff>
      <xdr:row>38</xdr:row>
      <xdr:rowOff>98661</xdr:rowOff>
    </xdr:to>
    <xdr:cxnSp macro="">
      <xdr:nvCxnSpPr>
        <xdr:cNvPr id="747" name="直線コネクタ 746"/>
        <xdr:cNvCxnSpPr/>
      </xdr:nvCxnSpPr>
      <xdr:spPr>
        <a:xfrm flipV="1">
          <a:off x="19545300" y="6606467"/>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98661</xdr:rowOff>
    </xdr:from>
    <xdr:to>
      <xdr:col>102</xdr:col>
      <xdr:colOff>114300</xdr:colOff>
      <xdr:row>39</xdr:row>
      <xdr:rowOff>98878</xdr:rowOff>
    </xdr:to>
    <xdr:cxnSp macro="">
      <xdr:nvCxnSpPr>
        <xdr:cNvPr id="750" name="直線コネクタ 749"/>
        <xdr:cNvCxnSpPr/>
      </xdr:nvCxnSpPr>
      <xdr:spPr>
        <a:xfrm flipV="1">
          <a:off x="18656300" y="6613761"/>
          <a:ext cx="889000" cy="1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36104</xdr:rowOff>
    </xdr:from>
    <xdr:to>
      <xdr:col>116</xdr:col>
      <xdr:colOff>114300</xdr:colOff>
      <xdr:row>38</xdr:row>
      <xdr:rowOff>137704</xdr:rowOff>
    </xdr:to>
    <xdr:sp macro="" textlink="">
      <xdr:nvSpPr>
        <xdr:cNvPr id="760" name="楕円 759"/>
        <xdr:cNvSpPr/>
      </xdr:nvSpPr>
      <xdr:spPr>
        <a:xfrm>
          <a:off x="22110700" y="65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14531</xdr:rowOff>
    </xdr:from>
    <xdr:ext cx="469744" cy="259045"/>
    <xdr:sp macro="" textlink="">
      <xdr:nvSpPr>
        <xdr:cNvPr id="761" name="投資及び出資金該当値テキスト"/>
        <xdr:cNvSpPr txBox="1"/>
      </xdr:nvSpPr>
      <xdr:spPr>
        <a:xfrm>
          <a:off x="22212300" y="65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29464</xdr:rowOff>
    </xdr:from>
    <xdr:to>
      <xdr:col>112</xdr:col>
      <xdr:colOff>38100</xdr:colOff>
      <xdr:row>38</xdr:row>
      <xdr:rowOff>131064</xdr:rowOff>
    </xdr:to>
    <xdr:sp macro="" textlink="">
      <xdr:nvSpPr>
        <xdr:cNvPr id="762" name="楕円 761"/>
        <xdr:cNvSpPr/>
      </xdr:nvSpPr>
      <xdr:spPr>
        <a:xfrm>
          <a:off x="21272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122191</xdr:rowOff>
    </xdr:from>
    <xdr:ext cx="469744" cy="259045"/>
    <xdr:sp macro="" textlink="">
      <xdr:nvSpPr>
        <xdr:cNvPr id="763" name="テキスト ボックス 762"/>
        <xdr:cNvSpPr txBox="1"/>
      </xdr:nvSpPr>
      <xdr:spPr>
        <a:xfrm>
          <a:off x="21088428"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40567</xdr:rowOff>
    </xdr:from>
    <xdr:to>
      <xdr:col>107</xdr:col>
      <xdr:colOff>101600</xdr:colOff>
      <xdr:row>38</xdr:row>
      <xdr:rowOff>142167</xdr:rowOff>
    </xdr:to>
    <xdr:sp macro="" textlink="">
      <xdr:nvSpPr>
        <xdr:cNvPr id="764" name="楕円 763"/>
        <xdr:cNvSpPr/>
      </xdr:nvSpPr>
      <xdr:spPr>
        <a:xfrm>
          <a:off x="20383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133294</xdr:rowOff>
    </xdr:from>
    <xdr:ext cx="469744" cy="259045"/>
    <xdr:sp macro="" textlink="">
      <xdr:nvSpPr>
        <xdr:cNvPr id="765" name="テキスト ボックス 764"/>
        <xdr:cNvSpPr txBox="1"/>
      </xdr:nvSpPr>
      <xdr:spPr>
        <a:xfrm>
          <a:off x="20199428" y="66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47861</xdr:rowOff>
    </xdr:from>
    <xdr:to>
      <xdr:col>102</xdr:col>
      <xdr:colOff>165100</xdr:colOff>
      <xdr:row>38</xdr:row>
      <xdr:rowOff>149461</xdr:rowOff>
    </xdr:to>
    <xdr:sp macro="" textlink="">
      <xdr:nvSpPr>
        <xdr:cNvPr id="766" name="楕円 765"/>
        <xdr:cNvSpPr/>
      </xdr:nvSpPr>
      <xdr:spPr>
        <a:xfrm>
          <a:off x="19494500" y="65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140588</xdr:rowOff>
    </xdr:from>
    <xdr:ext cx="469744" cy="259045"/>
    <xdr:sp macro="" textlink="">
      <xdr:nvSpPr>
        <xdr:cNvPr id="767" name="テキスト ボックス 766"/>
        <xdr:cNvSpPr txBox="1"/>
      </xdr:nvSpPr>
      <xdr:spPr>
        <a:xfrm>
          <a:off x="19310428" y="665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38812</xdr:rowOff>
    </xdr:from>
    <xdr:to>
      <xdr:col>116</xdr:col>
      <xdr:colOff>63500</xdr:colOff>
      <xdr:row>59</xdr:row>
      <xdr:rowOff>44450</xdr:rowOff>
    </xdr:to>
    <xdr:cxnSp macro="">
      <xdr:nvCxnSpPr>
        <xdr:cNvPr id="798" name="直線コネクタ 797"/>
        <xdr:cNvCxnSpPr/>
      </xdr:nvCxnSpPr>
      <xdr:spPr>
        <a:xfrm>
          <a:off x="21323300" y="10154362"/>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38583</xdr:rowOff>
    </xdr:from>
    <xdr:to>
      <xdr:col>111</xdr:col>
      <xdr:colOff>177800</xdr:colOff>
      <xdr:row>59</xdr:row>
      <xdr:rowOff>38812</xdr:rowOff>
    </xdr:to>
    <xdr:cxnSp macro="">
      <xdr:nvCxnSpPr>
        <xdr:cNvPr id="801" name="直線コネクタ 800"/>
        <xdr:cNvCxnSpPr/>
      </xdr:nvCxnSpPr>
      <xdr:spPr>
        <a:xfrm>
          <a:off x="20434300" y="101541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37592</xdr:rowOff>
    </xdr:from>
    <xdr:to>
      <xdr:col>107</xdr:col>
      <xdr:colOff>50800</xdr:colOff>
      <xdr:row>59</xdr:row>
      <xdr:rowOff>38583</xdr:rowOff>
    </xdr:to>
    <xdr:cxnSp macro="">
      <xdr:nvCxnSpPr>
        <xdr:cNvPr id="804" name="直線コネクタ 803"/>
        <xdr:cNvCxnSpPr/>
      </xdr:nvCxnSpPr>
      <xdr:spPr>
        <a:xfrm>
          <a:off x="19545300" y="1015314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35306</xdr:rowOff>
    </xdr:from>
    <xdr:to>
      <xdr:col>102</xdr:col>
      <xdr:colOff>114300</xdr:colOff>
      <xdr:row>59</xdr:row>
      <xdr:rowOff>37592</xdr:rowOff>
    </xdr:to>
    <xdr:cxnSp macro="">
      <xdr:nvCxnSpPr>
        <xdr:cNvPr id="807" name="直線コネクタ 806"/>
        <xdr:cNvCxnSpPr/>
      </xdr:nvCxnSpPr>
      <xdr:spPr>
        <a:xfrm>
          <a:off x="18656300" y="101508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159462</xdr:rowOff>
    </xdr:from>
    <xdr:to>
      <xdr:col>112</xdr:col>
      <xdr:colOff>38100</xdr:colOff>
      <xdr:row>59</xdr:row>
      <xdr:rowOff>89612</xdr:rowOff>
    </xdr:to>
    <xdr:sp macro="" textlink="">
      <xdr:nvSpPr>
        <xdr:cNvPr id="819" name="楕円 818"/>
        <xdr:cNvSpPr/>
      </xdr:nvSpPr>
      <xdr:spPr>
        <a:xfrm>
          <a:off x="21272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80739</xdr:rowOff>
    </xdr:from>
    <xdr:ext cx="313932" cy="259045"/>
    <xdr:sp macro="" textlink="">
      <xdr:nvSpPr>
        <xdr:cNvPr id="820" name="テキスト ボックス 819"/>
        <xdr:cNvSpPr txBox="1"/>
      </xdr:nvSpPr>
      <xdr:spPr>
        <a:xfrm>
          <a:off x="21166333" y="10196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159233</xdr:rowOff>
    </xdr:from>
    <xdr:to>
      <xdr:col>107</xdr:col>
      <xdr:colOff>101600</xdr:colOff>
      <xdr:row>59</xdr:row>
      <xdr:rowOff>89383</xdr:rowOff>
    </xdr:to>
    <xdr:sp macro="" textlink="">
      <xdr:nvSpPr>
        <xdr:cNvPr id="821" name="楕円 820"/>
        <xdr:cNvSpPr/>
      </xdr:nvSpPr>
      <xdr:spPr>
        <a:xfrm>
          <a:off x="20383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80510</xdr:rowOff>
    </xdr:from>
    <xdr:ext cx="313932" cy="259045"/>
    <xdr:sp macro="" textlink="">
      <xdr:nvSpPr>
        <xdr:cNvPr id="822" name="テキスト ボックス 821"/>
        <xdr:cNvSpPr txBox="1"/>
      </xdr:nvSpPr>
      <xdr:spPr>
        <a:xfrm>
          <a:off x="20277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158242</xdr:rowOff>
    </xdr:from>
    <xdr:to>
      <xdr:col>102</xdr:col>
      <xdr:colOff>165100</xdr:colOff>
      <xdr:row>59</xdr:row>
      <xdr:rowOff>88392</xdr:rowOff>
    </xdr:to>
    <xdr:sp macro="" textlink="">
      <xdr:nvSpPr>
        <xdr:cNvPr id="823" name="楕円 822"/>
        <xdr:cNvSpPr/>
      </xdr:nvSpPr>
      <xdr:spPr>
        <a:xfrm>
          <a:off x="19494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79519</xdr:rowOff>
    </xdr:from>
    <xdr:ext cx="313932" cy="259045"/>
    <xdr:sp macro="" textlink="">
      <xdr:nvSpPr>
        <xdr:cNvPr id="824" name="テキスト ボックス 823"/>
        <xdr:cNvSpPr txBox="1"/>
      </xdr:nvSpPr>
      <xdr:spPr>
        <a:xfrm>
          <a:off x="19388333" y="10195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155956</xdr:rowOff>
    </xdr:from>
    <xdr:to>
      <xdr:col>98</xdr:col>
      <xdr:colOff>38100</xdr:colOff>
      <xdr:row>59</xdr:row>
      <xdr:rowOff>86106</xdr:rowOff>
    </xdr:to>
    <xdr:sp macro="" textlink="">
      <xdr:nvSpPr>
        <xdr:cNvPr id="825" name="楕円 824"/>
        <xdr:cNvSpPr/>
      </xdr:nvSpPr>
      <xdr:spPr>
        <a:xfrm>
          <a:off x="18605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77233</xdr:rowOff>
    </xdr:from>
    <xdr:ext cx="378565" cy="259045"/>
    <xdr:sp macro="" textlink="">
      <xdr:nvSpPr>
        <xdr:cNvPr id="826" name="テキスト ボックス 825"/>
        <xdr:cNvSpPr txBox="1"/>
      </xdr:nvSpPr>
      <xdr:spPr>
        <a:xfrm>
          <a:off x="18467017" y="1019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157111</xdr:rowOff>
    </xdr:from>
    <xdr:to>
      <xdr:col>116</xdr:col>
      <xdr:colOff>63500</xdr:colOff>
      <xdr:row>74</xdr:row>
      <xdr:rowOff>48451</xdr:rowOff>
    </xdr:to>
    <xdr:cxnSp macro="">
      <xdr:nvCxnSpPr>
        <xdr:cNvPr id="856" name="直線コネクタ 855"/>
        <xdr:cNvCxnSpPr/>
      </xdr:nvCxnSpPr>
      <xdr:spPr>
        <a:xfrm flipV="1">
          <a:off x="21323300" y="12672961"/>
          <a:ext cx="8382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43421</xdr:rowOff>
    </xdr:from>
    <xdr:to>
      <xdr:col>111</xdr:col>
      <xdr:colOff>177800</xdr:colOff>
      <xdr:row>74</xdr:row>
      <xdr:rowOff>48451</xdr:rowOff>
    </xdr:to>
    <xdr:cxnSp macro="">
      <xdr:nvCxnSpPr>
        <xdr:cNvPr id="859" name="直線コネクタ 858"/>
        <xdr:cNvCxnSpPr/>
      </xdr:nvCxnSpPr>
      <xdr:spPr>
        <a:xfrm>
          <a:off x="20434300" y="1273072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135337</xdr:rowOff>
    </xdr:from>
    <xdr:to>
      <xdr:col>107</xdr:col>
      <xdr:colOff>50800</xdr:colOff>
      <xdr:row>74</xdr:row>
      <xdr:rowOff>43421</xdr:rowOff>
    </xdr:to>
    <xdr:cxnSp macro="">
      <xdr:nvCxnSpPr>
        <xdr:cNvPr id="862" name="直線コネクタ 861"/>
        <xdr:cNvCxnSpPr/>
      </xdr:nvCxnSpPr>
      <xdr:spPr>
        <a:xfrm>
          <a:off x="19545300" y="12651187"/>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135337</xdr:rowOff>
    </xdr:from>
    <xdr:to>
      <xdr:col>102</xdr:col>
      <xdr:colOff>114300</xdr:colOff>
      <xdr:row>74</xdr:row>
      <xdr:rowOff>10637</xdr:rowOff>
    </xdr:to>
    <xdr:cxnSp macro="">
      <xdr:nvCxnSpPr>
        <xdr:cNvPr id="865" name="直線コネクタ 864"/>
        <xdr:cNvCxnSpPr/>
      </xdr:nvCxnSpPr>
      <xdr:spPr>
        <a:xfrm flipV="1">
          <a:off x="18656300" y="12651187"/>
          <a:ext cx="889000" cy="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106311</xdr:rowOff>
    </xdr:from>
    <xdr:to>
      <xdr:col>116</xdr:col>
      <xdr:colOff>114300</xdr:colOff>
      <xdr:row>74</xdr:row>
      <xdr:rowOff>36461</xdr:rowOff>
    </xdr:to>
    <xdr:sp macro="" textlink="">
      <xdr:nvSpPr>
        <xdr:cNvPr id="875" name="楕円 874"/>
        <xdr:cNvSpPr/>
      </xdr:nvSpPr>
      <xdr:spPr>
        <a:xfrm>
          <a:off x="22110700" y="126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129188</xdr:rowOff>
    </xdr:from>
    <xdr:ext cx="534377" cy="259045"/>
    <xdr:sp macro="" textlink="">
      <xdr:nvSpPr>
        <xdr:cNvPr id="876" name="繰出金該当値テキスト"/>
        <xdr:cNvSpPr txBox="1"/>
      </xdr:nvSpPr>
      <xdr:spPr>
        <a:xfrm>
          <a:off x="22212300" y="124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169101</xdr:rowOff>
    </xdr:from>
    <xdr:to>
      <xdr:col>112</xdr:col>
      <xdr:colOff>38100</xdr:colOff>
      <xdr:row>74</xdr:row>
      <xdr:rowOff>99251</xdr:rowOff>
    </xdr:to>
    <xdr:sp macro="" textlink="">
      <xdr:nvSpPr>
        <xdr:cNvPr id="877" name="楕円 876"/>
        <xdr:cNvSpPr/>
      </xdr:nvSpPr>
      <xdr:spPr>
        <a:xfrm>
          <a:off x="21272500" y="126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115778</xdr:rowOff>
    </xdr:from>
    <xdr:ext cx="534377" cy="259045"/>
    <xdr:sp macro="" textlink="">
      <xdr:nvSpPr>
        <xdr:cNvPr id="878" name="テキスト ボックス 877"/>
        <xdr:cNvSpPr txBox="1"/>
      </xdr:nvSpPr>
      <xdr:spPr>
        <a:xfrm>
          <a:off x="21056111" y="12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164071</xdr:rowOff>
    </xdr:from>
    <xdr:to>
      <xdr:col>107</xdr:col>
      <xdr:colOff>101600</xdr:colOff>
      <xdr:row>74</xdr:row>
      <xdr:rowOff>94221</xdr:rowOff>
    </xdr:to>
    <xdr:sp macro="" textlink="">
      <xdr:nvSpPr>
        <xdr:cNvPr id="879" name="楕円 878"/>
        <xdr:cNvSpPr/>
      </xdr:nvSpPr>
      <xdr:spPr>
        <a:xfrm>
          <a:off x="20383500" y="126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110748</xdr:rowOff>
    </xdr:from>
    <xdr:ext cx="534377" cy="259045"/>
    <xdr:sp macro="" textlink="">
      <xdr:nvSpPr>
        <xdr:cNvPr id="880" name="テキスト ボックス 879"/>
        <xdr:cNvSpPr txBox="1"/>
      </xdr:nvSpPr>
      <xdr:spPr>
        <a:xfrm>
          <a:off x="20167111"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84537</xdr:rowOff>
    </xdr:from>
    <xdr:to>
      <xdr:col>102</xdr:col>
      <xdr:colOff>165100</xdr:colOff>
      <xdr:row>74</xdr:row>
      <xdr:rowOff>14687</xdr:rowOff>
    </xdr:to>
    <xdr:sp macro="" textlink="">
      <xdr:nvSpPr>
        <xdr:cNvPr id="881" name="楕円 880"/>
        <xdr:cNvSpPr/>
      </xdr:nvSpPr>
      <xdr:spPr>
        <a:xfrm>
          <a:off x="19494500" y="126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31214</xdr:rowOff>
    </xdr:from>
    <xdr:ext cx="534377" cy="259045"/>
    <xdr:sp macro="" textlink="">
      <xdr:nvSpPr>
        <xdr:cNvPr id="882" name="テキスト ボックス 881"/>
        <xdr:cNvSpPr txBox="1"/>
      </xdr:nvSpPr>
      <xdr:spPr>
        <a:xfrm>
          <a:off x="19278111" y="123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131287</xdr:rowOff>
    </xdr:from>
    <xdr:to>
      <xdr:col>98</xdr:col>
      <xdr:colOff>38100</xdr:colOff>
      <xdr:row>74</xdr:row>
      <xdr:rowOff>61437</xdr:rowOff>
    </xdr:to>
    <xdr:sp macro="" textlink="">
      <xdr:nvSpPr>
        <xdr:cNvPr id="883" name="楕円 882"/>
        <xdr:cNvSpPr/>
      </xdr:nvSpPr>
      <xdr:spPr>
        <a:xfrm>
          <a:off x="18605500" y="12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77964</xdr:rowOff>
    </xdr:from>
    <xdr:ext cx="534377" cy="259045"/>
    <xdr:sp macro="" textlink="">
      <xdr:nvSpPr>
        <xdr:cNvPr id="884" name="テキスト ボックス 883"/>
        <xdr:cNvSpPr txBox="1"/>
      </xdr:nvSpPr>
      <xdr:spPr>
        <a:xfrm>
          <a:off x="18389111" y="124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歳出決算総額は、住民一人当たり６</a:t>
          </a:r>
          <a:r>
            <a:rPr kumimoji="1" lang="ja-JP" altLang="en-US" sz="1100">
              <a:solidFill>
                <a:schemeClr val="dk1"/>
              </a:solidFill>
              <a:effectLst/>
              <a:latin typeface="+mn-lt"/>
              <a:ea typeface="+mn-ea"/>
              <a:cs typeface="+mn-cs"/>
            </a:rPr>
            <a:t>４万９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物件費は、住民一人当たり１３万</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５８１</a:t>
          </a:r>
          <a:r>
            <a:rPr kumimoji="1" lang="ja-JP" altLang="ja-JP" sz="1100">
              <a:solidFill>
                <a:schemeClr val="dk1"/>
              </a:solidFill>
              <a:effectLst/>
              <a:latin typeface="+mn-lt"/>
              <a:ea typeface="+mn-ea"/>
              <a:cs typeface="+mn-cs"/>
            </a:rPr>
            <a:t>円で、類似団体平均及び鳥取県平均と比較して一人当たりコストが高くなっており、また平成２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１万</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６５４</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賃金や委託経費が高いことが主な要因になっており、事務の効率化、経費の削減に努め、住民一人当たりの決算額の減少に努める。</a:t>
          </a:r>
          <a:endParaRPr lang="ja-JP" altLang="ja-JP" sz="1400">
            <a:effectLst/>
          </a:endParaRPr>
        </a:p>
        <a:p>
          <a:r>
            <a:rPr kumimoji="1" lang="ja-JP" altLang="ja-JP" sz="1100">
              <a:solidFill>
                <a:schemeClr val="dk1"/>
              </a:solidFill>
              <a:effectLst/>
              <a:latin typeface="+mn-lt"/>
              <a:ea typeface="+mn-ea"/>
              <a:cs typeface="+mn-cs"/>
            </a:rPr>
            <a:t>　扶助費は、住民一人当たり５万</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５２６</a:t>
          </a:r>
          <a:r>
            <a:rPr kumimoji="1" lang="ja-JP" altLang="ja-JP" sz="1100">
              <a:solidFill>
                <a:schemeClr val="dk1"/>
              </a:solidFill>
              <a:effectLst/>
              <a:latin typeface="+mn-lt"/>
              <a:ea typeface="+mn-ea"/>
              <a:cs typeface="+mn-cs"/>
            </a:rPr>
            <a:t>円で、類似団体平均及び鳥取県平均と比較して一人当たりコストが低くなっているが、平成２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年度と比べると障害者援助費を中心に増加傾向にあり、</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３３９</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本町は福祉事務所を設置していないため他の市町村に比べ扶助費の一人当たりコストは低くなっているが、この義務的経費である扶助費に対応した財政運営を行うことが課題となっている。</a:t>
          </a:r>
          <a:endParaRPr lang="ja-JP" altLang="ja-JP" sz="1400">
            <a:effectLst/>
          </a:endParaRPr>
        </a:p>
        <a:p>
          <a:r>
            <a:rPr kumimoji="1" lang="ja-JP" altLang="ja-JP" sz="1100">
              <a:solidFill>
                <a:schemeClr val="dk1"/>
              </a:solidFill>
              <a:effectLst/>
              <a:latin typeface="+mn-lt"/>
              <a:ea typeface="+mn-ea"/>
              <a:cs typeface="+mn-cs"/>
            </a:rPr>
            <a:t>　普通建設事業（うち新規整備）は、住民一人当たり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万２，</a:t>
          </a:r>
          <a:r>
            <a:rPr kumimoji="1" lang="ja-JP" altLang="en-US" sz="1100">
              <a:solidFill>
                <a:schemeClr val="dk1"/>
              </a:solidFill>
              <a:effectLst/>
              <a:latin typeface="+mn-lt"/>
              <a:ea typeface="+mn-ea"/>
              <a:cs typeface="+mn-cs"/>
            </a:rPr>
            <a:t>０９０</a:t>
          </a:r>
          <a:r>
            <a:rPr kumimoji="1" lang="ja-JP" altLang="ja-JP" sz="1100">
              <a:solidFill>
                <a:schemeClr val="dk1"/>
              </a:solidFill>
              <a:effectLst/>
              <a:latin typeface="+mn-lt"/>
              <a:ea typeface="+mn-ea"/>
              <a:cs typeface="+mn-cs"/>
            </a:rPr>
            <a:t>円で、類似団体平均と比較すると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６３０</a:t>
          </a:r>
          <a:r>
            <a:rPr kumimoji="1" lang="ja-JP" altLang="ja-JP" sz="1100">
              <a:solidFill>
                <a:schemeClr val="dk1"/>
              </a:solidFill>
              <a:effectLst/>
              <a:latin typeface="+mn-lt"/>
              <a:ea typeface="+mn-ea"/>
              <a:cs typeface="+mn-cs"/>
            </a:rPr>
            <a:t>円高</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すると４</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４８０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平成２９年度に実施した</a:t>
          </a:r>
          <a:r>
            <a:rPr kumimoji="1" lang="ja-JP" altLang="ja-JP" sz="1100">
              <a:solidFill>
                <a:schemeClr val="dk1"/>
              </a:solidFill>
              <a:effectLst/>
              <a:latin typeface="+mn-lt"/>
              <a:ea typeface="+mn-ea"/>
              <a:cs typeface="+mn-cs"/>
            </a:rPr>
            <a:t>複合商業施設建設事業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情報通信設備の更新整備事業の</a:t>
          </a:r>
          <a:r>
            <a:rPr kumimoji="1" lang="ja-JP" altLang="en-US" sz="1100">
              <a:solidFill>
                <a:schemeClr val="dk1"/>
              </a:solidFill>
              <a:effectLst/>
              <a:latin typeface="+mn-lt"/>
              <a:ea typeface="+mn-ea"/>
              <a:cs typeface="+mn-cs"/>
            </a:rPr>
            <a:t>減が主な要因となっている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128651</xdr:rowOff>
    </xdr:from>
    <xdr:to>
      <xdr:col>24</xdr:col>
      <xdr:colOff>63500</xdr:colOff>
      <xdr:row>34</xdr:row>
      <xdr:rowOff>23876</xdr:rowOff>
    </xdr:to>
    <xdr:cxnSp macro="">
      <xdr:nvCxnSpPr>
        <xdr:cNvPr id="61" name="直線コネクタ 60"/>
        <xdr:cNvCxnSpPr/>
      </xdr:nvCxnSpPr>
      <xdr:spPr>
        <a:xfrm flipV="1">
          <a:off x="3797300" y="578650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121031</xdr:rowOff>
    </xdr:from>
    <xdr:to>
      <xdr:col>19</xdr:col>
      <xdr:colOff>177800</xdr:colOff>
      <xdr:row>34</xdr:row>
      <xdr:rowOff>23876</xdr:rowOff>
    </xdr:to>
    <xdr:cxnSp macro="">
      <xdr:nvCxnSpPr>
        <xdr:cNvPr id="64" name="直線コネクタ 63"/>
        <xdr:cNvCxnSpPr/>
      </xdr:nvCxnSpPr>
      <xdr:spPr>
        <a:xfrm>
          <a:off x="2908300" y="57788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16637</xdr:rowOff>
    </xdr:from>
    <xdr:to>
      <xdr:col>15</xdr:col>
      <xdr:colOff>50800</xdr:colOff>
      <xdr:row>33</xdr:row>
      <xdr:rowOff>121031</xdr:rowOff>
    </xdr:to>
    <xdr:cxnSp macro="">
      <xdr:nvCxnSpPr>
        <xdr:cNvPr id="67" name="直線コネクタ 66"/>
        <xdr:cNvCxnSpPr/>
      </xdr:nvCxnSpPr>
      <xdr:spPr>
        <a:xfrm>
          <a:off x="2019300" y="5674487"/>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16637</xdr:rowOff>
    </xdr:from>
    <xdr:to>
      <xdr:col>10</xdr:col>
      <xdr:colOff>114300</xdr:colOff>
      <xdr:row>34</xdr:row>
      <xdr:rowOff>7493</xdr:rowOff>
    </xdr:to>
    <xdr:cxnSp macro="">
      <xdr:nvCxnSpPr>
        <xdr:cNvPr id="70" name="直線コネクタ 69"/>
        <xdr:cNvCxnSpPr/>
      </xdr:nvCxnSpPr>
      <xdr:spPr>
        <a:xfrm flipV="1">
          <a:off x="1130300" y="567448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77851</xdr:rowOff>
    </xdr:from>
    <xdr:to>
      <xdr:col>24</xdr:col>
      <xdr:colOff>114300</xdr:colOff>
      <xdr:row>34</xdr:row>
      <xdr:rowOff>8001</xdr:rowOff>
    </xdr:to>
    <xdr:sp macro="" textlink="">
      <xdr:nvSpPr>
        <xdr:cNvPr id="80" name="楕円 79"/>
        <xdr:cNvSpPr/>
      </xdr:nvSpPr>
      <xdr:spPr>
        <a:xfrm>
          <a:off x="45847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100728</xdr:rowOff>
    </xdr:from>
    <xdr:ext cx="469744" cy="259045"/>
    <xdr:sp macro="" textlink="">
      <xdr:nvSpPr>
        <xdr:cNvPr id="81" name="議会費該当値テキスト"/>
        <xdr:cNvSpPr txBox="1"/>
      </xdr:nvSpPr>
      <xdr:spPr>
        <a:xfrm>
          <a:off x="4686300"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144526</xdr:rowOff>
    </xdr:from>
    <xdr:to>
      <xdr:col>20</xdr:col>
      <xdr:colOff>38100</xdr:colOff>
      <xdr:row>34</xdr:row>
      <xdr:rowOff>74676</xdr:rowOff>
    </xdr:to>
    <xdr:sp macro="" textlink="">
      <xdr:nvSpPr>
        <xdr:cNvPr id="82" name="楕円 81"/>
        <xdr:cNvSpPr/>
      </xdr:nvSpPr>
      <xdr:spPr>
        <a:xfrm>
          <a:off x="3746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91203</xdr:rowOff>
    </xdr:from>
    <xdr:ext cx="469744" cy="259045"/>
    <xdr:sp macro="" textlink="">
      <xdr:nvSpPr>
        <xdr:cNvPr id="83" name="テキスト ボックス 82"/>
        <xdr:cNvSpPr txBox="1"/>
      </xdr:nvSpPr>
      <xdr:spPr>
        <a:xfrm>
          <a:off x="3562428"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70231</xdr:rowOff>
    </xdr:from>
    <xdr:to>
      <xdr:col>15</xdr:col>
      <xdr:colOff>101600</xdr:colOff>
      <xdr:row>34</xdr:row>
      <xdr:rowOff>381</xdr:rowOff>
    </xdr:to>
    <xdr:sp macro="" textlink="">
      <xdr:nvSpPr>
        <xdr:cNvPr id="84" name="楕円 83"/>
        <xdr:cNvSpPr/>
      </xdr:nvSpPr>
      <xdr:spPr>
        <a:xfrm>
          <a:off x="2857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16908</xdr:rowOff>
    </xdr:from>
    <xdr:ext cx="469744" cy="259045"/>
    <xdr:sp macro="" textlink="">
      <xdr:nvSpPr>
        <xdr:cNvPr id="85" name="テキスト ボックス 84"/>
        <xdr:cNvSpPr txBox="1"/>
      </xdr:nvSpPr>
      <xdr:spPr>
        <a:xfrm>
          <a:off x="2673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137287</xdr:rowOff>
    </xdr:from>
    <xdr:to>
      <xdr:col>10</xdr:col>
      <xdr:colOff>165100</xdr:colOff>
      <xdr:row>33</xdr:row>
      <xdr:rowOff>67437</xdr:rowOff>
    </xdr:to>
    <xdr:sp macro="" textlink="">
      <xdr:nvSpPr>
        <xdr:cNvPr id="86" name="楕円 85"/>
        <xdr:cNvSpPr/>
      </xdr:nvSpPr>
      <xdr:spPr>
        <a:xfrm>
          <a:off x="1968500" y="5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83964</xdr:rowOff>
    </xdr:from>
    <xdr:ext cx="469744" cy="259045"/>
    <xdr:sp macro="" textlink="">
      <xdr:nvSpPr>
        <xdr:cNvPr id="87" name="テキスト ボックス 86"/>
        <xdr:cNvSpPr txBox="1"/>
      </xdr:nvSpPr>
      <xdr:spPr>
        <a:xfrm>
          <a:off x="1784428" y="5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128143</xdr:rowOff>
    </xdr:from>
    <xdr:to>
      <xdr:col>6</xdr:col>
      <xdr:colOff>38100</xdr:colOff>
      <xdr:row>34</xdr:row>
      <xdr:rowOff>58293</xdr:rowOff>
    </xdr:to>
    <xdr:sp macro="" textlink="">
      <xdr:nvSpPr>
        <xdr:cNvPr id="88" name="楕円 87"/>
        <xdr:cNvSpPr/>
      </xdr:nvSpPr>
      <xdr:spPr>
        <a:xfrm>
          <a:off x="1079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74820</xdr:rowOff>
    </xdr:from>
    <xdr:ext cx="469744" cy="259045"/>
    <xdr:sp macro="" textlink="">
      <xdr:nvSpPr>
        <xdr:cNvPr id="89" name="テキスト ボックス 88"/>
        <xdr:cNvSpPr txBox="1"/>
      </xdr:nvSpPr>
      <xdr:spPr>
        <a:xfrm>
          <a:off x="895428" y="55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62156</xdr:rowOff>
    </xdr:from>
    <xdr:to>
      <xdr:col>24</xdr:col>
      <xdr:colOff>63500</xdr:colOff>
      <xdr:row>57</xdr:row>
      <xdr:rowOff>102291</xdr:rowOff>
    </xdr:to>
    <xdr:cxnSp macro="">
      <xdr:nvCxnSpPr>
        <xdr:cNvPr id="120" name="直線コネクタ 119"/>
        <xdr:cNvCxnSpPr/>
      </xdr:nvCxnSpPr>
      <xdr:spPr>
        <a:xfrm>
          <a:off x="3797300" y="9834806"/>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62156</xdr:rowOff>
    </xdr:from>
    <xdr:to>
      <xdr:col>19</xdr:col>
      <xdr:colOff>177800</xdr:colOff>
      <xdr:row>57</xdr:row>
      <xdr:rowOff>110700</xdr:rowOff>
    </xdr:to>
    <xdr:cxnSp macro="">
      <xdr:nvCxnSpPr>
        <xdr:cNvPr id="123" name="直線コネクタ 122"/>
        <xdr:cNvCxnSpPr/>
      </xdr:nvCxnSpPr>
      <xdr:spPr>
        <a:xfrm flipV="1">
          <a:off x="2908300" y="9834806"/>
          <a:ext cx="889000" cy="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110700</xdr:rowOff>
    </xdr:from>
    <xdr:to>
      <xdr:col>15</xdr:col>
      <xdr:colOff>50800</xdr:colOff>
      <xdr:row>57</xdr:row>
      <xdr:rowOff>141712</xdr:rowOff>
    </xdr:to>
    <xdr:cxnSp macro="">
      <xdr:nvCxnSpPr>
        <xdr:cNvPr id="126" name="直線コネクタ 125"/>
        <xdr:cNvCxnSpPr/>
      </xdr:nvCxnSpPr>
      <xdr:spPr>
        <a:xfrm flipV="1">
          <a:off x="2019300" y="9883350"/>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124841</xdr:rowOff>
    </xdr:from>
    <xdr:to>
      <xdr:col>10</xdr:col>
      <xdr:colOff>114300</xdr:colOff>
      <xdr:row>57</xdr:row>
      <xdr:rowOff>141712</xdr:rowOff>
    </xdr:to>
    <xdr:cxnSp macro="">
      <xdr:nvCxnSpPr>
        <xdr:cNvPr id="129" name="直線コネクタ 128"/>
        <xdr:cNvCxnSpPr/>
      </xdr:nvCxnSpPr>
      <xdr:spPr>
        <a:xfrm>
          <a:off x="1130300" y="9897491"/>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51491</xdr:rowOff>
    </xdr:from>
    <xdr:to>
      <xdr:col>24</xdr:col>
      <xdr:colOff>114300</xdr:colOff>
      <xdr:row>57</xdr:row>
      <xdr:rowOff>153091</xdr:rowOff>
    </xdr:to>
    <xdr:sp macro="" textlink="">
      <xdr:nvSpPr>
        <xdr:cNvPr id="139" name="楕円 138"/>
        <xdr:cNvSpPr/>
      </xdr:nvSpPr>
      <xdr:spPr>
        <a:xfrm>
          <a:off x="4584700" y="98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74368</xdr:rowOff>
    </xdr:from>
    <xdr:ext cx="599010" cy="259045"/>
    <xdr:sp macro="" textlink="">
      <xdr:nvSpPr>
        <xdr:cNvPr id="140" name="総務費該当値テキスト"/>
        <xdr:cNvSpPr txBox="1"/>
      </xdr:nvSpPr>
      <xdr:spPr>
        <a:xfrm>
          <a:off x="4686300" y="967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11356</xdr:rowOff>
    </xdr:from>
    <xdr:to>
      <xdr:col>20</xdr:col>
      <xdr:colOff>38100</xdr:colOff>
      <xdr:row>57</xdr:row>
      <xdr:rowOff>112956</xdr:rowOff>
    </xdr:to>
    <xdr:sp macro="" textlink="">
      <xdr:nvSpPr>
        <xdr:cNvPr id="141" name="楕円 140"/>
        <xdr:cNvSpPr/>
      </xdr:nvSpPr>
      <xdr:spPr>
        <a:xfrm>
          <a:off x="3746500" y="97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129483</xdr:rowOff>
    </xdr:from>
    <xdr:ext cx="599010" cy="259045"/>
    <xdr:sp macro="" textlink="">
      <xdr:nvSpPr>
        <xdr:cNvPr id="142" name="テキスト ボックス 141"/>
        <xdr:cNvSpPr txBox="1"/>
      </xdr:nvSpPr>
      <xdr:spPr>
        <a:xfrm>
          <a:off x="3497795" y="955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59900</xdr:rowOff>
    </xdr:from>
    <xdr:to>
      <xdr:col>15</xdr:col>
      <xdr:colOff>101600</xdr:colOff>
      <xdr:row>57</xdr:row>
      <xdr:rowOff>161500</xdr:rowOff>
    </xdr:to>
    <xdr:sp macro="" textlink="">
      <xdr:nvSpPr>
        <xdr:cNvPr id="143" name="楕円 142"/>
        <xdr:cNvSpPr/>
      </xdr:nvSpPr>
      <xdr:spPr>
        <a:xfrm>
          <a:off x="2857500" y="98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152627</xdr:rowOff>
    </xdr:from>
    <xdr:ext cx="599010" cy="259045"/>
    <xdr:sp macro="" textlink="">
      <xdr:nvSpPr>
        <xdr:cNvPr id="144" name="テキスト ボックス 143"/>
        <xdr:cNvSpPr txBox="1"/>
      </xdr:nvSpPr>
      <xdr:spPr>
        <a:xfrm>
          <a:off x="2608795" y="992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90912</xdr:rowOff>
    </xdr:from>
    <xdr:to>
      <xdr:col>10</xdr:col>
      <xdr:colOff>165100</xdr:colOff>
      <xdr:row>58</xdr:row>
      <xdr:rowOff>21062</xdr:rowOff>
    </xdr:to>
    <xdr:sp macro="" textlink="">
      <xdr:nvSpPr>
        <xdr:cNvPr id="145" name="楕円 144"/>
        <xdr:cNvSpPr/>
      </xdr:nvSpPr>
      <xdr:spPr>
        <a:xfrm>
          <a:off x="1968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12189</xdr:rowOff>
    </xdr:from>
    <xdr:ext cx="534377" cy="259045"/>
    <xdr:sp macro="" textlink="">
      <xdr:nvSpPr>
        <xdr:cNvPr id="146" name="テキスト ボックス 145"/>
        <xdr:cNvSpPr txBox="1"/>
      </xdr:nvSpPr>
      <xdr:spPr>
        <a:xfrm>
          <a:off x="1752111" y="99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74041</xdr:rowOff>
    </xdr:from>
    <xdr:to>
      <xdr:col>6</xdr:col>
      <xdr:colOff>38100</xdr:colOff>
      <xdr:row>58</xdr:row>
      <xdr:rowOff>4191</xdr:rowOff>
    </xdr:to>
    <xdr:sp macro="" textlink="">
      <xdr:nvSpPr>
        <xdr:cNvPr id="147" name="楕円 146"/>
        <xdr:cNvSpPr/>
      </xdr:nvSpPr>
      <xdr:spPr>
        <a:xfrm>
          <a:off x="10795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166768</xdr:rowOff>
    </xdr:from>
    <xdr:ext cx="534377" cy="259045"/>
    <xdr:sp macro="" textlink="">
      <xdr:nvSpPr>
        <xdr:cNvPr id="148" name="テキスト ボックス 147"/>
        <xdr:cNvSpPr txBox="1"/>
      </xdr:nvSpPr>
      <xdr:spPr>
        <a:xfrm>
          <a:off x="863111" y="99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20414</xdr:rowOff>
    </xdr:from>
    <xdr:to>
      <xdr:col>24</xdr:col>
      <xdr:colOff>63500</xdr:colOff>
      <xdr:row>75</xdr:row>
      <xdr:rowOff>25890</xdr:rowOff>
    </xdr:to>
    <xdr:cxnSp macro="">
      <xdr:nvCxnSpPr>
        <xdr:cNvPr id="180" name="直線コネクタ 179"/>
        <xdr:cNvCxnSpPr/>
      </xdr:nvCxnSpPr>
      <xdr:spPr>
        <a:xfrm>
          <a:off x="3797300" y="12879164"/>
          <a:ext cx="8382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20414</xdr:rowOff>
    </xdr:from>
    <xdr:to>
      <xdr:col>19</xdr:col>
      <xdr:colOff>177800</xdr:colOff>
      <xdr:row>75</xdr:row>
      <xdr:rowOff>36057</xdr:rowOff>
    </xdr:to>
    <xdr:cxnSp macro="">
      <xdr:nvCxnSpPr>
        <xdr:cNvPr id="183" name="直線コネクタ 182"/>
        <xdr:cNvCxnSpPr/>
      </xdr:nvCxnSpPr>
      <xdr:spPr>
        <a:xfrm flipV="1">
          <a:off x="2908300" y="12879164"/>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36057</xdr:rowOff>
    </xdr:from>
    <xdr:to>
      <xdr:col>15</xdr:col>
      <xdr:colOff>50800</xdr:colOff>
      <xdr:row>75</xdr:row>
      <xdr:rowOff>115621</xdr:rowOff>
    </xdr:to>
    <xdr:cxnSp macro="">
      <xdr:nvCxnSpPr>
        <xdr:cNvPr id="186" name="直線コネクタ 185"/>
        <xdr:cNvCxnSpPr/>
      </xdr:nvCxnSpPr>
      <xdr:spPr>
        <a:xfrm flipV="1">
          <a:off x="2019300" y="12894807"/>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115621</xdr:rowOff>
    </xdr:from>
    <xdr:to>
      <xdr:col>10</xdr:col>
      <xdr:colOff>114300</xdr:colOff>
      <xdr:row>75</xdr:row>
      <xdr:rowOff>139025</xdr:rowOff>
    </xdr:to>
    <xdr:cxnSp macro="">
      <xdr:nvCxnSpPr>
        <xdr:cNvPr id="189" name="直線コネクタ 188"/>
        <xdr:cNvCxnSpPr/>
      </xdr:nvCxnSpPr>
      <xdr:spPr>
        <a:xfrm flipV="1">
          <a:off x="1130300" y="12974371"/>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146540</xdr:rowOff>
    </xdr:from>
    <xdr:to>
      <xdr:col>24</xdr:col>
      <xdr:colOff>114300</xdr:colOff>
      <xdr:row>75</xdr:row>
      <xdr:rowOff>76690</xdr:rowOff>
    </xdr:to>
    <xdr:sp macro="" textlink="">
      <xdr:nvSpPr>
        <xdr:cNvPr id="199" name="楕円 198"/>
        <xdr:cNvSpPr/>
      </xdr:nvSpPr>
      <xdr:spPr>
        <a:xfrm>
          <a:off x="4584700" y="128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124967</xdr:rowOff>
    </xdr:from>
    <xdr:ext cx="599010" cy="259045"/>
    <xdr:sp macro="" textlink="">
      <xdr:nvSpPr>
        <xdr:cNvPr id="200" name="民生費該当値テキスト"/>
        <xdr:cNvSpPr txBox="1"/>
      </xdr:nvSpPr>
      <xdr:spPr>
        <a:xfrm>
          <a:off x="4686300" y="1281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141064</xdr:rowOff>
    </xdr:from>
    <xdr:to>
      <xdr:col>20</xdr:col>
      <xdr:colOff>38100</xdr:colOff>
      <xdr:row>75</xdr:row>
      <xdr:rowOff>71214</xdr:rowOff>
    </xdr:to>
    <xdr:sp macro="" textlink="">
      <xdr:nvSpPr>
        <xdr:cNvPr id="201" name="楕円 200"/>
        <xdr:cNvSpPr/>
      </xdr:nvSpPr>
      <xdr:spPr>
        <a:xfrm>
          <a:off x="3746500" y="12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62341</xdr:rowOff>
    </xdr:from>
    <xdr:ext cx="599010" cy="259045"/>
    <xdr:sp macro="" textlink="">
      <xdr:nvSpPr>
        <xdr:cNvPr id="202" name="テキスト ボックス 201"/>
        <xdr:cNvSpPr txBox="1"/>
      </xdr:nvSpPr>
      <xdr:spPr>
        <a:xfrm>
          <a:off x="3497795" y="129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156707</xdr:rowOff>
    </xdr:from>
    <xdr:to>
      <xdr:col>15</xdr:col>
      <xdr:colOff>101600</xdr:colOff>
      <xdr:row>75</xdr:row>
      <xdr:rowOff>86857</xdr:rowOff>
    </xdr:to>
    <xdr:sp macro="" textlink="">
      <xdr:nvSpPr>
        <xdr:cNvPr id="203" name="楕円 202"/>
        <xdr:cNvSpPr/>
      </xdr:nvSpPr>
      <xdr:spPr>
        <a:xfrm>
          <a:off x="2857500" y="128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77984</xdr:rowOff>
    </xdr:from>
    <xdr:ext cx="599010" cy="259045"/>
    <xdr:sp macro="" textlink="">
      <xdr:nvSpPr>
        <xdr:cNvPr id="204" name="テキスト ボックス 203"/>
        <xdr:cNvSpPr txBox="1"/>
      </xdr:nvSpPr>
      <xdr:spPr>
        <a:xfrm>
          <a:off x="2608795" y="129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64821</xdr:rowOff>
    </xdr:from>
    <xdr:to>
      <xdr:col>10</xdr:col>
      <xdr:colOff>165100</xdr:colOff>
      <xdr:row>75</xdr:row>
      <xdr:rowOff>166421</xdr:rowOff>
    </xdr:to>
    <xdr:sp macro="" textlink="">
      <xdr:nvSpPr>
        <xdr:cNvPr id="205" name="楕円 204"/>
        <xdr:cNvSpPr/>
      </xdr:nvSpPr>
      <xdr:spPr>
        <a:xfrm>
          <a:off x="1968500" y="12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157548</xdr:rowOff>
    </xdr:from>
    <xdr:ext cx="599010" cy="259045"/>
    <xdr:sp macro="" textlink="">
      <xdr:nvSpPr>
        <xdr:cNvPr id="206" name="テキスト ボックス 205"/>
        <xdr:cNvSpPr txBox="1"/>
      </xdr:nvSpPr>
      <xdr:spPr>
        <a:xfrm>
          <a:off x="1719795" y="130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88225</xdr:rowOff>
    </xdr:from>
    <xdr:to>
      <xdr:col>6</xdr:col>
      <xdr:colOff>38100</xdr:colOff>
      <xdr:row>76</xdr:row>
      <xdr:rowOff>18374</xdr:rowOff>
    </xdr:to>
    <xdr:sp macro="" textlink="">
      <xdr:nvSpPr>
        <xdr:cNvPr id="207" name="楕円 206"/>
        <xdr:cNvSpPr/>
      </xdr:nvSpPr>
      <xdr:spPr>
        <a:xfrm>
          <a:off x="1079500" y="12946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9503</xdr:rowOff>
    </xdr:from>
    <xdr:ext cx="599010" cy="259045"/>
    <xdr:sp macro="" textlink="">
      <xdr:nvSpPr>
        <xdr:cNvPr id="208" name="テキスト ボックス 207"/>
        <xdr:cNvSpPr txBox="1"/>
      </xdr:nvSpPr>
      <xdr:spPr>
        <a:xfrm>
          <a:off x="830795" y="1303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30899</xdr:rowOff>
    </xdr:from>
    <xdr:to>
      <xdr:col>24</xdr:col>
      <xdr:colOff>63500</xdr:colOff>
      <xdr:row>98</xdr:row>
      <xdr:rowOff>76112</xdr:rowOff>
    </xdr:to>
    <xdr:cxnSp macro="">
      <xdr:nvCxnSpPr>
        <xdr:cNvPr id="238" name="直線コネクタ 237"/>
        <xdr:cNvCxnSpPr/>
      </xdr:nvCxnSpPr>
      <xdr:spPr>
        <a:xfrm flipV="1">
          <a:off x="3797300" y="16832999"/>
          <a:ext cx="8382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107759</xdr:rowOff>
    </xdr:from>
    <xdr:to>
      <xdr:col>19</xdr:col>
      <xdr:colOff>177800</xdr:colOff>
      <xdr:row>98</xdr:row>
      <xdr:rowOff>76112</xdr:rowOff>
    </xdr:to>
    <xdr:cxnSp macro="">
      <xdr:nvCxnSpPr>
        <xdr:cNvPr id="241" name="直線コネクタ 240"/>
        <xdr:cNvCxnSpPr/>
      </xdr:nvCxnSpPr>
      <xdr:spPr>
        <a:xfrm>
          <a:off x="2908300" y="16738409"/>
          <a:ext cx="889000" cy="1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107759</xdr:rowOff>
    </xdr:from>
    <xdr:to>
      <xdr:col>15</xdr:col>
      <xdr:colOff>50800</xdr:colOff>
      <xdr:row>98</xdr:row>
      <xdr:rowOff>38684</xdr:rowOff>
    </xdr:to>
    <xdr:cxnSp macro="">
      <xdr:nvCxnSpPr>
        <xdr:cNvPr id="244" name="直線コネクタ 243"/>
        <xdr:cNvCxnSpPr/>
      </xdr:nvCxnSpPr>
      <xdr:spPr>
        <a:xfrm flipV="1">
          <a:off x="2019300" y="1673840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38684</xdr:rowOff>
    </xdr:from>
    <xdr:to>
      <xdr:col>10</xdr:col>
      <xdr:colOff>114300</xdr:colOff>
      <xdr:row>98</xdr:row>
      <xdr:rowOff>63398</xdr:rowOff>
    </xdr:to>
    <xdr:cxnSp macro="">
      <xdr:nvCxnSpPr>
        <xdr:cNvPr id="247" name="直線コネクタ 246"/>
        <xdr:cNvCxnSpPr/>
      </xdr:nvCxnSpPr>
      <xdr:spPr>
        <a:xfrm flipV="1">
          <a:off x="1130300" y="16840784"/>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151549</xdr:rowOff>
    </xdr:from>
    <xdr:to>
      <xdr:col>24</xdr:col>
      <xdr:colOff>114300</xdr:colOff>
      <xdr:row>98</xdr:row>
      <xdr:rowOff>81699</xdr:rowOff>
    </xdr:to>
    <xdr:sp macro="" textlink="">
      <xdr:nvSpPr>
        <xdr:cNvPr id="257" name="楕円 256"/>
        <xdr:cNvSpPr/>
      </xdr:nvSpPr>
      <xdr:spPr>
        <a:xfrm>
          <a:off x="4584700" y="167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129976</xdr:rowOff>
    </xdr:from>
    <xdr:ext cx="534377" cy="259045"/>
    <xdr:sp macro="" textlink="">
      <xdr:nvSpPr>
        <xdr:cNvPr id="258" name="衛生費該当値テキスト"/>
        <xdr:cNvSpPr txBox="1"/>
      </xdr:nvSpPr>
      <xdr:spPr>
        <a:xfrm>
          <a:off x="4686300" y="167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25312</xdr:rowOff>
    </xdr:from>
    <xdr:to>
      <xdr:col>20</xdr:col>
      <xdr:colOff>38100</xdr:colOff>
      <xdr:row>98</xdr:row>
      <xdr:rowOff>126912</xdr:rowOff>
    </xdr:to>
    <xdr:sp macro="" textlink="">
      <xdr:nvSpPr>
        <xdr:cNvPr id="259" name="楕円 258"/>
        <xdr:cNvSpPr/>
      </xdr:nvSpPr>
      <xdr:spPr>
        <a:xfrm>
          <a:off x="3746500" y="168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118039</xdr:rowOff>
    </xdr:from>
    <xdr:ext cx="534377" cy="259045"/>
    <xdr:sp macro="" textlink="">
      <xdr:nvSpPr>
        <xdr:cNvPr id="260" name="テキスト ボックス 259"/>
        <xdr:cNvSpPr txBox="1"/>
      </xdr:nvSpPr>
      <xdr:spPr>
        <a:xfrm>
          <a:off x="3530111" y="169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56959</xdr:rowOff>
    </xdr:from>
    <xdr:to>
      <xdr:col>15</xdr:col>
      <xdr:colOff>101600</xdr:colOff>
      <xdr:row>97</xdr:row>
      <xdr:rowOff>158559</xdr:rowOff>
    </xdr:to>
    <xdr:sp macro="" textlink="">
      <xdr:nvSpPr>
        <xdr:cNvPr id="261" name="楕円 260"/>
        <xdr:cNvSpPr/>
      </xdr:nvSpPr>
      <xdr:spPr>
        <a:xfrm>
          <a:off x="2857500" y="166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149686</xdr:rowOff>
    </xdr:from>
    <xdr:ext cx="534377" cy="259045"/>
    <xdr:sp macro="" textlink="">
      <xdr:nvSpPr>
        <xdr:cNvPr id="262" name="テキスト ボックス 261"/>
        <xdr:cNvSpPr txBox="1"/>
      </xdr:nvSpPr>
      <xdr:spPr>
        <a:xfrm>
          <a:off x="2641111" y="167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159334</xdr:rowOff>
    </xdr:from>
    <xdr:to>
      <xdr:col>10</xdr:col>
      <xdr:colOff>165100</xdr:colOff>
      <xdr:row>98</xdr:row>
      <xdr:rowOff>89484</xdr:rowOff>
    </xdr:to>
    <xdr:sp macro="" textlink="">
      <xdr:nvSpPr>
        <xdr:cNvPr id="263" name="楕円 262"/>
        <xdr:cNvSpPr/>
      </xdr:nvSpPr>
      <xdr:spPr>
        <a:xfrm>
          <a:off x="1968500" y="16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80611</xdr:rowOff>
    </xdr:from>
    <xdr:ext cx="534377" cy="259045"/>
    <xdr:sp macro="" textlink="">
      <xdr:nvSpPr>
        <xdr:cNvPr id="264" name="テキスト ボックス 263"/>
        <xdr:cNvSpPr txBox="1"/>
      </xdr:nvSpPr>
      <xdr:spPr>
        <a:xfrm>
          <a:off x="1752111" y="168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12598</xdr:rowOff>
    </xdr:from>
    <xdr:to>
      <xdr:col>6</xdr:col>
      <xdr:colOff>38100</xdr:colOff>
      <xdr:row>98</xdr:row>
      <xdr:rowOff>114198</xdr:rowOff>
    </xdr:to>
    <xdr:sp macro="" textlink="">
      <xdr:nvSpPr>
        <xdr:cNvPr id="265" name="楕円 264"/>
        <xdr:cNvSpPr/>
      </xdr:nvSpPr>
      <xdr:spPr>
        <a:xfrm>
          <a:off x="1079500" y="168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105325</xdr:rowOff>
    </xdr:from>
    <xdr:ext cx="534377" cy="259045"/>
    <xdr:sp macro="" textlink="">
      <xdr:nvSpPr>
        <xdr:cNvPr id="266" name="テキスト ボックス 265"/>
        <xdr:cNvSpPr txBox="1"/>
      </xdr:nvSpPr>
      <xdr:spPr>
        <a:xfrm>
          <a:off x="863111" y="169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14555</xdr:rowOff>
    </xdr:from>
    <xdr:to>
      <xdr:col>55</xdr:col>
      <xdr:colOff>0</xdr:colOff>
      <xdr:row>56</xdr:row>
      <xdr:rowOff>20431</xdr:rowOff>
    </xdr:to>
    <xdr:cxnSp macro="">
      <xdr:nvCxnSpPr>
        <xdr:cNvPr id="350" name="直線コネクタ 349"/>
        <xdr:cNvCxnSpPr/>
      </xdr:nvCxnSpPr>
      <xdr:spPr>
        <a:xfrm>
          <a:off x="9639300" y="9615755"/>
          <a:ext cx="8382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85848</xdr:rowOff>
    </xdr:from>
    <xdr:ext cx="534377" cy="259045"/>
    <xdr:sp macro="" textlink="">
      <xdr:nvSpPr>
        <xdr:cNvPr id="351" name="農林水産業費平均値テキスト"/>
        <xdr:cNvSpPr txBox="1"/>
      </xdr:nvSpPr>
      <xdr:spPr>
        <a:xfrm>
          <a:off x="10528300" y="968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14555</xdr:rowOff>
    </xdr:from>
    <xdr:to>
      <xdr:col>50</xdr:col>
      <xdr:colOff>114300</xdr:colOff>
      <xdr:row>56</xdr:row>
      <xdr:rowOff>78663</xdr:rowOff>
    </xdr:to>
    <xdr:cxnSp macro="">
      <xdr:nvCxnSpPr>
        <xdr:cNvPr id="353" name="直線コネクタ 352"/>
        <xdr:cNvCxnSpPr/>
      </xdr:nvCxnSpPr>
      <xdr:spPr>
        <a:xfrm flipV="1">
          <a:off x="8750300" y="9615755"/>
          <a:ext cx="889000" cy="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31226</xdr:rowOff>
    </xdr:from>
    <xdr:ext cx="534377" cy="259045"/>
    <xdr:sp macro="" textlink="">
      <xdr:nvSpPr>
        <xdr:cNvPr id="355" name="テキスト ボックス 354"/>
        <xdr:cNvSpPr txBox="1"/>
      </xdr:nvSpPr>
      <xdr:spPr>
        <a:xfrm>
          <a:off x="9372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63828</xdr:rowOff>
    </xdr:from>
    <xdr:to>
      <xdr:col>45</xdr:col>
      <xdr:colOff>177800</xdr:colOff>
      <xdr:row>56</xdr:row>
      <xdr:rowOff>78663</xdr:rowOff>
    </xdr:to>
    <xdr:cxnSp macro="">
      <xdr:nvCxnSpPr>
        <xdr:cNvPr id="356" name="直線コネクタ 355"/>
        <xdr:cNvCxnSpPr/>
      </xdr:nvCxnSpPr>
      <xdr:spPr>
        <a:xfrm>
          <a:off x="7861300" y="9665028"/>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58" name="テキスト ボックス 357"/>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63828</xdr:rowOff>
    </xdr:from>
    <xdr:to>
      <xdr:col>41</xdr:col>
      <xdr:colOff>50800</xdr:colOff>
      <xdr:row>56</xdr:row>
      <xdr:rowOff>113594</xdr:rowOff>
    </xdr:to>
    <xdr:cxnSp macro="">
      <xdr:nvCxnSpPr>
        <xdr:cNvPr id="359" name="直線コネクタ 358"/>
        <xdr:cNvCxnSpPr/>
      </xdr:nvCxnSpPr>
      <xdr:spPr>
        <a:xfrm flipV="1">
          <a:off x="6972300" y="9665028"/>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69942</xdr:rowOff>
    </xdr:from>
    <xdr:ext cx="534377" cy="259045"/>
    <xdr:sp macro="" textlink="">
      <xdr:nvSpPr>
        <xdr:cNvPr id="361" name="テキスト ボックス 360"/>
        <xdr:cNvSpPr txBox="1"/>
      </xdr:nvSpPr>
      <xdr:spPr>
        <a:xfrm>
          <a:off x="7594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141081</xdr:rowOff>
    </xdr:from>
    <xdr:to>
      <xdr:col>55</xdr:col>
      <xdr:colOff>50800</xdr:colOff>
      <xdr:row>56</xdr:row>
      <xdr:rowOff>71231</xdr:rowOff>
    </xdr:to>
    <xdr:sp macro="" textlink="">
      <xdr:nvSpPr>
        <xdr:cNvPr id="369" name="楕円 368"/>
        <xdr:cNvSpPr/>
      </xdr:nvSpPr>
      <xdr:spPr>
        <a:xfrm>
          <a:off x="10426700" y="95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163958</xdr:rowOff>
    </xdr:from>
    <xdr:ext cx="599010" cy="259045"/>
    <xdr:sp macro="" textlink="">
      <xdr:nvSpPr>
        <xdr:cNvPr id="370" name="農林水産業費該当値テキスト"/>
        <xdr:cNvSpPr txBox="1"/>
      </xdr:nvSpPr>
      <xdr:spPr>
        <a:xfrm>
          <a:off x="10528300" y="942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135205</xdr:rowOff>
    </xdr:from>
    <xdr:to>
      <xdr:col>50</xdr:col>
      <xdr:colOff>165100</xdr:colOff>
      <xdr:row>56</xdr:row>
      <xdr:rowOff>65355</xdr:rowOff>
    </xdr:to>
    <xdr:sp macro="" textlink="">
      <xdr:nvSpPr>
        <xdr:cNvPr id="371" name="楕円 370"/>
        <xdr:cNvSpPr/>
      </xdr:nvSpPr>
      <xdr:spPr>
        <a:xfrm>
          <a:off x="9588500" y="9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81882</xdr:rowOff>
    </xdr:from>
    <xdr:ext cx="599010" cy="259045"/>
    <xdr:sp macro="" textlink="">
      <xdr:nvSpPr>
        <xdr:cNvPr id="372" name="テキスト ボックス 371"/>
        <xdr:cNvSpPr txBox="1"/>
      </xdr:nvSpPr>
      <xdr:spPr>
        <a:xfrm>
          <a:off x="9339795" y="934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27863</xdr:rowOff>
    </xdr:from>
    <xdr:to>
      <xdr:col>46</xdr:col>
      <xdr:colOff>38100</xdr:colOff>
      <xdr:row>56</xdr:row>
      <xdr:rowOff>129463</xdr:rowOff>
    </xdr:to>
    <xdr:sp macro="" textlink="">
      <xdr:nvSpPr>
        <xdr:cNvPr id="373" name="楕円 372"/>
        <xdr:cNvSpPr/>
      </xdr:nvSpPr>
      <xdr:spPr>
        <a:xfrm>
          <a:off x="8699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145990</xdr:rowOff>
    </xdr:from>
    <xdr:ext cx="534377" cy="259045"/>
    <xdr:sp macro="" textlink="">
      <xdr:nvSpPr>
        <xdr:cNvPr id="374" name="テキスト ボックス 373"/>
        <xdr:cNvSpPr txBox="1"/>
      </xdr:nvSpPr>
      <xdr:spPr>
        <a:xfrm>
          <a:off x="8483111" y="9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13028</xdr:rowOff>
    </xdr:from>
    <xdr:to>
      <xdr:col>41</xdr:col>
      <xdr:colOff>101600</xdr:colOff>
      <xdr:row>56</xdr:row>
      <xdr:rowOff>114628</xdr:rowOff>
    </xdr:to>
    <xdr:sp macro="" textlink="">
      <xdr:nvSpPr>
        <xdr:cNvPr id="375" name="楕円 374"/>
        <xdr:cNvSpPr/>
      </xdr:nvSpPr>
      <xdr:spPr>
        <a:xfrm>
          <a:off x="7810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131155</xdr:rowOff>
    </xdr:from>
    <xdr:ext cx="534377" cy="259045"/>
    <xdr:sp macro="" textlink="">
      <xdr:nvSpPr>
        <xdr:cNvPr id="376" name="テキスト ボックス 375"/>
        <xdr:cNvSpPr txBox="1"/>
      </xdr:nvSpPr>
      <xdr:spPr>
        <a:xfrm>
          <a:off x="7594111" y="93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62794</xdr:rowOff>
    </xdr:from>
    <xdr:to>
      <xdr:col>36</xdr:col>
      <xdr:colOff>165100</xdr:colOff>
      <xdr:row>56</xdr:row>
      <xdr:rowOff>164394</xdr:rowOff>
    </xdr:to>
    <xdr:sp macro="" textlink="">
      <xdr:nvSpPr>
        <xdr:cNvPr id="377" name="楕円 376"/>
        <xdr:cNvSpPr/>
      </xdr:nvSpPr>
      <xdr:spPr>
        <a:xfrm>
          <a:off x="6921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9471</xdr:rowOff>
    </xdr:from>
    <xdr:ext cx="534377" cy="259045"/>
    <xdr:sp macro="" textlink="">
      <xdr:nvSpPr>
        <xdr:cNvPr id="378" name="テキスト ボックス 377"/>
        <xdr:cNvSpPr txBox="1"/>
      </xdr:nvSpPr>
      <xdr:spPr>
        <a:xfrm>
          <a:off x="6705111" y="94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140715</xdr:rowOff>
    </xdr:from>
    <xdr:to>
      <xdr:col>55</xdr:col>
      <xdr:colOff>0</xdr:colOff>
      <xdr:row>79</xdr:row>
      <xdr:rowOff>13593</xdr:rowOff>
    </xdr:to>
    <xdr:cxnSp macro="">
      <xdr:nvCxnSpPr>
        <xdr:cNvPr id="407" name="直線コネクタ 406"/>
        <xdr:cNvCxnSpPr/>
      </xdr:nvCxnSpPr>
      <xdr:spPr>
        <a:xfrm>
          <a:off x="9639300" y="13513815"/>
          <a:ext cx="838200" cy="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140715</xdr:rowOff>
    </xdr:from>
    <xdr:to>
      <xdr:col>50</xdr:col>
      <xdr:colOff>114300</xdr:colOff>
      <xdr:row>79</xdr:row>
      <xdr:rowOff>16563</xdr:rowOff>
    </xdr:to>
    <xdr:cxnSp macro="">
      <xdr:nvCxnSpPr>
        <xdr:cNvPr id="410" name="直線コネクタ 409"/>
        <xdr:cNvCxnSpPr/>
      </xdr:nvCxnSpPr>
      <xdr:spPr>
        <a:xfrm flipV="1">
          <a:off x="8750300" y="13513815"/>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28810</xdr:rowOff>
    </xdr:from>
    <xdr:ext cx="534377" cy="259045"/>
    <xdr:sp macro="" textlink="">
      <xdr:nvSpPr>
        <xdr:cNvPr id="412" name="テキスト ボックス 411"/>
        <xdr:cNvSpPr txBox="1"/>
      </xdr:nvSpPr>
      <xdr:spPr>
        <a:xfrm>
          <a:off x="9372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11040</xdr:rowOff>
    </xdr:from>
    <xdr:to>
      <xdr:col>45</xdr:col>
      <xdr:colOff>177800</xdr:colOff>
      <xdr:row>79</xdr:row>
      <xdr:rowOff>16563</xdr:rowOff>
    </xdr:to>
    <xdr:cxnSp macro="">
      <xdr:nvCxnSpPr>
        <xdr:cNvPr id="413" name="直線コネクタ 412"/>
        <xdr:cNvCxnSpPr/>
      </xdr:nvCxnSpPr>
      <xdr:spPr>
        <a:xfrm>
          <a:off x="7861300" y="13555590"/>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5812</xdr:rowOff>
    </xdr:from>
    <xdr:to>
      <xdr:col>41</xdr:col>
      <xdr:colOff>50800</xdr:colOff>
      <xdr:row>79</xdr:row>
      <xdr:rowOff>11040</xdr:rowOff>
    </xdr:to>
    <xdr:cxnSp macro="">
      <xdr:nvCxnSpPr>
        <xdr:cNvPr id="416" name="直線コネクタ 415"/>
        <xdr:cNvCxnSpPr/>
      </xdr:nvCxnSpPr>
      <xdr:spPr>
        <a:xfrm>
          <a:off x="6972300" y="13550362"/>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134243</xdr:rowOff>
    </xdr:from>
    <xdr:to>
      <xdr:col>55</xdr:col>
      <xdr:colOff>50800</xdr:colOff>
      <xdr:row>79</xdr:row>
      <xdr:rowOff>64393</xdr:rowOff>
    </xdr:to>
    <xdr:sp macro="" textlink="">
      <xdr:nvSpPr>
        <xdr:cNvPr id="426" name="楕円 425"/>
        <xdr:cNvSpPr/>
      </xdr:nvSpPr>
      <xdr:spPr>
        <a:xfrm>
          <a:off x="10426700" y="135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7" name="商工費該当値テキスト"/>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89915</xdr:rowOff>
    </xdr:from>
    <xdr:to>
      <xdr:col>50</xdr:col>
      <xdr:colOff>165100</xdr:colOff>
      <xdr:row>79</xdr:row>
      <xdr:rowOff>20065</xdr:rowOff>
    </xdr:to>
    <xdr:sp macro="" textlink="">
      <xdr:nvSpPr>
        <xdr:cNvPr id="428" name="楕円 427"/>
        <xdr:cNvSpPr/>
      </xdr:nvSpPr>
      <xdr:spPr>
        <a:xfrm>
          <a:off x="95885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36592</xdr:rowOff>
    </xdr:from>
    <xdr:ext cx="534377" cy="259045"/>
    <xdr:sp macro="" textlink="">
      <xdr:nvSpPr>
        <xdr:cNvPr id="429" name="テキスト ボックス 428"/>
        <xdr:cNvSpPr txBox="1"/>
      </xdr:nvSpPr>
      <xdr:spPr>
        <a:xfrm>
          <a:off x="9372111" y="132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137213</xdr:rowOff>
    </xdr:from>
    <xdr:to>
      <xdr:col>46</xdr:col>
      <xdr:colOff>38100</xdr:colOff>
      <xdr:row>79</xdr:row>
      <xdr:rowOff>67363</xdr:rowOff>
    </xdr:to>
    <xdr:sp macro="" textlink="">
      <xdr:nvSpPr>
        <xdr:cNvPr id="430" name="楕円 429"/>
        <xdr:cNvSpPr/>
      </xdr:nvSpPr>
      <xdr:spPr>
        <a:xfrm>
          <a:off x="8699500" y="135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58490</xdr:rowOff>
    </xdr:from>
    <xdr:ext cx="534377" cy="259045"/>
    <xdr:sp macro="" textlink="">
      <xdr:nvSpPr>
        <xdr:cNvPr id="431" name="テキスト ボックス 430"/>
        <xdr:cNvSpPr txBox="1"/>
      </xdr:nvSpPr>
      <xdr:spPr>
        <a:xfrm>
          <a:off x="8483111" y="136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131690</xdr:rowOff>
    </xdr:from>
    <xdr:to>
      <xdr:col>41</xdr:col>
      <xdr:colOff>101600</xdr:colOff>
      <xdr:row>79</xdr:row>
      <xdr:rowOff>61840</xdr:rowOff>
    </xdr:to>
    <xdr:sp macro="" textlink="">
      <xdr:nvSpPr>
        <xdr:cNvPr id="432" name="楕円 431"/>
        <xdr:cNvSpPr/>
      </xdr:nvSpPr>
      <xdr:spPr>
        <a:xfrm>
          <a:off x="7810500" y="135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78367</xdr:rowOff>
    </xdr:from>
    <xdr:ext cx="534377" cy="259045"/>
    <xdr:sp macro="" textlink="">
      <xdr:nvSpPr>
        <xdr:cNvPr id="433" name="テキスト ボックス 432"/>
        <xdr:cNvSpPr txBox="1"/>
      </xdr:nvSpPr>
      <xdr:spPr>
        <a:xfrm>
          <a:off x="7594111" y="132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126462</xdr:rowOff>
    </xdr:from>
    <xdr:to>
      <xdr:col>36</xdr:col>
      <xdr:colOff>165100</xdr:colOff>
      <xdr:row>79</xdr:row>
      <xdr:rowOff>56612</xdr:rowOff>
    </xdr:to>
    <xdr:sp macro="" textlink="">
      <xdr:nvSpPr>
        <xdr:cNvPr id="434" name="楕円 433"/>
        <xdr:cNvSpPr/>
      </xdr:nvSpPr>
      <xdr:spPr>
        <a:xfrm>
          <a:off x="6921500" y="134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73139</xdr:rowOff>
    </xdr:from>
    <xdr:ext cx="534377" cy="259045"/>
    <xdr:sp macro="" textlink="">
      <xdr:nvSpPr>
        <xdr:cNvPr id="435" name="テキスト ボックス 434"/>
        <xdr:cNvSpPr txBox="1"/>
      </xdr:nvSpPr>
      <xdr:spPr>
        <a:xfrm>
          <a:off x="6705111" y="132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77102</xdr:rowOff>
    </xdr:from>
    <xdr:to>
      <xdr:col>55</xdr:col>
      <xdr:colOff>0</xdr:colOff>
      <xdr:row>95</xdr:row>
      <xdr:rowOff>153606</xdr:rowOff>
    </xdr:to>
    <xdr:cxnSp macro="">
      <xdr:nvCxnSpPr>
        <xdr:cNvPr id="464" name="直線コネクタ 463"/>
        <xdr:cNvCxnSpPr/>
      </xdr:nvCxnSpPr>
      <xdr:spPr>
        <a:xfrm>
          <a:off x="9639300" y="16364852"/>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16714</xdr:rowOff>
    </xdr:from>
    <xdr:to>
      <xdr:col>50</xdr:col>
      <xdr:colOff>114300</xdr:colOff>
      <xdr:row>95</xdr:row>
      <xdr:rowOff>77102</xdr:rowOff>
    </xdr:to>
    <xdr:cxnSp macro="">
      <xdr:nvCxnSpPr>
        <xdr:cNvPr id="467" name="直線コネクタ 466"/>
        <xdr:cNvCxnSpPr/>
      </xdr:nvCxnSpPr>
      <xdr:spPr>
        <a:xfrm>
          <a:off x="8750300" y="1630446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16714</xdr:rowOff>
    </xdr:from>
    <xdr:to>
      <xdr:col>45</xdr:col>
      <xdr:colOff>177800</xdr:colOff>
      <xdr:row>95</xdr:row>
      <xdr:rowOff>92774</xdr:rowOff>
    </xdr:to>
    <xdr:cxnSp macro="">
      <xdr:nvCxnSpPr>
        <xdr:cNvPr id="470" name="直線コネクタ 469"/>
        <xdr:cNvCxnSpPr/>
      </xdr:nvCxnSpPr>
      <xdr:spPr>
        <a:xfrm flipV="1">
          <a:off x="7861300" y="16304464"/>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92774</xdr:rowOff>
    </xdr:from>
    <xdr:to>
      <xdr:col>41</xdr:col>
      <xdr:colOff>50800</xdr:colOff>
      <xdr:row>95</xdr:row>
      <xdr:rowOff>111340</xdr:rowOff>
    </xdr:to>
    <xdr:cxnSp macro="">
      <xdr:nvCxnSpPr>
        <xdr:cNvPr id="473" name="直線コネクタ 472"/>
        <xdr:cNvCxnSpPr/>
      </xdr:nvCxnSpPr>
      <xdr:spPr>
        <a:xfrm flipV="1">
          <a:off x="6972300" y="16380524"/>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102806</xdr:rowOff>
    </xdr:from>
    <xdr:to>
      <xdr:col>55</xdr:col>
      <xdr:colOff>50800</xdr:colOff>
      <xdr:row>96</xdr:row>
      <xdr:rowOff>32956</xdr:rowOff>
    </xdr:to>
    <xdr:sp macro="" textlink="">
      <xdr:nvSpPr>
        <xdr:cNvPr id="483" name="楕円 482"/>
        <xdr:cNvSpPr/>
      </xdr:nvSpPr>
      <xdr:spPr>
        <a:xfrm>
          <a:off x="10426700" y="163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81233</xdr:rowOff>
    </xdr:from>
    <xdr:ext cx="534377" cy="259045"/>
    <xdr:sp macro="" textlink="">
      <xdr:nvSpPr>
        <xdr:cNvPr id="484" name="土木費該当値テキスト"/>
        <xdr:cNvSpPr txBox="1"/>
      </xdr:nvSpPr>
      <xdr:spPr>
        <a:xfrm>
          <a:off x="10528300"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26302</xdr:rowOff>
    </xdr:from>
    <xdr:to>
      <xdr:col>50</xdr:col>
      <xdr:colOff>165100</xdr:colOff>
      <xdr:row>95</xdr:row>
      <xdr:rowOff>127902</xdr:rowOff>
    </xdr:to>
    <xdr:sp macro="" textlink="">
      <xdr:nvSpPr>
        <xdr:cNvPr id="485" name="楕円 484"/>
        <xdr:cNvSpPr/>
      </xdr:nvSpPr>
      <xdr:spPr>
        <a:xfrm>
          <a:off x="9588500" y="163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119029</xdr:rowOff>
    </xdr:from>
    <xdr:ext cx="534377" cy="259045"/>
    <xdr:sp macro="" textlink="">
      <xdr:nvSpPr>
        <xdr:cNvPr id="486" name="テキスト ボックス 485"/>
        <xdr:cNvSpPr txBox="1"/>
      </xdr:nvSpPr>
      <xdr:spPr>
        <a:xfrm>
          <a:off x="9372111" y="164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137364</xdr:rowOff>
    </xdr:from>
    <xdr:to>
      <xdr:col>46</xdr:col>
      <xdr:colOff>38100</xdr:colOff>
      <xdr:row>95</xdr:row>
      <xdr:rowOff>67514</xdr:rowOff>
    </xdr:to>
    <xdr:sp macro="" textlink="">
      <xdr:nvSpPr>
        <xdr:cNvPr id="487" name="楕円 486"/>
        <xdr:cNvSpPr/>
      </xdr:nvSpPr>
      <xdr:spPr>
        <a:xfrm>
          <a:off x="8699500" y="162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58641</xdr:rowOff>
    </xdr:from>
    <xdr:ext cx="534377" cy="259045"/>
    <xdr:sp macro="" textlink="">
      <xdr:nvSpPr>
        <xdr:cNvPr id="488" name="テキスト ボックス 487"/>
        <xdr:cNvSpPr txBox="1"/>
      </xdr:nvSpPr>
      <xdr:spPr>
        <a:xfrm>
          <a:off x="8483111" y="163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41974</xdr:rowOff>
    </xdr:from>
    <xdr:to>
      <xdr:col>41</xdr:col>
      <xdr:colOff>101600</xdr:colOff>
      <xdr:row>95</xdr:row>
      <xdr:rowOff>143574</xdr:rowOff>
    </xdr:to>
    <xdr:sp macro="" textlink="">
      <xdr:nvSpPr>
        <xdr:cNvPr id="489" name="楕円 488"/>
        <xdr:cNvSpPr/>
      </xdr:nvSpPr>
      <xdr:spPr>
        <a:xfrm>
          <a:off x="7810500" y="16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134701</xdr:rowOff>
    </xdr:from>
    <xdr:ext cx="534377" cy="259045"/>
    <xdr:sp macro="" textlink="">
      <xdr:nvSpPr>
        <xdr:cNvPr id="490" name="テキスト ボックス 489"/>
        <xdr:cNvSpPr txBox="1"/>
      </xdr:nvSpPr>
      <xdr:spPr>
        <a:xfrm>
          <a:off x="7594111" y="164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60540</xdr:rowOff>
    </xdr:from>
    <xdr:to>
      <xdr:col>36</xdr:col>
      <xdr:colOff>165100</xdr:colOff>
      <xdr:row>95</xdr:row>
      <xdr:rowOff>162140</xdr:rowOff>
    </xdr:to>
    <xdr:sp macro="" textlink="">
      <xdr:nvSpPr>
        <xdr:cNvPr id="491" name="楕円 490"/>
        <xdr:cNvSpPr/>
      </xdr:nvSpPr>
      <xdr:spPr>
        <a:xfrm>
          <a:off x="6921500" y="163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153267</xdr:rowOff>
    </xdr:from>
    <xdr:ext cx="534377" cy="259045"/>
    <xdr:sp macro="" textlink="">
      <xdr:nvSpPr>
        <xdr:cNvPr id="492" name="テキスト ボックス 491"/>
        <xdr:cNvSpPr txBox="1"/>
      </xdr:nvSpPr>
      <xdr:spPr>
        <a:xfrm>
          <a:off x="6705111" y="164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26314</xdr:rowOff>
    </xdr:from>
    <xdr:to>
      <xdr:col>85</xdr:col>
      <xdr:colOff>127000</xdr:colOff>
      <xdr:row>37</xdr:row>
      <xdr:rowOff>56392</xdr:rowOff>
    </xdr:to>
    <xdr:cxnSp macro="">
      <xdr:nvCxnSpPr>
        <xdr:cNvPr id="524" name="直線コネクタ 523"/>
        <xdr:cNvCxnSpPr/>
      </xdr:nvCxnSpPr>
      <xdr:spPr>
        <a:xfrm flipV="1">
          <a:off x="15481300" y="6369964"/>
          <a:ext cx="8382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98715</xdr:rowOff>
    </xdr:from>
    <xdr:to>
      <xdr:col>81</xdr:col>
      <xdr:colOff>50800</xdr:colOff>
      <xdr:row>37</xdr:row>
      <xdr:rowOff>56392</xdr:rowOff>
    </xdr:to>
    <xdr:cxnSp macro="">
      <xdr:nvCxnSpPr>
        <xdr:cNvPr id="527" name="直線コネクタ 526"/>
        <xdr:cNvCxnSpPr/>
      </xdr:nvCxnSpPr>
      <xdr:spPr>
        <a:xfrm>
          <a:off x="14592300" y="5928015"/>
          <a:ext cx="8890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148158</xdr:rowOff>
    </xdr:from>
    <xdr:to>
      <xdr:col>76</xdr:col>
      <xdr:colOff>114300</xdr:colOff>
      <xdr:row>34</xdr:row>
      <xdr:rowOff>98715</xdr:rowOff>
    </xdr:to>
    <xdr:cxnSp macro="">
      <xdr:nvCxnSpPr>
        <xdr:cNvPr id="530" name="直線コネクタ 529"/>
        <xdr:cNvCxnSpPr/>
      </xdr:nvCxnSpPr>
      <xdr:spPr>
        <a:xfrm>
          <a:off x="13703300" y="5806008"/>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148158</xdr:rowOff>
    </xdr:from>
    <xdr:to>
      <xdr:col>71</xdr:col>
      <xdr:colOff>177800</xdr:colOff>
      <xdr:row>37</xdr:row>
      <xdr:rowOff>60898</xdr:rowOff>
    </xdr:to>
    <xdr:cxnSp macro="">
      <xdr:nvCxnSpPr>
        <xdr:cNvPr id="533" name="直線コネクタ 532"/>
        <xdr:cNvCxnSpPr/>
      </xdr:nvCxnSpPr>
      <xdr:spPr>
        <a:xfrm flipV="1">
          <a:off x="12814300" y="5806008"/>
          <a:ext cx="889000" cy="59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53709</xdr:rowOff>
    </xdr:from>
    <xdr:ext cx="534377" cy="259045"/>
    <xdr:sp macro="" textlink="">
      <xdr:nvSpPr>
        <xdr:cNvPr id="535" name="テキスト ボックス 534"/>
        <xdr:cNvSpPr txBox="1"/>
      </xdr:nvSpPr>
      <xdr:spPr>
        <a:xfrm>
          <a:off x="13436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146964</xdr:rowOff>
    </xdr:from>
    <xdr:to>
      <xdr:col>85</xdr:col>
      <xdr:colOff>177800</xdr:colOff>
      <xdr:row>37</xdr:row>
      <xdr:rowOff>77114</xdr:rowOff>
    </xdr:to>
    <xdr:sp macro="" textlink="">
      <xdr:nvSpPr>
        <xdr:cNvPr id="543" name="楕円 542"/>
        <xdr:cNvSpPr/>
      </xdr:nvSpPr>
      <xdr:spPr>
        <a:xfrm>
          <a:off x="162687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125391</xdr:rowOff>
    </xdr:from>
    <xdr:ext cx="534377" cy="259045"/>
    <xdr:sp macro="" textlink="">
      <xdr:nvSpPr>
        <xdr:cNvPr id="544" name="消防費該当値テキスト"/>
        <xdr:cNvSpPr txBox="1"/>
      </xdr:nvSpPr>
      <xdr:spPr>
        <a:xfrm>
          <a:off x="16370300"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5592</xdr:rowOff>
    </xdr:from>
    <xdr:to>
      <xdr:col>81</xdr:col>
      <xdr:colOff>101600</xdr:colOff>
      <xdr:row>37</xdr:row>
      <xdr:rowOff>107192</xdr:rowOff>
    </xdr:to>
    <xdr:sp macro="" textlink="">
      <xdr:nvSpPr>
        <xdr:cNvPr id="545" name="楕円 544"/>
        <xdr:cNvSpPr/>
      </xdr:nvSpPr>
      <xdr:spPr>
        <a:xfrm>
          <a:off x="15430500" y="63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98319</xdr:rowOff>
    </xdr:from>
    <xdr:ext cx="534377" cy="259045"/>
    <xdr:sp macro="" textlink="">
      <xdr:nvSpPr>
        <xdr:cNvPr id="546" name="テキスト ボックス 545"/>
        <xdr:cNvSpPr txBox="1"/>
      </xdr:nvSpPr>
      <xdr:spPr>
        <a:xfrm>
          <a:off x="15214111" y="64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47915</xdr:rowOff>
    </xdr:from>
    <xdr:to>
      <xdr:col>76</xdr:col>
      <xdr:colOff>165100</xdr:colOff>
      <xdr:row>34</xdr:row>
      <xdr:rowOff>149515</xdr:rowOff>
    </xdr:to>
    <xdr:sp macro="" textlink="">
      <xdr:nvSpPr>
        <xdr:cNvPr id="547" name="楕円 546"/>
        <xdr:cNvSpPr/>
      </xdr:nvSpPr>
      <xdr:spPr>
        <a:xfrm>
          <a:off x="14541500" y="58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166042</xdr:rowOff>
    </xdr:from>
    <xdr:ext cx="534377" cy="259045"/>
    <xdr:sp macro="" textlink="">
      <xdr:nvSpPr>
        <xdr:cNvPr id="548" name="テキスト ボックス 547"/>
        <xdr:cNvSpPr txBox="1"/>
      </xdr:nvSpPr>
      <xdr:spPr>
        <a:xfrm>
          <a:off x="14325111" y="56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97358</xdr:rowOff>
    </xdr:from>
    <xdr:to>
      <xdr:col>72</xdr:col>
      <xdr:colOff>38100</xdr:colOff>
      <xdr:row>34</xdr:row>
      <xdr:rowOff>27508</xdr:rowOff>
    </xdr:to>
    <xdr:sp macro="" textlink="">
      <xdr:nvSpPr>
        <xdr:cNvPr id="549" name="楕円 548"/>
        <xdr:cNvSpPr/>
      </xdr:nvSpPr>
      <xdr:spPr>
        <a:xfrm>
          <a:off x="13652500" y="57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44035</xdr:rowOff>
    </xdr:from>
    <xdr:ext cx="534377" cy="259045"/>
    <xdr:sp macro="" textlink="">
      <xdr:nvSpPr>
        <xdr:cNvPr id="550" name="テキスト ボックス 549"/>
        <xdr:cNvSpPr txBox="1"/>
      </xdr:nvSpPr>
      <xdr:spPr>
        <a:xfrm>
          <a:off x="13436111" y="55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10098</xdr:rowOff>
    </xdr:from>
    <xdr:to>
      <xdr:col>67</xdr:col>
      <xdr:colOff>101600</xdr:colOff>
      <xdr:row>37</xdr:row>
      <xdr:rowOff>111698</xdr:rowOff>
    </xdr:to>
    <xdr:sp macro="" textlink="">
      <xdr:nvSpPr>
        <xdr:cNvPr id="551" name="楕円 550"/>
        <xdr:cNvSpPr/>
      </xdr:nvSpPr>
      <xdr:spPr>
        <a:xfrm>
          <a:off x="12763500" y="6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102825</xdr:rowOff>
    </xdr:from>
    <xdr:ext cx="534377" cy="259045"/>
    <xdr:sp macro="" textlink="">
      <xdr:nvSpPr>
        <xdr:cNvPr id="552" name="テキスト ボックス 551"/>
        <xdr:cNvSpPr txBox="1"/>
      </xdr:nvSpPr>
      <xdr:spPr>
        <a:xfrm>
          <a:off x="12547111" y="64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39782</xdr:rowOff>
    </xdr:from>
    <xdr:to>
      <xdr:col>85</xdr:col>
      <xdr:colOff>127000</xdr:colOff>
      <xdr:row>57</xdr:row>
      <xdr:rowOff>90133</xdr:rowOff>
    </xdr:to>
    <xdr:cxnSp macro="">
      <xdr:nvCxnSpPr>
        <xdr:cNvPr id="583" name="直線コネクタ 582"/>
        <xdr:cNvCxnSpPr/>
      </xdr:nvCxnSpPr>
      <xdr:spPr>
        <a:xfrm flipV="1">
          <a:off x="15481300" y="9812432"/>
          <a:ext cx="838200" cy="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84679</xdr:rowOff>
    </xdr:from>
    <xdr:to>
      <xdr:col>81</xdr:col>
      <xdr:colOff>50800</xdr:colOff>
      <xdr:row>57</xdr:row>
      <xdr:rowOff>90133</xdr:rowOff>
    </xdr:to>
    <xdr:cxnSp macro="">
      <xdr:nvCxnSpPr>
        <xdr:cNvPr id="586" name="直線コネクタ 585"/>
        <xdr:cNvCxnSpPr/>
      </xdr:nvCxnSpPr>
      <xdr:spPr>
        <a:xfrm>
          <a:off x="14592300" y="9857329"/>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84679</xdr:rowOff>
    </xdr:from>
    <xdr:to>
      <xdr:col>76</xdr:col>
      <xdr:colOff>114300</xdr:colOff>
      <xdr:row>57</xdr:row>
      <xdr:rowOff>155911</xdr:rowOff>
    </xdr:to>
    <xdr:cxnSp macro="">
      <xdr:nvCxnSpPr>
        <xdr:cNvPr id="589" name="直線コネクタ 588"/>
        <xdr:cNvCxnSpPr/>
      </xdr:nvCxnSpPr>
      <xdr:spPr>
        <a:xfrm flipV="1">
          <a:off x="13703300" y="9857329"/>
          <a:ext cx="8890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107559</xdr:rowOff>
    </xdr:from>
    <xdr:to>
      <xdr:col>71</xdr:col>
      <xdr:colOff>177800</xdr:colOff>
      <xdr:row>57</xdr:row>
      <xdr:rowOff>155911</xdr:rowOff>
    </xdr:to>
    <xdr:cxnSp macro="">
      <xdr:nvCxnSpPr>
        <xdr:cNvPr id="592" name="直線コネクタ 591"/>
        <xdr:cNvCxnSpPr/>
      </xdr:nvCxnSpPr>
      <xdr:spPr>
        <a:xfrm>
          <a:off x="12814300" y="9880209"/>
          <a:ext cx="889000" cy="4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160432</xdr:rowOff>
    </xdr:from>
    <xdr:to>
      <xdr:col>85</xdr:col>
      <xdr:colOff>177800</xdr:colOff>
      <xdr:row>57</xdr:row>
      <xdr:rowOff>90582</xdr:rowOff>
    </xdr:to>
    <xdr:sp macro="" textlink="">
      <xdr:nvSpPr>
        <xdr:cNvPr id="602" name="楕円 601"/>
        <xdr:cNvSpPr/>
      </xdr:nvSpPr>
      <xdr:spPr>
        <a:xfrm>
          <a:off x="16268700" y="97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138859</xdr:rowOff>
    </xdr:from>
    <xdr:ext cx="534377" cy="259045"/>
    <xdr:sp macro="" textlink="">
      <xdr:nvSpPr>
        <xdr:cNvPr id="603" name="教育費該当値テキスト"/>
        <xdr:cNvSpPr txBox="1"/>
      </xdr:nvSpPr>
      <xdr:spPr>
        <a:xfrm>
          <a:off x="16370300" y="97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39333</xdr:rowOff>
    </xdr:from>
    <xdr:to>
      <xdr:col>81</xdr:col>
      <xdr:colOff>101600</xdr:colOff>
      <xdr:row>57</xdr:row>
      <xdr:rowOff>140933</xdr:rowOff>
    </xdr:to>
    <xdr:sp macro="" textlink="">
      <xdr:nvSpPr>
        <xdr:cNvPr id="604" name="楕円 603"/>
        <xdr:cNvSpPr/>
      </xdr:nvSpPr>
      <xdr:spPr>
        <a:xfrm>
          <a:off x="15430500" y="98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132060</xdr:rowOff>
    </xdr:from>
    <xdr:ext cx="534377" cy="259045"/>
    <xdr:sp macro="" textlink="">
      <xdr:nvSpPr>
        <xdr:cNvPr id="605" name="テキスト ボックス 604"/>
        <xdr:cNvSpPr txBox="1"/>
      </xdr:nvSpPr>
      <xdr:spPr>
        <a:xfrm>
          <a:off x="15214111" y="99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33879</xdr:rowOff>
    </xdr:from>
    <xdr:to>
      <xdr:col>76</xdr:col>
      <xdr:colOff>165100</xdr:colOff>
      <xdr:row>57</xdr:row>
      <xdr:rowOff>135479</xdr:rowOff>
    </xdr:to>
    <xdr:sp macro="" textlink="">
      <xdr:nvSpPr>
        <xdr:cNvPr id="606" name="楕円 605"/>
        <xdr:cNvSpPr/>
      </xdr:nvSpPr>
      <xdr:spPr>
        <a:xfrm>
          <a:off x="14541500" y="98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126606</xdr:rowOff>
    </xdr:from>
    <xdr:ext cx="534377" cy="259045"/>
    <xdr:sp macro="" textlink="">
      <xdr:nvSpPr>
        <xdr:cNvPr id="607" name="テキスト ボックス 606"/>
        <xdr:cNvSpPr txBox="1"/>
      </xdr:nvSpPr>
      <xdr:spPr>
        <a:xfrm>
          <a:off x="14325111" y="98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105111</xdr:rowOff>
    </xdr:from>
    <xdr:to>
      <xdr:col>72</xdr:col>
      <xdr:colOff>38100</xdr:colOff>
      <xdr:row>58</xdr:row>
      <xdr:rowOff>35261</xdr:rowOff>
    </xdr:to>
    <xdr:sp macro="" textlink="">
      <xdr:nvSpPr>
        <xdr:cNvPr id="608" name="楕円 607"/>
        <xdr:cNvSpPr/>
      </xdr:nvSpPr>
      <xdr:spPr>
        <a:xfrm>
          <a:off x="13652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26388</xdr:rowOff>
    </xdr:from>
    <xdr:ext cx="534377" cy="259045"/>
    <xdr:sp macro="" textlink="">
      <xdr:nvSpPr>
        <xdr:cNvPr id="609" name="テキスト ボックス 608"/>
        <xdr:cNvSpPr txBox="1"/>
      </xdr:nvSpPr>
      <xdr:spPr>
        <a:xfrm>
          <a:off x="13436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56759</xdr:rowOff>
    </xdr:from>
    <xdr:to>
      <xdr:col>67</xdr:col>
      <xdr:colOff>101600</xdr:colOff>
      <xdr:row>57</xdr:row>
      <xdr:rowOff>158359</xdr:rowOff>
    </xdr:to>
    <xdr:sp macro="" textlink="">
      <xdr:nvSpPr>
        <xdr:cNvPr id="610" name="楕円 609"/>
        <xdr:cNvSpPr/>
      </xdr:nvSpPr>
      <xdr:spPr>
        <a:xfrm>
          <a:off x="12763500" y="98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149486</xdr:rowOff>
    </xdr:from>
    <xdr:ext cx="534377" cy="259045"/>
    <xdr:sp macro="" textlink="">
      <xdr:nvSpPr>
        <xdr:cNvPr id="611" name="テキスト ボックス 610"/>
        <xdr:cNvSpPr txBox="1"/>
      </xdr:nvSpPr>
      <xdr:spPr>
        <a:xfrm>
          <a:off x="12547111" y="992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40270</xdr:rowOff>
    </xdr:from>
    <xdr:to>
      <xdr:col>85</xdr:col>
      <xdr:colOff>127000</xdr:colOff>
      <xdr:row>79</xdr:row>
      <xdr:rowOff>88264</xdr:rowOff>
    </xdr:to>
    <xdr:cxnSp macro="">
      <xdr:nvCxnSpPr>
        <xdr:cNvPr id="642" name="直線コネクタ 641"/>
        <xdr:cNvCxnSpPr/>
      </xdr:nvCxnSpPr>
      <xdr:spPr>
        <a:xfrm flipV="1">
          <a:off x="15481300" y="13584820"/>
          <a:ext cx="8382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88264</xdr:rowOff>
    </xdr:from>
    <xdr:to>
      <xdr:col>81</xdr:col>
      <xdr:colOff>50800</xdr:colOff>
      <xdr:row>79</xdr:row>
      <xdr:rowOff>98617</xdr:rowOff>
    </xdr:to>
    <xdr:cxnSp macro="">
      <xdr:nvCxnSpPr>
        <xdr:cNvPr id="645" name="直線コネクタ 644"/>
        <xdr:cNvCxnSpPr/>
      </xdr:nvCxnSpPr>
      <xdr:spPr>
        <a:xfrm flipV="1">
          <a:off x="14592300" y="13632814"/>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97028</xdr:rowOff>
    </xdr:from>
    <xdr:to>
      <xdr:col>76</xdr:col>
      <xdr:colOff>114300</xdr:colOff>
      <xdr:row>79</xdr:row>
      <xdr:rowOff>98617</xdr:rowOff>
    </xdr:to>
    <xdr:cxnSp macro="">
      <xdr:nvCxnSpPr>
        <xdr:cNvPr id="648" name="直線コネクタ 647"/>
        <xdr:cNvCxnSpPr/>
      </xdr:nvCxnSpPr>
      <xdr:spPr>
        <a:xfrm>
          <a:off x="13703300" y="13641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87057</xdr:rowOff>
    </xdr:from>
    <xdr:to>
      <xdr:col>71</xdr:col>
      <xdr:colOff>177800</xdr:colOff>
      <xdr:row>79</xdr:row>
      <xdr:rowOff>97028</xdr:rowOff>
    </xdr:to>
    <xdr:cxnSp macro="">
      <xdr:nvCxnSpPr>
        <xdr:cNvPr id="651" name="直線コネクタ 650"/>
        <xdr:cNvCxnSpPr/>
      </xdr:nvCxnSpPr>
      <xdr:spPr>
        <a:xfrm>
          <a:off x="12814300" y="13631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160920</xdr:rowOff>
    </xdr:from>
    <xdr:to>
      <xdr:col>85</xdr:col>
      <xdr:colOff>177800</xdr:colOff>
      <xdr:row>79</xdr:row>
      <xdr:rowOff>91070</xdr:rowOff>
    </xdr:to>
    <xdr:sp macro="" textlink="">
      <xdr:nvSpPr>
        <xdr:cNvPr id="661" name="楕円 660"/>
        <xdr:cNvSpPr/>
      </xdr:nvSpPr>
      <xdr:spPr>
        <a:xfrm>
          <a:off x="16268700" y="135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75847</xdr:rowOff>
    </xdr:from>
    <xdr:ext cx="469744" cy="259045"/>
    <xdr:sp macro="" textlink="">
      <xdr:nvSpPr>
        <xdr:cNvPr id="662" name="災害復旧費該当値テキスト"/>
        <xdr:cNvSpPr txBox="1"/>
      </xdr:nvSpPr>
      <xdr:spPr>
        <a:xfrm>
          <a:off x="16370300" y="134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37464</xdr:rowOff>
    </xdr:from>
    <xdr:to>
      <xdr:col>81</xdr:col>
      <xdr:colOff>101600</xdr:colOff>
      <xdr:row>79</xdr:row>
      <xdr:rowOff>139064</xdr:rowOff>
    </xdr:to>
    <xdr:sp macro="" textlink="">
      <xdr:nvSpPr>
        <xdr:cNvPr id="663" name="楕円 662"/>
        <xdr:cNvSpPr/>
      </xdr:nvSpPr>
      <xdr:spPr>
        <a:xfrm>
          <a:off x="154305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130191</xdr:rowOff>
    </xdr:from>
    <xdr:ext cx="378565" cy="259045"/>
    <xdr:sp macro="" textlink="">
      <xdr:nvSpPr>
        <xdr:cNvPr id="664" name="テキスト ボックス 663"/>
        <xdr:cNvSpPr txBox="1"/>
      </xdr:nvSpPr>
      <xdr:spPr>
        <a:xfrm>
          <a:off x="15292017" y="1367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47817</xdr:rowOff>
    </xdr:from>
    <xdr:to>
      <xdr:col>76</xdr:col>
      <xdr:colOff>165100</xdr:colOff>
      <xdr:row>79</xdr:row>
      <xdr:rowOff>149417</xdr:rowOff>
    </xdr:to>
    <xdr:sp macro="" textlink="">
      <xdr:nvSpPr>
        <xdr:cNvPr id="665" name="楕円 664"/>
        <xdr:cNvSpPr/>
      </xdr:nvSpPr>
      <xdr:spPr>
        <a:xfrm>
          <a:off x="14541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140544</xdr:rowOff>
    </xdr:from>
    <xdr:ext cx="313932" cy="259045"/>
    <xdr:sp macro="" textlink="">
      <xdr:nvSpPr>
        <xdr:cNvPr id="666" name="テキスト ボックス 665"/>
        <xdr:cNvSpPr txBox="1"/>
      </xdr:nvSpPr>
      <xdr:spPr>
        <a:xfrm>
          <a:off x="14435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46228</xdr:rowOff>
    </xdr:from>
    <xdr:to>
      <xdr:col>72</xdr:col>
      <xdr:colOff>38100</xdr:colOff>
      <xdr:row>79</xdr:row>
      <xdr:rowOff>147828</xdr:rowOff>
    </xdr:to>
    <xdr:sp macro="" textlink="">
      <xdr:nvSpPr>
        <xdr:cNvPr id="667" name="楕円 666"/>
        <xdr:cNvSpPr/>
      </xdr:nvSpPr>
      <xdr:spPr>
        <a:xfrm>
          <a:off x="13652500" y="135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138955</xdr:rowOff>
    </xdr:from>
    <xdr:ext cx="378565" cy="259045"/>
    <xdr:sp macro="" textlink="">
      <xdr:nvSpPr>
        <xdr:cNvPr id="668" name="テキスト ボックス 667"/>
        <xdr:cNvSpPr txBox="1"/>
      </xdr:nvSpPr>
      <xdr:spPr>
        <a:xfrm>
          <a:off x="13514017" y="1368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36257</xdr:rowOff>
    </xdr:from>
    <xdr:to>
      <xdr:col>67</xdr:col>
      <xdr:colOff>101600</xdr:colOff>
      <xdr:row>79</xdr:row>
      <xdr:rowOff>137857</xdr:rowOff>
    </xdr:to>
    <xdr:sp macro="" textlink="">
      <xdr:nvSpPr>
        <xdr:cNvPr id="669" name="楕円 668"/>
        <xdr:cNvSpPr/>
      </xdr:nvSpPr>
      <xdr:spPr>
        <a:xfrm>
          <a:off x="12763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128984</xdr:rowOff>
    </xdr:from>
    <xdr:ext cx="469744" cy="259045"/>
    <xdr:sp macro="" textlink="">
      <xdr:nvSpPr>
        <xdr:cNvPr id="670" name="テキスト ボックス 669"/>
        <xdr:cNvSpPr txBox="1"/>
      </xdr:nvSpPr>
      <xdr:spPr>
        <a:xfrm>
          <a:off x="12579428" y="1367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63298</xdr:rowOff>
    </xdr:from>
    <xdr:to>
      <xdr:col>85</xdr:col>
      <xdr:colOff>127000</xdr:colOff>
      <xdr:row>93</xdr:row>
      <xdr:rowOff>113950</xdr:rowOff>
    </xdr:to>
    <xdr:cxnSp macro="">
      <xdr:nvCxnSpPr>
        <xdr:cNvPr id="702" name="直線コネクタ 701"/>
        <xdr:cNvCxnSpPr/>
      </xdr:nvCxnSpPr>
      <xdr:spPr>
        <a:xfrm>
          <a:off x="15481300" y="16008148"/>
          <a:ext cx="8382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129642</xdr:rowOff>
    </xdr:from>
    <xdr:to>
      <xdr:col>81</xdr:col>
      <xdr:colOff>50800</xdr:colOff>
      <xdr:row>93</xdr:row>
      <xdr:rowOff>63298</xdr:rowOff>
    </xdr:to>
    <xdr:cxnSp macro="">
      <xdr:nvCxnSpPr>
        <xdr:cNvPr id="705" name="直線コネクタ 704"/>
        <xdr:cNvCxnSpPr/>
      </xdr:nvCxnSpPr>
      <xdr:spPr>
        <a:xfrm>
          <a:off x="14592300" y="15903042"/>
          <a:ext cx="889000" cy="1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129642</xdr:rowOff>
    </xdr:from>
    <xdr:to>
      <xdr:col>76</xdr:col>
      <xdr:colOff>114300</xdr:colOff>
      <xdr:row>92</xdr:row>
      <xdr:rowOff>147358</xdr:rowOff>
    </xdr:to>
    <xdr:cxnSp macro="">
      <xdr:nvCxnSpPr>
        <xdr:cNvPr id="708" name="直線コネクタ 707"/>
        <xdr:cNvCxnSpPr/>
      </xdr:nvCxnSpPr>
      <xdr:spPr>
        <a:xfrm flipV="1">
          <a:off x="13703300" y="1590304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147358</xdr:rowOff>
    </xdr:from>
    <xdr:to>
      <xdr:col>71</xdr:col>
      <xdr:colOff>177800</xdr:colOff>
      <xdr:row>93</xdr:row>
      <xdr:rowOff>45729</xdr:rowOff>
    </xdr:to>
    <xdr:cxnSp macro="">
      <xdr:nvCxnSpPr>
        <xdr:cNvPr id="711" name="直線コネクタ 710"/>
        <xdr:cNvCxnSpPr/>
      </xdr:nvCxnSpPr>
      <xdr:spPr>
        <a:xfrm flipV="1">
          <a:off x="12814300" y="15920758"/>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63150</xdr:rowOff>
    </xdr:from>
    <xdr:to>
      <xdr:col>85</xdr:col>
      <xdr:colOff>177800</xdr:colOff>
      <xdr:row>93</xdr:row>
      <xdr:rowOff>164750</xdr:rowOff>
    </xdr:to>
    <xdr:sp macro="" textlink="">
      <xdr:nvSpPr>
        <xdr:cNvPr id="721" name="楕円 720"/>
        <xdr:cNvSpPr/>
      </xdr:nvSpPr>
      <xdr:spPr>
        <a:xfrm>
          <a:off x="16268700" y="160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86027</xdr:rowOff>
    </xdr:from>
    <xdr:ext cx="534377" cy="259045"/>
    <xdr:sp macro="" textlink="">
      <xdr:nvSpPr>
        <xdr:cNvPr id="722" name="公債費該当値テキスト"/>
        <xdr:cNvSpPr txBox="1"/>
      </xdr:nvSpPr>
      <xdr:spPr>
        <a:xfrm>
          <a:off x="16370300" y="158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12498</xdr:rowOff>
    </xdr:from>
    <xdr:to>
      <xdr:col>81</xdr:col>
      <xdr:colOff>101600</xdr:colOff>
      <xdr:row>93</xdr:row>
      <xdr:rowOff>114098</xdr:rowOff>
    </xdr:to>
    <xdr:sp macro="" textlink="">
      <xdr:nvSpPr>
        <xdr:cNvPr id="723" name="楕円 722"/>
        <xdr:cNvSpPr/>
      </xdr:nvSpPr>
      <xdr:spPr>
        <a:xfrm>
          <a:off x="15430500" y="15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130625</xdr:rowOff>
    </xdr:from>
    <xdr:ext cx="534377" cy="259045"/>
    <xdr:sp macro="" textlink="">
      <xdr:nvSpPr>
        <xdr:cNvPr id="724" name="テキスト ボックス 723"/>
        <xdr:cNvSpPr txBox="1"/>
      </xdr:nvSpPr>
      <xdr:spPr>
        <a:xfrm>
          <a:off x="15214111" y="157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78842</xdr:rowOff>
    </xdr:from>
    <xdr:to>
      <xdr:col>76</xdr:col>
      <xdr:colOff>165100</xdr:colOff>
      <xdr:row>93</xdr:row>
      <xdr:rowOff>8992</xdr:rowOff>
    </xdr:to>
    <xdr:sp macro="" textlink="">
      <xdr:nvSpPr>
        <xdr:cNvPr id="725" name="楕円 724"/>
        <xdr:cNvSpPr/>
      </xdr:nvSpPr>
      <xdr:spPr>
        <a:xfrm>
          <a:off x="14541500" y="158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25519</xdr:rowOff>
    </xdr:from>
    <xdr:ext cx="534377" cy="259045"/>
    <xdr:sp macro="" textlink="">
      <xdr:nvSpPr>
        <xdr:cNvPr id="726" name="テキスト ボックス 725"/>
        <xdr:cNvSpPr txBox="1"/>
      </xdr:nvSpPr>
      <xdr:spPr>
        <a:xfrm>
          <a:off x="14325111" y="156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96558</xdr:rowOff>
    </xdr:from>
    <xdr:to>
      <xdr:col>72</xdr:col>
      <xdr:colOff>38100</xdr:colOff>
      <xdr:row>93</xdr:row>
      <xdr:rowOff>26708</xdr:rowOff>
    </xdr:to>
    <xdr:sp macro="" textlink="">
      <xdr:nvSpPr>
        <xdr:cNvPr id="727" name="楕円 726"/>
        <xdr:cNvSpPr/>
      </xdr:nvSpPr>
      <xdr:spPr>
        <a:xfrm>
          <a:off x="13652500" y="158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43235</xdr:rowOff>
    </xdr:from>
    <xdr:ext cx="534377" cy="259045"/>
    <xdr:sp macro="" textlink="">
      <xdr:nvSpPr>
        <xdr:cNvPr id="728" name="テキスト ボックス 727"/>
        <xdr:cNvSpPr txBox="1"/>
      </xdr:nvSpPr>
      <xdr:spPr>
        <a:xfrm>
          <a:off x="13436111" y="156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166379</xdr:rowOff>
    </xdr:from>
    <xdr:to>
      <xdr:col>67</xdr:col>
      <xdr:colOff>101600</xdr:colOff>
      <xdr:row>93</xdr:row>
      <xdr:rowOff>96529</xdr:rowOff>
    </xdr:to>
    <xdr:sp macro="" textlink="">
      <xdr:nvSpPr>
        <xdr:cNvPr id="729" name="楕円 728"/>
        <xdr:cNvSpPr/>
      </xdr:nvSpPr>
      <xdr:spPr>
        <a:xfrm>
          <a:off x="12763500" y="1593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113056</xdr:rowOff>
    </xdr:from>
    <xdr:ext cx="534377" cy="259045"/>
    <xdr:sp macro="" textlink="">
      <xdr:nvSpPr>
        <xdr:cNvPr id="730" name="テキスト ボックス 729"/>
        <xdr:cNvSpPr txBox="1"/>
      </xdr:nvSpPr>
      <xdr:spPr>
        <a:xfrm>
          <a:off x="12547111" y="157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は、住民一人当たり４万４，５６７円となっており、前年度に比べ３，５６０円高くなっている。機構改革によりこども課を新設したことや診療所特別会計への赤字補填繰出が増加したことなどが主な要因である。</a:t>
          </a:r>
          <a:endParaRPr lang="ja-JP" altLang="ja-JP">
            <a:effectLst/>
          </a:endParaRPr>
        </a:p>
        <a:p>
          <a:r>
            <a:rPr kumimoji="1" lang="ja-JP" altLang="ja-JP" sz="1100">
              <a:solidFill>
                <a:schemeClr val="dk1"/>
              </a:solidFill>
              <a:effectLst/>
              <a:latin typeface="+mn-lt"/>
              <a:ea typeface="+mn-ea"/>
              <a:cs typeface="+mn-cs"/>
            </a:rPr>
            <a:t>農林水産業費は、住民一人当たり１０万</a:t>
          </a:r>
          <a:r>
            <a:rPr kumimoji="1" lang="ja-JP" altLang="en-US" sz="1100">
              <a:solidFill>
                <a:schemeClr val="dk1"/>
              </a:solidFill>
              <a:effectLst/>
              <a:latin typeface="+mn-lt"/>
              <a:ea typeface="+mn-ea"/>
              <a:cs typeface="+mn-cs"/>
            </a:rPr>
            <a:t>１，０８７</a:t>
          </a:r>
          <a:r>
            <a:rPr kumimoji="1" lang="ja-JP" altLang="ja-JP" sz="1100">
              <a:solidFill>
                <a:schemeClr val="dk1"/>
              </a:solidFill>
              <a:effectLst/>
              <a:latin typeface="+mn-lt"/>
              <a:ea typeface="+mn-ea"/>
              <a:cs typeface="+mn-cs"/>
            </a:rPr>
            <a:t>円となっており、類似団体平均と比べ３万</a:t>
          </a:r>
          <a:r>
            <a:rPr kumimoji="1" lang="ja-JP" altLang="en-US" sz="1100">
              <a:solidFill>
                <a:schemeClr val="dk1"/>
              </a:solidFill>
              <a:effectLst/>
              <a:latin typeface="+mn-lt"/>
              <a:ea typeface="+mn-ea"/>
              <a:cs typeface="+mn-cs"/>
            </a:rPr>
            <a:t>１３８</a:t>
          </a:r>
          <a:r>
            <a:rPr kumimoji="1" lang="ja-JP" altLang="ja-JP" sz="1100">
              <a:solidFill>
                <a:schemeClr val="dk1"/>
              </a:solidFill>
              <a:effectLst/>
              <a:latin typeface="+mn-lt"/>
              <a:ea typeface="+mn-ea"/>
              <a:cs typeface="+mn-cs"/>
            </a:rPr>
            <a:t>円、鳥取県平均と比べ７万</a:t>
          </a:r>
          <a:r>
            <a:rPr kumimoji="1" lang="ja-JP" altLang="en-US" sz="1100">
              <a:solidFill>
                <a:schemeClr val="dk1"/>
              </a:solidFill>
              <a:effectLst/>
              <a:latin typeface="+mn-lt"/>
              <a:ea typeface="+mn-ea"/>
              <a:cs typeface="+mn-cs"/>
            </a:rPr>
            <a:t>１，５３２</a:t>
          </a:r>
          <a:r>
            <a:rPr kumimoji="1" lang="ja-JP" altLang="ja-JP" sz="1100">
              <a:solidFill>
                <a:schemeClr val="dk1"/>
              </a:solidFill>
              <a:effectLst/>
              <a:latin typeface="+mn-lt"/>
              <a:ea typeface="+mn-ea"/>
              <a:cs typeface="+mn-cs"/>
            </a:rPr>
            <a:t>円一人当たりコストが高くなっている。</a:t>
          </a:r>
          <a:endParaRPr lang="ja-JP" altLang="ja-JP" sz="1400">
            <a:effectLst/>
          </a:endParaRPr>
        </a:p>
        <a:p>
          <a:r>
            <a:rPr kumimoji="1" lang="ja-JP" altLang="ja-JP" sz="1100">
              <a:solidFill>
                <a:schemeClr val="dk1"/>
              </a:solidFill>
              <a:effectLst/>
              <a:latin typeface="+mn-lt"/>
              <a:ea typeface="+mn-ea"/>
              <a:cs typeface="+mn-cs"/>
            </a:rPr>
            <a:t>近年農林水産業に力を入れていることにより、農林水産関係の補助金が伸びていることが住民一人当たりコストが高い要因である。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教育費は、住民一人当たり６万１，５４８円となっており、前年度に比べ７，７０９円高くなっている。名和総合運動公園陸上競技場修繕工事を実施したことが主な要因である。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費は、住民一人当たり５，３８４円となっており、前年度に比べ４，４０９円高くなっている。平成３０年７月豪雨や台風２４号などで被災した公共土木施設や農林水産業施設の災害復旧事業を実施した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同様に財政調整基金の元金積立ては行わなかったが、基金の有価証券（債券）運用により基金利息が増となったため、財政調整基金の積立額が増となったため、財政調整基金残高の標準財政規模比が前年度と比べ</a:t>
          </a:r>
          <a:r>
            <a:rPr kumimoji="1" lang="en-US" altLang="ja-JP" sz="900">
              <a:solidFill>
                <a:schemeClr val="dk1"/>
              </a:solidFill>
              <a:effectLst/>
              <a:latin typeface="+mn-lt"/>
              <a:ea typeface="+mn-ea"/>
              <a:cs typeface="+mn-cs"/>
            </a:rPr>
            <a:t>0.55</a:t>
          </a:r>
          <a:r>
            <a:rPr kumimoji="1" lang="ja-JP" altLang="ja-JP" sz="900">
              <a:solidFill>
                <a:schemeClr val="dk1"/>
              </a:solidFill>
              <a:effectLst/>
              <a:latin typeface="+mn-lt"/>
              <a:ea typeface="+mn-ea"/>
              <a:cs typeface="+mn-cs"/>
            </a:rPr>
            <a:t>％増となっている。</a:t>
          </a:r>
          <a:endParaRPr lang="ja-JP" altLang="ja-JP" sz="1050">
            <a:effectLst/>
          </a:endParaRPr>
        </a:p>
        <a:p>
          <a:r>
            <a:rPr kumimoji="1" lang="ja-JP" altLang="ja-JP" sz="900">
              <a:solidFill>
                <a:schemeClr val="dk1"/>
              </a:solidFill>
              <a:effectLst/>
              <a:latin typeface="+mn-lt"/>
              <a:ea typeface="+mn-ea"/>
              <a:cs typeface="+mn-cs"/>
            </a:rPr>
            <a:t>　合併算定替措置の縮減により普通交付税は減となったものの、</a:t>
          </a:r>
          <a:r>
            <a:rPr kumimoji="1" lang="ja-JP" altLang="en-US" sz="900">
              <a:solidFill>
                <a:schemeClr val="dk1"/>
              </a:solidFill>
              <a:effectLst/>
              <a:latin typeface="+mn-lt"/>
              <a:ea typeface="+mn-ea"/>
              <a:cs typeface="+mn-cs"/>
            </a:rPr>
            <a:t>普通建設事業が前年度と比べ約</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9,644</a:t>
          </a:r>
          <a:r>
            <a:rPr kumimoji="1" lang="ja-JP" altLang="en-US" sz="900">
              <a:solidFill>
                <a:schemeClr val="dk1"/>
              </a:solidFill>
              <a:effectLst/>
              <a:latin typeface="+mn-lt"/>
              <a:ea typeface="+mn-ea"/>
              <a:cs typeface="+mn-cs"/>
            </a:rPr>
            <a:t>万円</a:t>
          </a:r>
          <a:r>
            <a:rPr kumimoji="1" lang="ja-JP" altLang="ja-JP" sz="900">
              <a:solidFill>
                <a:schemeClr val="dk1"/>
              </a:solidFill>
              <a:effectLst/>
              <a:latin typeface="+mn-lt"/>
              <a:ea typeface="+mn-ea"/>
              <a:cs typeface="+mn-cs"/>
            </a:rPr>
            <a:t>の減</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過去に借入れた起債償還完了による公債費の減により、前年度と比較し実質収支額が約</a:t>
          </a:r>
          <a:r>
            <a:rPr kumimoji="1" lang="en-US" altLang="ja-JP" sz="900">
              <a:solidFill>
                <a:schemeClr val="dk1"/>
              </a:solidFill>
              <a:effectLst/>
              <a:latin typeface="+mn-lt"/>
              <a:ea typeface="+mn-ea"/>
              <a:cs typeface="+mn-cs"/>
            </a:rPr>
            <a:t>7,148</a:t>
          </a:r>
          <a:r>
            <a:rPr kumimoji="1" lang="ja-JP" altLang="ja-JP" sz="900">
              <a:solidFill>
                <a:schemeClr val="dk1"/>
              </a:solidFill>
              <a:effectLst/>
              <a:latin typeface="+mn-lt"/>
              <a:ea typeface="+mn-ea"/>
              <a:cs typeface="+mn-cs"/>
            </a:rPr>
            <a:t>万円の増、標準財政規模に占める割合では</a:t>
          </a:r>
          <a:r>
            <a:rPr kumimoji="1" lang="en-US" altLang="ja-JP" sz="900">
              <a:solidFill>
                <a:schemeClr val="dk1"/>
              </a:solidFill>
              <a:effectLst/>
              <a:latin typeface="+mn-lt"/>
              <a:ea typeface="+mn-ea"/>
              <a:cs typeface="+mn-cs"/>
            </a:rPr>
            <a:t>1.17</a:t>
          </a:r>
          <a:r>
            <a:rPr kumimoji="1" lang="ja-JP" altLang="ja-JP" sz="900">
              <a:solidFill>
                <a:schemeClr val="dk1"/>
              </a:solidFill>
              <a:effectLst/>
              <a:latin typeface="+mn-lt"/>
              <a:ea typeface="+mn-ea"/>
              <a:cs typeface="+mn-cs"/>
            </a:rPr>
            <a:t>％の増となった。</a:t>
          </a:r>
          <a:endParaRPr lang="ja-JP" altLang="ja-JP" sz="1050">
            <a:effectLst/>
          </a:endParaRPr>
        </a:p>
        <a:p>
          <a:r>
            <a:rPr kumimoji="1" lang="ja-JP" altLang="ja-JP" sz="900">
              <a:solidFill>
                <a:schemeClr val="dk1"/>
              </a:solidFill>
              <a:effectLst/>
              <a:latin typeface="+mn-lt"/>
              <a:ea typeface="+mn-ea"/>
              <a:cs typeface="+mn-cs"/>
            </a:rPr>
            <a:t>　実質単年度収支についても、単年度収支が約</a:t>
          </a:r>
          <a:r>
            <a:rPr kumimoji="1" lang="en-US" altLang="ja-JP" sz="900">
              <a:solidFill>
                <a:schemeClr val="dk1"/>
              </a:solidFill>
              <a:effectLst/>
              <a:latin typeface="+mn-lt"/>
              <a:ea typeface="+mn-ea"/>
              <a:cs typeface="+mn-cs"/>
            </a:rPr>
            <a:t>3,248</a:t>
          </a:r>
          <a:r>
            <a:rPr kumimoji="1" lang="ja-JP" altLang="ja-JP" sz="900">
              <a:solidFill>
                <a:schemeClr val="dk1"/>
              </a:solidFill>
              <a:effectLst/>
              <a:latin typeface="+mn-lt"/>
              <a:ea typeface="+mn-ea"/>
              <a:cs typeface="+mn-cs"/>
            </a:rPr>
            <a:t>万円の増</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ことが主な要因となり、標準財政規模に占める割合は、前年度と比べ</a:t>
          </a:r>
          <a:r>
            <a:rPr kumimoji="1" lang="en-US" altLang="ja-JP" sz="900">
              <a:solidFill>
                <a:schemeClr val="dk1"/>
              </a:solidFill>
              <a:effectLst/>
              <a:latin typeface="+mn-lt"/>
              <a:ea typeface="+mn-ea"/>
              <a:cs typeface="+mn-cs"/>
            </a:rPr>
            <a:t>0.51</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前年度同様平成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年度もすべての会計で黒字決算となっている。今後も赤字決算を出すことのないよう、健全な財政運営の取組みを図る。</a:t>
          </a:r>
          <a:endParaRPr lang="ja-JP" altLang="ja-JP" sz="1200">
            <a:effectLst/>
          </a:endParaRPr>
        </a:p>
        <a:p>
          <a:r>
            <a:rPr kumimoji="1" lang="ja-JP" altLang="ja-JP" sz="1200">
              <a:solidFill>
                <a:schemeClr val="dk1"/>
              </a:solidFill>
              <a:effectLst/>
              <a:latin typeface="+mn-lt"/>
              <a:ea typeface="+mn-ea"/>
              <a:cs typeface="+mn-cs"/>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view="pageBreakPreview" zoomScale="6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11347421</v>
      </c>
      <c r="BO4" s="392"/>
      <c r="BP4" s="392"/>
      <c r="BQ4" s="392"/>
      <c r="BR4" s="392"/>
      <c r="BS4" s="392"/>
      <c r="BT4" s="392"/>
      <c r="BU4" s="393"/>
      <c r="BV4" s="391">
        <v>11865814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9.1</v>
      </c>
      <c r="CU4" s="398"/>
      <c r="CV4" s="398"/>
      <c r="CW4" s="398"/>
      <c r="CX4" s="398"/>
      <c r="CY4" s="398"/>
      <c r="CZ4" s="398"/>
      <c r="DA4" s="399"/>
      <c r="DB4" s="397">
        <v>7.9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10614518</v>
      </c>
      <c r="BO5" s="429"/>
      <c r="BP5" s="429"/>
      <c r="BQ5" s="429"/>
      <c r="BR5" s="429"/>
      <c r="BS5" s="429"/>
      <c r="BT5" s="429"/>
      <c r="BU5" s="430"/>
      <c r="BV5" s="428">
        <v>11251536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91.6</v>
      </c>
      <c r="CU5" s="426"/>
      <c r="CV5" s="426"/>
      <c r="CW5" s="426"/>
      <c r="CX5" s="426"/>
      <c r="CY5" s="426"/>
      <c r="CZ5" s="426"/>
      <c r="DA5" s="427"/>
      <c r="DB5" s="425">
        <v>91</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732903</v>
      </c>
      <c r="BO6" s="429"/>
      <c r="BP6" s="429"/>
      <c r="BQ6" s="429"/>
      <c r="BR6" s="429"/>
      <c r="BS6" s="429"/>
      <c r="BT6" s="429"/>
      <c r="BU6" s="430"/>
      <c r="BV6" s="428">
        <v>614278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95.2</v>
      </c>
      <c r="CU6" s="466"/>
      <c r="CV6" s="466"/>
      <c r="CW6" s="466"/>
      <c r="CX6" s="466"/>
      <c r="CY6" s="466"/>
      <c r="CZ6" s="466"/>
      <c r="DA6" s="467"/>
      <c r="DB6" s="465">
        <v>94.9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112556</v>
      </c>
      <c r="BO7" s="429"/>
      <c r="BP7" s="429"/>
      <c r="BQ7" s="429"/>
      <c r="BR7" s="429"/>
      <c r="BS7" s="429"/>
      <c r="BT7" s="429"/>
      <c r="BU7" s="430"/>
      <c r="BV7" s="428">
        <v>65417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6807198</v>
      </c>
      <c r="CU7" s="429"/>
      <c r="CV7" s="429"/>
      <c r="CW7" s="429"/>
      <c r="CX7" s="429"/>
      <c r="CY7" s="429"/>
      <c r="CZ7" s="429"/>
      <c r="DA7" s="430"/>
      <c r="DB7" s="428">
        <v>6913337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620347</v>
      </c>
      <c r="BO8" s="429"/>
      <c r="BP8" s="429"/>
      <c r="BQ8" s="429"/>
      <c r="BR8" s="429"/>
      <c r="BS8" s="429"/>
      <c r="BT8" s="429"/>
      <c r="BU8" s="430"/>
      <c r="BV8" s="428">
        <v>548861</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0.26</v>
      </c>
      <c r="CU8" s="469"/>
      <c r="CV8" s="469"/>
      <c r="CW8" s="469"/>
      <c r="CX8" s="469"/>
      <c r="CY8" s="469"/>
      <c r="CZ8" s="469"/>
      <c r="DA8" s="470"/>
      <c r="DB8" s="468">
        <v>0.26</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16470</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71486</v>
      </c>
      <c r="BO9" s="429"/>
      <c r="BP9" s="429"/>
      <c r="BQ9" s="429"/>
      <c r="BR9" s="429"/>
      <c r="BS9" s="429"/>
      <c r="BT9" s="429"/>
      <c r="BU9" s="430"/>
      <c r="BV9" s="428">
        <v>38998</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16.600000000000001</v>
      </c>
      <c r="CU9" s="426"/>
      <c r="CV9" s="426"/>
      <c r="CW9" s="426"/>
      <c r="CX9" s="426"/>
      <c r="CY9" s="426"/>
      <c r="CZ9" s="426"/>
      <c r="DA9" s="427"/>
      <c r="DB9" s="425">
        <v>17.100000000000001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17491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9751</v>
      </c>
      <c r="BO10" s="429"/>
      <c r="BP10" s="429"/>
      <c r="BQ10" s="429"/>
      <c r="BR10" s="429"/>
      <c r="BS10" s="429"/>
      <c r="BT10" s="429"/>
      <c r="BU10" s="430"/>
      <c r="BV10" s="428">
        <v>8297</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16352</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94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16256</v>
      </c>
      <c r="S13" s="510"/>
      <c r="T13" s="510"/>
      <c r="U13" s="510"/>
      <c r="V13" s="511"/>
      <c r="W13" s="444" t="s">
        <v>139</v>
      </c>
      <c r="X13" s="445"/>
      <c r="Y13" s="445"/>
      <c r="Z13" s="445"/>
      <c r="AA13" s="445"/>
      <c r="AB13" s="435"/>
      <c r="AC13" s="479">
        <v>2252</v>
      </c>
      <c r="AD13" s="480"/>
      <c r="AE13" s="480"/>
      <c r="AF13" s="480"/>
      <c r="AG13" s="519"/>
      <c r="AH13" s="479">
        <v>2570</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81237</v>
      </c>
      <c r="BO13" s="429"/>
      <c r="BP13" s="429"/>
      <c r="BQ13" s="429"/>
      <c r="BR13" s="429"/>
      <c r="BS13" s="429"/>
      <c r="BT13" s="429"/>
      <c r="BU13" s="430"/>
      <c r="BV13" s="428">
        <v>47295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10.5</v>
      </c>
      <c r="CU13" s="426"/>
      <c r="CV13" s="426"/>
      <c r="CW13" s="426"/>
      <c r="CX13" s="426"/>
      <c r="CY13" s="426"/>
      <c r="CZ13" s="426"/>
      <c r="DA13" s="427"/>
      <c r="DB13" s="425">
        <v>9.6999999999999993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16575</v>
      </c>
      <c r="S14" s="510"/>
      <c r="T14" s="510"/>
      <c r="U14" s="510"/>
      <c r="V14" s="511"/>
      <c r="W14" s="418"/>
      <c r="X14" s="419"/>
      <c r="Y14" s="419"/>
      <c r="Z14" s="419"/>
      <c r="AA14" s="419"/>
      <c r="AB14" s="408"/>
      <c r="AC14" s="512">
        <v>25.9</v>
      </c>
      <c r="AD14" s="513"/>
      <c r="AE14" s="513"/>
      <c r="AF14" s="513"/>
      <c r="AG14" s="514"/>
      <c r="AH14" s="512">
        <v>28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4.5999999999999996</v>
      </c>
      <c r="CU14" s="524"/>
      <c r="CV14" s="524"/>
      <c r="CW14" s="524"/>
      <c r="CX14" s="524"/>
      <c r="CY14" s="524"/>
      <c r="CZ14" s="524"/>
      <c r="DA14" s="525"/>
      <c r="DB14" s="523">
        <v>9.6999999999999993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16478</v>
      </c>
      <c r="S15" s="510"/>
      <c r="T15" s="510"/>
      <c r="U15" s="510"/>
      <c r="V15" s="511"/>
      <c r="W15" s="444" t="s">
        <v>146</v>
      </c>
      <c r="X15" s="445"/>
      <c r="Y15" s="445"/>
      <c r="Z15" s="445"/>
      <c r="AA15" s="445"/>
      <c r="AB15" s="435"/>
      <c r="AC15" s="479">
        <v>1688</v>
      </c>
      <c r="AD15" s="480"/>
      <c r="AE15" s="480"/>
      <c r="AF15" s="480"/>
      <c r="AG15" s="519"/>
      <c r="AH15" s="479">
        <v>1804</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1601400</v>
      </c>
      <c r="BO15" s="392"/>
      <c r="BP15" s="392"/>
      <c r="BQ15" s="392"/>
      <c r="BR15" s="392"/>
      <c r="BS15" s="392"/>
      <c r="BT15" s="392"/>
      <c r="BU15" s="393"/>
      <c r="BV15" s="391">
        <v>1485485</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19.399999999999999</v>
      </c>
      <c r="AD16" s="513"/>
      <c r="AE16" s="513"/>
      <c r="AF16" s="513"/>
      <c r="AG16" s="514"/>
      <c r="AH16" s="512">
        <v>19.600000000000001</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5951909</v>
      </c>
      <c r="BO16" s="429"/>
      <c r="BP16" s="429"/>
      <c r="BQ16" s="429"/>
      <c r="BR16" s="429"/>
      <c r="BS16" s="429"/>
      <c r="BT16" s="429"/>
      <c r="BU16" s="430"/>
      <c r="BV16" s="428">
        <v>5946158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4753</v>
      </c>
      <c r="AD17" s="480"/>
      <c r="AE17" s="480"/>
      <c r="AF17" s="480"/>
      <c r="AG17" s="519"/>
      <c r="AH17" s="479">
        <v>4809</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2016767</v>
      </c>
      <c r="BO17" s="429"/>
      <c r="BP17" s="429"/>
      <c r="BQ17" s="429"/>
      <c r="BR17" s="429"/>
      <c r="BS17" s="429"/>
      <c r="BT17" s="429"/>
      <c r="BU17" s="430"/>
      <c r="BV17" s="428">
        <v>1867233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189.83</v>
      </c>
      <c r="M18" s="541"/>
      <c r="N18" s="541"/>
      <c r="O18" s="541"/>
      <c r="P18" s="541"/>
      <c r="Q18" s="541"/>
      <c r="R18" s="542"/>
      <c r="S18" s="542"/>
      <c r="T18" s="542"/>
      <c r="U18" s="542"/>
      <c r="V18" s="543"/>
      <c r="W18" s="446"/>
      <c r="X18" s="447"/>
      <c r="Y18" s="447"/>
      <c r="Z18" s="447"/>
      <c r="AA18" s="447"/>
      <c r="AB18" s="438"/>
      <c r="AC18" s="544">
        <v>54.7</v>
      </c>
      <c r="AD18" s="545"/>
      <c r="AE18" s="545"/>
      <c r="AF18" s="545"/>
      <c r="AG18" s="546"/>
      <c r="AH18" s="544">
        <v>52.4</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6260539</v>
      </c>
      <c r="BO18" s="429"/>
      <c r="BP18" s="429"/>
      <c r="BQ18" s="429"/>
      <c r="BR18" s="429"/>
      <c r="BS18" s="429"/>
      <c r="BT18" s="429"/>
      <c r="BU18" s="430"/>
      <c r="BV18" s="428">
        <v>6362381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87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7874162</v>
      </c>
      <c r="BO19" s="429"/>
      <c r="BP19" s="429"/>
      <c r="BQ19" s="429"/>
      <c r="BR19" s="429"/>
      <c r="BS19" s="429"/>
      <c r="BT19" s="429"/>
      <c r="BU19" s="430"/>
      <c r="BV19" s="428">
        <v>7972149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5300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10490206</v>
      </c>
      <c r="BO23" s="429"/>
      <c r="BP23" s="429"/>
      <c r="BQ23" s="429"/>
      <c r="BR23" s="429"/>
      <c r="BS23" s="429"/>
      <c r="BT23" s="429"/>
      <c r="BU23" s="430"/>
      <c r="BV23" s="428">
        <v>10767196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8100</v>
      </c>
      <c r="R24" s="480"/>
      <c r="S24" s="480"/>
      <c r="T24" s="480"/>
      <c r="U24" s="480"/>
      <c r="V24" s="519"/>
      <c r="W24" s="578"/>
      <c r="X24" s="566"/>
      <c r="Y24" s="567"/>
      <c r="Z24" s="478" t="s">
        <v>170</v>
      </c>
      <c r="AA24" s="458"/>
      <c r="AB24" s="458"/>
      <c r="AC24" s="458"/>
      <c r="AD24" s="458"/>
      <c r="AE24" s="458"/>
      <c r="AF24" s="458"/>
      <c r="AG24" s="459"/>
      <c r="AH24" s="479">
        <v>189</v>
      </c>
      <c r="AI24" s="480"/>
      <c r="AJ24" s="480"/>
      <c r="AK24" s="480"/>
      <c r="AL24" s="519"/>
      <c r="AM24" s="479">
        <v>571914</v>
      </c>
      <c r="AN24" s="480"/>
      <c r="AO24" s="480"/>
      <c r="AP24" s="480"/>
      <c r="AQ24" s="480"/>
      <c r="AR24" s="519"/>
      <c r="AS24" s="479">
        <v>3026</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6672997</v>
      </c>
      <c r="BO24" s="429"/>
      <c r="BP24" s="429"/>
      <c r="BQ24" s="429"/>
      <c r="BR24" s="429"/>
      <c r="BS24" s="429"/>
      <c r="BT24" s="429"/>
      <c r="BU24" s="430"/>
      <c r="BV24" s="428">
        <v>6610668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6480</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174</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815988</v>
      </c>
      <c r="BO25" s="392"/>
      <c r="BP25" s="392"/>
      <c r="BQ25" s="392"/>
      <c r="BR25" s="392"/>
      <c r="BS25" s="392"/>
      <c r="BT25" s="392"/>
      <c r="BU25" s="393"/>
      <c r="BV25" s="391">
        <v>438856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6080</v>
      </c>
      <c r="R26" s="480"/>
      <c r="S26" s="480"/>
      <c r="T26" s="480"/>
      <c r="U26" s="480"/>
      <c r="V26" s="519"/>
      <c r="W26" s="578"/>
      <c r="X26" s="566"/>
      <c r="Y26" s="567"/>
      <c r="Z26" s="478" t="s">
        <v>178</v>
      </c>
      <c r="AA26" s="588"/>
      <c r="AB26" s="588"/>
      <c r="AC26" s="588"/>
      <c r="AD26" s="588"/>
      <c r="AE26" s="588"/>
      <c r="AF26" s="588"/>
      <c r="AG26" s="589"/>
      <c r="AH26" s="479">
        <v>13</v>
      </c>
      <c r="AI26" s="480"/>
      <c r="AJ26" s="480"/>
      <c r="AK26" s="480"/>
      <c r="AL26" s="519"/>
      <c r="AM26" s="479">
        <v>42484</v>
      </c>
      <c r="AN26" s="480"/>
      <c r="AO26" s="480"/>
      <c r="AP26" s="480"/>
      <c r="AQ26" s="480"/>
      <c r="AR26" s="519"/>
      <c r="AS26" s="479">
        <v>3268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174</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3160</v>
      </c>
      <c r="R27" s="480"/>
      <c r="S27" s="480"/>
      <c r="T27" s="480"/>
      <c r="U27" s="480"/>
      <c r="V27" s="519"/>
      <c r="W27" s="578"/>
      <c r="X27" s="566"/>
      <c r="Y27" s="567"/>
      <c r="Z27" s="478" t="s">
        <v>181</v>
      </c>
      <c r="AA27" s="458"/>
      <c r="AB27" s="458"/>
      <c r="AC27" s="458"/>
      <c r="AD27" s="458"/>
      <c r="AE27" s="458"/>
      <c r="AF27" s="458"/>
      <c r="AG27" s="459"/>
      <c r="AH27" s="479" t="s">
        <v>174</v>
      </c>
      <c r="AI27" s="480"/>
      <c r="AJ27" s="480"/>
      <c r="AK27" s="480"/>
      <c r="AL27" s="519"/>
      <c r="AM27" s="479" t="s">
        <v>174</v>
      </c>
      <c r="AN27" s="480"/>
      <c r="AO27" s="480"/>
      <c r="AP27" s="480"/>
      <c r="AQ27" s="480"/>
      <c r="AR27" s="519"/>
      <c r="AS27" s="479" t="s">
        <v>175</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331927</v>
      </c>
      <c r="BO27" s="602"/>
      <c r="BP27" s="602"/>
      <c r="BQ27" s="602"/>
      <c r="BR27" s="602"/>
      <c r="BS27" s="602"/>
      <c r="BT27" s="602"/>
      <c r="BU27" s="603"/>
      <c r="BV27" s="601">
        <v>331734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2350</v>
      </c>
      <c r="R28" s="480"/>
      <c r="S28" s="480"/>
      <c r="T28" s="480"/>
      <c r="U28" s="480"/>
      <c r="V28" s="519"/>
      <c r="W28" s="578"/>
      <c r="X28" s="566"/>
      <c r="Y28" s="567"/>
      <c r="Z28" s="478" t="s">
        <v>184</v>
      </c>
      <c r="AA28" s="458"/>
      <c r="AB28" s="458"/>
      <c r="AC28" s="458"/>
      <c r="AD28" s="458"/>
      <c r="AE28" s="458"/>
      <c r="AF28" s="458"/>
      <c r="AG28" s="459"/>
      <c r="AH28" s="479" t="s">
        <v>174</v>
      </c>
      <c r="AI28" s="480"/>
      <c r="AJ28" s="480"/>
      <c r="AK28" s="480"/>
      <c r="AL28" s="519"/>
      <c r="AM28" s="479" t="s">
        <v>174</v>
      </c>
      <c r="AN28" s="480"/>
      <c r="AO28" s="480"/>
      <c r="AP28" s="480"/>
      <c r="AQ28" s="480"/>
      <c r="AR28" s="519"/>
      <c r="AS28" s="479" t="s">
        <v>129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1846423</v>
      </c>
      <c r="BO28" s="392"/>
      <c r="BP28" s="392"/>
      <c r="BQ28" s="392"/>
      <c r="BR28" s="392"/>
      <c r="BS28" s="392"/>
      <c r="BT28" s="392"/>
      <c r="BU28" s="393"/>
      <c r="BV28" s="391">
        <v>1836672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14</v>
      </c>
      <c r="M29" s="480"/>
      <c r="N29" s="480"/>
      <c r="O29" s="480"/>
      <c r="P29" s="519"/>
      <c r="Q29" s="479">
        <v>2228</v>
      </c>
      <c r="R29" s="480"/>
      <c r="S29" s="480"/>
      <c r="T29" s="480"/>
      <c r="U29" s="480"/>
      <c r="V29" s="519"/>
      <c r="W29" s="579"/>
      <c r="X29" s="580"/>
      <c r="Y29" s="581"/>
      <c r="Z29" s="478" t="s">
        <v>187</v>
      </c>
      <c r="AA29" s="458"/>
      <c r="AB29" s="458"/>
      <c r="AC29" s="458"/>
      <c r="AD29" s="458"/>
      <c r="AE29" s="458"/>
      <c r="AF29" s="458"/>
      <c r="AG29" s="459"/>
      <c r="AH29" s="479">
        <v>189</v>
      </c>
      <c r="AI29" s="480"/>
      <c r="AJ29" s="480"/>
      <c r="AK29" s="480"/>
      <c r="AL29" s="519"/>
      <c r="AM29" s="479">
        <v>571914</v>
      </c>
      <c r="AN29" s="480"/>
      <c r="AO29" s="480"/>
      <c r="AP29" s="480"/>
      <c r="AQ29" s="480"/>
      <c r="AR29" s="519"/>
      <c r="AS29" s="479">
        <v>3026</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683975</v>
      </c>
      <c r="BO29" s="429"/>
      <c r="BP29" s="429"/>
      <c r="BQ29" s="429"/>
      <c r="BR29" s="429"/>
      <c r="BS29" s="429"/>
      <c r="BT29" s="429"/>
      <c r="BU29" s="430"/>
      <c r="BV29" s="428">
        <v>681225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93.3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3397155</v>
      </c>
      <c r="BO30" s="602"/>
      <c r="BP30" s="602"/>
      <c r="BQ30" s="602"/>
      <c r="BR30" s="602"/>
      <c r="BS30" s="602"/>
      <c r="BT30" s="602"/>
      <c r="BU30" s="603"/>
      <c r="BV30" s="601">
        <v>3394416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196</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IF('各会計、関係団体の財政状況及び健全化判断比率'!B33="","",'各会計、関係団体の財政状況及び健全化判断比率'!B33)</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16</v>
      </c>
      <c r="BX34" s="614"/>
      <c r="BY34" s="615" t="str">
        <f>IF('各会計、関係団体の財政状況及び健全化判断比率'!B68="","",'各会計、関係団体の財政状況及び健全化判断比率'!B68)</f>
        <v>鳥取県西部広域行政管理組合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大山恵みの里公社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国民健康保険診療所特別会計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IF('各会計、関係団体の財政状況及び健全化判断比率'!B34="","",'各会計、関係団体の財政状況及び健全化判断比率'!B34)</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17</v>
      </c>
      <c r="BX35" s="614"/>
      <c r="BY35" s="615" t="str">
        <f>IF('各会計、関係団体の財政状況及び健全化判断比率'!B69="","",'各会計、関係団体の財政状況及び健全化判断比率'!B69)</f>
        <v>鳥取県町村総合事務組合　</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大山観光局</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住宅新築資金等貸付事業特別会計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IF('各会計、関係団体の財政状況及び健全化判断比率'!B35="","",'各会計、関係団体の財政状況及び健全化判断比率'!B35)</f>
        <v>風力発電事業特別会計</v>
      </c>
      <c r="BH36" s="615"/>
      <c r="BI36" s="615"/>
      <c r="BJ36" s="615"/>
      <c r="BK36" s="615"/>
      <c r="BL36" s="615"/>
      <c r="BM36" s="615"/>
      <c r="BN36" s="615"/>
      <c r="BO36" s="615"/>
      <c r="BP36" s="615"/>
      <c r="BQ36" s="615"/>
      <c r="BR36" s="615"/>
      <c r="BS36" s="615"/>
      <c r="BT36" s="615"/>
      <c r="BU36" s="615"/>
      <c r="BV36" s="213"/>
      <c r="BW36" s="614">
        <f t="shared" si="2"/>
        <v>18</v>
      </c>
      <c r="BX36" s="614"/>
      <c r="BY36" s="615" t="str">
        <f>IF('各会計、関係団体の財政状況及び健全化判断比率'!B70="","",'各会計、関係団体の財政状況及び健全化判断比率'!B70)</f>
        <v>鳥取県後期高齢者医療広域連合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開拓専用水道特別会計</v>
      </c>
      <c r="F37" s="615"/>
      <c r="G37" s="615"/>
      <c r="H37" s="615"/>
      <c r="I37" s="615"/>
      <c r="J37" s="615"/>
      <c r="K37" s="615"/>
      <c r="L37" s="615"/>
      <c r="M37" s="615"/>
      <c r="N37" s="615"/>
      <c r="O37" s="615"/>
      <c r="P37" s="615"/>
      <c r="Q37" s="615"/>
      <c r="R37" s="615"/>
      <c r="S37" s="615"/>
      <c r="T37" s="213"/>
      <c r="U37" s="614">
        <f t="shared" si="4"/>
        <v>8</v>
      </c>
      <c r="V37" s="614"/>
      <c r="W37" s="615" t="str">
        <f>IF('各会計、関係団体の財政状況及び健全化判断比率'!B31="","",'各会計、関係団体の財政状況及び健全化判断比率'!B31)</f>
        <v>介護保険特別会計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13</v>
      </c>
      <c r="BF37" s="614"/>
      <c r="BG37" s="615" t="str">
        <f>IF('各会計、関係団体の財政状況及び健全化判断比率'!B36="","",'各会計、関係団体の財政状況及び健全化判断比率'!B36)</f>
        <v>温泉事業特別会計</v>
      </c>
      <c r="BH37" s="615"/>
      <c r="BI37" s="615"/>
      <c r="BJ37" s="615"/>
      <c r="BK37" s="615"/>
      <c r="BL37" s="615"/>
      <c r="BM37" s="615"/>
      <c r="BN37" s="615"/>
      <c r="BO37" s="615"/>
      <c r="BP37" s="615"/>
      <c r="BQ37" s="615"/>
      <c r="BR37" s="615"/>
      <c r="BS37" s="615"/>
      <c r="BT37" s="615"/>
      <c r="BU37" s="615"/>
      <c r="BV37" s="213"/>
      <c r="BW37" s="614">
        <f t="shared" si="2"/>
        <v>19</v>
      </c>
      <c r="BX37" s="614"/>
      <c r="BY37" s="615" t="str">
        <f>IF('各会計、関係団体の財政状況及び健全化判断比率'!B71="","",'各会計、関係団体の財政状況及び健全化判断比率'!B71)</f>
        <v>鳥取県後期高齢者医療広域連合　後期高齢者医療特別会計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14</v>
      </c>
      <c r="BF38" s="614"/>
      <c r="BG38" s="615" t="str">
        <f>IF('各会計、関係団体の財政状況及び健全化判断比率'!B37="","",'各会計、関係団体の財政状況及び健全化判断比率'!B37)</f>
        <v>索道事業特別会計</v>
      </c>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15</v>
      </c>
      <c r="BF39" s="614"/>
      <c r="BG39" s="615" t="str">
        <f>IF('各会計、関係団体の財政状況及び健全化判断比率'!B38="","",'各会計、関係団体の財政状況及び健全化判断比率'!B38)</f>
        <v>宅地造成事業特別会計</v>
      </c>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70Gn5soc37aNBF0ZErxhXJBldwvB6O1x+KniEb2XdSzWlUy2+4kBUjmU/o+n/pltx7sARkskeHR3tqNHHSkIg==" saltValue="qMDbx4+e++VHA7yGrN+q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Normal="100"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06" t="s">
        <v>577</v>
      </c>
      <c r="D34" s="1206"/>
      <c r="E34" s="1207"/>
      <c r="F34" s="32">
        <v>5.65</v>
      </c>
      <c r="G34" s="33">
        <v>8.24</v>
      </c>
      <c r="H34" s="33">
        <v>7.07</v>
      </c>
      <c r="I34" s="33">
        <v>7.9</v>
      </c>
      <c r="J34" s="34">
        <v>9.0399999999999991</v>
      </c>
      <c r="K34" s="22"/>
      <c r="L34" s="22"/>
      <c r="M34" s="22"/>
      <c r="N34" s="22"/>
      <c r="O34" s="22"/>
      <c r="P34" s="22"/>
    </row>
    <row r="35" spans="1:16" ht="39" customHeight="1" x14ac:dyDescent="0.15">
      <c r="A35" s="22"/>
      <c r="B35" s="35"/>
      <c r="C35" s="1200" t="s">
        <v>578</v>
      </c>
      <c r="D35" s="1201"/>
      <c r="E35" s="1202"/>
      <c r="F35" s="36">
        <v>2.14</v>
      </c>
      <c r="G35" s="37">
        <v>2.34</v>
      </c>
      <c r="H35" s="37">
        <v>2.41</v>
      </c>
      <c r="I35" s="37">
        <v>2.96</v>
      </c>
      <c r="J35" s="38">
        <v>3.34</v>
      </c>
      <c r="K35" s="22"/>
      <c r="L35" s="22"/>
      <c r="M35" s="22"/>
      <c r="N35" s="22"/>
      <c r="O35" s="22"/>
      <c r="P35" s="22"/>
    </row>
    <row r="36" spans="1:16" ht="39" customHeight="1" x14ac:dyDescent="0.15">
      <c r="A36" s="22"/>
      <c r="B36" s="35"/>
      <c r="C36" s="1200" t="s">
        <v>579</v>
      </c>
      <c r="D36" s="1201"/>
      <c r="E36" s="1202"/>
      <c r="F36" s="36">
        <v>0.47</v>
      </c>
      <c r="G36" s="37">
        <v>0.88</v>
      </c>
      <c r="H36" s="37">
        <v>1.42</v>
      </c>
      <c r="I36" s="37">
        <v>1.81</v>
      </c>
      <c r="J36" s="38">
        <v>1.56</v>
      </c>
      <c r="K36" s="22"/>
      <c r="L36" s="22"/>
      <c r="M36" s="22"/>
      <c r="N36" s="22"/>
      <c r="O36" s="22"/>
      <c r="P36" s="22"/>
    </row>
    <row r="37" spans="1:16" ht="39" customHeight="1" x14ac:dyDescent="0.15">
      <c r="A37" s="22"/>
      <c r="B37" s="35"/>
      <c r="C37" s="1200" t="s">
        <v>580</v>
      </c>
      <c r="D37" s="1201"/>
      <c r="E37" s="1202"/>
      <c r="F37" s="36">
        <v>0</v>
      </c>
      <c r="G37" s="37">
        <v>1.07</v>
      </c>
      <c r="H37" s="37">
        <v>1.25</v>
      </c>
      <c r="I37" s="37">
        <v>1.1399999999999999</v>
      </c>
      <c r="J37" s="38">
        <v>0.72</v>
      </c>
      <c r="K37" s="22"/>
      <c r="L37" s="22"/>
      <c r="M37" s="22"/>
      <c r="N37" s="22"/>
      <c r="O37" s="22"/>
      <c r="P37" s="22"/>
    </row>
    <row r="38" spans="1:16" ht="39" customHeight="1" x14ac:dyDescent="0.15">
      <c r="A38" s="22"/>
      <c r="B38" s="35"/>
      <c r="C38" s="1200" t="s">
        <v>581</v>
      </c>
      <c r="D38" s="1201"/>
      <c r="E38" s="1202"/>
      <c r="F38" s="36">
        <v>0.84</v>
      </c>
      <c r="G38" s="37">
        <v>0.36</v>
      </c>
      <c r="H38" s="37">
        <v>0.94</v>
      </c>
      <c r="I38" s="37">
        <v>2.11</v>
      </c>
      <c r="J38" s="38">
        <v>0.71</v>
      </c>
      <c r="K38" s="22"/>
      <c r="L38" s="22"/>
      <c r="M38" s="22"/>
      <c r="N38" s="22"/>
      <c r="O38" s="22"/>
      <c r="P38" s="22"/>
    </row>
    <row r="39" spans="1:16" ht="39" customHeight="1" x14ac:dyDescent="0.15">
      <c r="A39" s="22"/>
      <c r="B39" s="35"/>
      <c r="C39" s="1200" t="s">
        <v>582</v>
      </c>
      <c r="D39" s="1201"/>
      <c r="E39" s="1202"/>
      <c r="F39" s="36">
        <v>0.1</v>
      </c>
      <c r="G39" s="37">
        <v>0.05</v>
      </c>
      <c r="H39" s="37">
        <v>0.02</v>
      </c>
      <c r="I39" s="37">
        <v>0.08</v>
      </c>
      <c r="J39" s="38">
        <v>0.1</v>
      </c>
      <c r="K39" s="22"/>
      <c r="L39" s="22"/>
      <c r="M39" s="22"/>
      <c r="N39" s="22"/>
      <c r="O39" s="22"/>
      <c r="P39" s="22"/>
    </row>
    <row r="40" spans="1:16" ht="39" customHeight="1" x14ac:dyDescent="0.15">
      <c r="A40" s="22"/>
      <c r="B40" s="35"/>
      <c r="C40" s="1200" t="s">
        <v>583</v>
      </c>
      <c r="D40" s="1201"/>
      <c r="E40" s="1202"/>
      <c r="F40" s="36">
        <v>0.02</v>
      </c>
      <c r="G40" s="37">
        <v>0.01</v>
      </c>
      <c r="H40" s="37">
        <v>0.04</v>
      </c>
      <c r="I40" s="37">
        <v>0.03</v>
      </c>
      <c r="J40" s="38">
        <v>0.06</v>
      </c>
      <c r="K40" s="22"/>
      <c r="L40" s="22"/>
      <c r="M40" s="22"/>
      <c r="N40" s="22"/>
      <c r="O40" s="22"/>
      <c r="P40" s="22"/>
    </row>
    <row r="41" spans="1:16" ht="39" customHeight="1" x14ac:dyDescent="0.15">
      <c r="A41" s="22"/>
      <c r="B41" s="35"/>
      <c r="C41" s="1200" t="s">
        <v>584</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585</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586</v>
      </c>
      <c r="D43" s="1204"/>
      <c r="E43" s="1205"/>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5TvwUms8cgvCZ6GRi7XwPXwUL4BLXW27PNf4I9CeMswkhPEFkn+wkx3Pfg/AnZ0iZDEvj3la1lnKnWdFQAeA==" saltValue="5AV3bvawKVpkn+PR34Rz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4" zoomScale="115" zoomScaleNormal="115"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1482</v>
      </c>
      <c r="L45" s="60">
        <v>1567</v>
      </c>
      <c r="M45" s="60">
        <v>1567</v>
      </c>
      <c r="N45" s="60">
        <v>1436</v>
      </c>
      <c r="O45" s="61">
        <v>1371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529</v>
      </c>
      <c r="L46" s="64" t="s">
        <v>529</v>
      </c>
      <c r="M46" s="64" t="s">
        <v>529</v>
      </c>
      <c r="N46" s="64" t="s">
        <v>529</v>
      </c>
      <c r="O46" s="65" t="s">
        <v>529</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529</v>
      </c>
      <c r="L47" s="64" t="s">
        <v>529</v>
      </c>
      <c r="M47" s="64" t="s">
        <v>529</v>
      </c>
      <c r="N47" s="64" t="s">
        <v>529</v>
      </c>
      <c r="O47" s="65" t="s">
        <v>529</v>
      </c>
      <c r="P47" s="48"/>
      <c r="Q47" s="48"/>
      <c r="R47" s="48"/>
      <c r="S47" s="48"/>
      <c r="T47" s="48"/>
      <c r="U47" s="48"/>
    </row>
    <row r="48" spans="1:21" ht="30.75" customHeight="1" x14ac:dyDescent="0.15">
      <c r="A48" s="48"/>
      <c r="B48" s="1210"/>
      <c r="C48" s="1211"/>
      <c r="D48" s="62"/>
      <c r="E48" s="1216" t="s">
        <v>15</v>
      </c>
      <c r="F48" s="1216"/>
      <c r="G48" s="1216"/>
      <c r="H48" s="1216"/>
      <c r="I48" s="1216"/>
      <c r="J48" s="1217"/>
      <c r="K48" s="63">
        <v>541</v>
      </c>
      <c r="L48" s="64">
        <v>508</v>
      </c>
      <c r="M48" s="64">
        <v>595</v>
      </c>
      <c r="N48" s="64">
        <v>577</v>
      </c>
      <c r="O48" s="65">
        <v>589</v>
      </c>
      <c r="P48" s="48"/>
      <c r="Q48" s="48"/>
      <c r="R48" s="48"/>
      <c r="S48" s="48"/>
      <c r="T48" s="48"/>
      <c r="U48" s="48"/>
    </row>
    <row r="49" spans="1:21" ht="30.75" customHeight="1" x14ac:dyDescent="0.15">
      <c r="A49" s="48"/>
      <c r="B49" s="1210"/>
      <c r="C49" s="1211"/>
      <c r="D49" s="62"/>
      <c r="E49" s="1216" t="s">
        <v>16</v>
      </c>
      <c r="F49" s="1216"/>
      <c r="G49" s="1216"/>
      <c r="H49" s="1216"/>
      <c r="I49" s="1216"/>
      <c r="J49" s="1217"/>
      <c r="K49" s="63">
        <v>54</v>
      </c>
      <c r="L49" s="64">
        <v>47</v>
      </c>
      <c r="M49" s="64">
        <v>48</v>
      </c>
      <c r="N49" s="64">
        <v>62</v>
      </c>
      <c r="O49" s="65">
        <v>56</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529</v>
      </c>
      <c r="L50" s="64" t="s">
        <v>529</v>
      </c>
      <c r="M50" s="64" t="s">
        <v>529</v>
      </c>
      <c r="N50" s="64" t="s">
        <v>529</v>
      </c>
      <c r="O50" s="65" t="s">
        <v>529</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529</v>
      </c>
      <c r="L51" s="64" t="s">
        <v>529</v>
      </c>
      <c r="M51" s="64">
        <v>0</v>
      </c>
      <c r="N51" s="64">
        <v>0</v>
      </c>
      <c r="O51" s="65" t="s">
        <v>529</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1597</v>
      </c>
      <c r="L52" s="64">
        <v>1642</v>
      </c>
      <c r="M52" s="64">
        <v>1657</v>
      </c>
      <c r="N52" s="64">
        <v>1472</v>
      </c>
      <c r="O52" s="65">
        <v>1430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480</v>
      </c>
      <c r="L53" s="69">
        <v>480</v>
      </c>
      <c r="M53" s="69">
        <v>553</v>
      </c>
      <c r="N53" s="69">
        <v>603</v>
      </c>
      <c r="O53" s="70">
        <v>586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s1+mJiew5YBtJpTDTRp5n+PfLtZvY1IGrl7Mpcqlltsa4t8jk/fxo+i2YUthJ77DEGpLqhlSqTcK/r7iNOaYg==" saltValue="v7szEt50UO6F3VZsGo5w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6" zoomScaleNormal="100" zoomScaleSheetLayoutView="100" workbookViewId="0">
      <selection activeCell="L50" sqref="L50:L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34" t="s">
        <v>30</v>
      </c>
      <c r="C41" s="1235"/>
      <c r="D41" s="101"/>
      <c r="E41" s="1240" t="s">
        <v>31</v>
      </c>
      <c r="F41" s="1240"/>
      <c r="G41" s="1240"/>
      <c r="H41" s="1241"/>
      <c r="I41" s="102">
        <v>11495</v>
      </c>
      <c r="J41" s="103">
        <v>11072</v>
      </c>
      <c r="K41" s="103">
        <v>10983</v>
      </c>
      <c r="L41" s="103">
        <v>10906</v>
      </c>
      <c r="M41" s="104">
        <v>10606</v>
      </c>
    </row>
    <row r="42" spans="2:13" ht="27.75" customHeight="1" x14ac:dyDescent="0.15">
      <c r="B42" s="1236"/>
      <c r="C42" s="1237"/>
      <c r="D42" s="105"/>
      <c r="E42" s="1242" t="s">
        <v>32</v>
      </c>
      <c r="F42" s="1242"/>
      <c r="G42" s="1242"/>
      <c r="H42" s="1243"/>
      <c r="I42" s="106">
        <v>9</v>
      </c>
      <c r="J42" s="107">
        <v>8</v>
      </c>
      <c r="K42" s="107">
        <v>7</v>
      </c>
      <c r="L42" s="107">
        <v>5</v>
      </c>
      <c r="M42" s="108">
        <v>4</v>
      </c>
    </row>
    <row r="43" spans="2:13" ht="27.75" customHeight="1" x14ac:dyDescent="0.15">
      <c r="B43" s="1236"/>
      <c r="C43" s="1237"/>
      <c r="D43" s="105"/>
      <c r="E43" s="1242" t="s">
        <v>33</v>
      </c>
      <c r="F43" s="1242"/>
      <c r="G43" s="1242"/>
      <c r="H43" s="1243"/>
      <c r="I43" s="106">
        <v>5817</v>
      </c>
      <c r="J43" s="107">
        <v>5452</v>
      </c>
      <c r="K43" s="107">
        <v>5500</v>
      </c>
      <c r="L43" s="107">
        <v>5556</v>
      </c>
      <c r="M43" s="108">
        <v>5564</v>
      </c>
    </row>
    <row r="44" spans="2:13" ht="27.75" customHeight="1" x14ac:dyDescent="0.15">
      <c r="B44" s="1236"/>
      <c r="C44" s="1237"/>
      <c r="D44" s="105"/>
      <c r="E44" s="1242" t="s">
        <v>34</v>
      </c>
      <c r="F44" s="1242"/>
      <c r="G44" s="1242"/>
      <c r="H44" s="1243"/>
      <c r="I44" s="106">
        <v>360</v>
      </c>
      <c r="J44" s="107">
        <v>336</v>
      </c>
      <c r="K44" s="107">
        <v>288</v>
      </c>
      <c r="L44" s="107">
        <v>252</v>
      </c>
      <c r="M44" s="108">
        <v>204</v>
      </c>
    </row>
    <row r="45" spans="2:13" ht="27.75" customHeight="1" x14ac:dyDescent="0.15">
      <c r="B45" s="1236"/>
      <c r="C45" s="1237"/>
      <c r="D45" s="105"/>
      <c r="E45" s="1242" t="s">
        <v>35</v>
      </c>
      <c r="F45" s="1242"/>
      <c r="G45" s="1242"/>
      <c r="H45" s="1243"/>
      <c r="I45" s="106">
        <v>1285</v>
      </c>
      <c r="J45" s="107">
        <v>1177</v>
      </c>
      <c r="K45" s="107">
        <v>787</v>
      </c>
      <c r="L45" s="107">
        <v>939</v>
      </c>
      <c r="M45" s="108">
        <v>907</v>
      </c>
    </row>
    <row r="46" spans="2:13" ht="27.75" customHeight="1" x14ac:dyDescent="0.15">
      <c r="B46" s="1236"/>
      <c r="C46" s="1237"/>
      <c r="D46" s="109"/>
      <c r="E46" s="1242" t="s">
        <v>36</v>
      </c>
      <c r="F46" s="1242"/>
      <c r="G46" s="1242"/>
      <c r="H46" s="1243"/>
      <c r="I46" s="106">
        <v>0</v>
      </c>
      <c r="J46" s="107">
        <v>0</v>
      </c>
      <c r="K46" s="107">
        <v>0</v>
      </c>
      <c r="L46" s="107" t="s">
        <v>529</v>
      </c>
      <c r="M46" s="108" t="s">
        <v>529</v>
      </c>
    </row>
    <row r="47" spans="2:13" ht="27.75" customHeight="1" x14ac:dyDescent="0.15">
      <c r="B47" s="1236"/>
      <c r="C47" s="1237"/>
      <c r="D47" s="110"/>
      <c r="E47" s="1244" t="s">
        <v>37</v>
      </c>
      <c r="F47" s="1245"/>
      <c r="G47" s="1245"/>
      <c r="H47" s="1246"/>
      <c r="I47" s="106" t="s">
        <v>529</v>
      </c>
      <c r="J47" s="107" t="s">
        <v>529</v>
      </c>
      <c r="K47" s="107" t="s">
        <v>529</v>
      </c>
      <c r="L47" s="107" t="s">
        <v>529</v>
      </c>
      <c r="M47" s="108" t="s">
        <v>529</v>
      </c>
    </row>
    <row r="48" spans="2:13" ht="27.75" customHeight="1" x14ac:dyDescent="0.15">
      <c r="B48" s="1236"/>
      <c r="C48" s="1237"/>
      <c r="D48" s="105"/>
      <c r="E48" s="1242" t="s">
        <v>38</v>
      </c>
      <c r="F48" s="1242"/>
      <c r="G48" s="1242"/>
      <c r="H48" s="1243"/>
      <c r="I48" s="106" t="s">
        <v>529</v>
      </c>
      <c r="J48" s="107" t="s">
        <v>529</v>
      </c>
      <c r="K48" s="107" t="s">
        <v>529</v>
      </c>
      <c r="L48" s="107" t="s">
        <v>529</v>
      </c>
      <c r="M48" s="108" t="s">
        <v>529</v>
      </c>
    </row>
    <row r="49" spans="2:13" ht="27.75" customHeight="1" x14ac:dyDescent="0.15">
      <c r="B49" s="1238"/>
      <c r="C49" s="1239"/>
      <c r="D49" s="105"/>
      <c r="E49" s="1242" t="s">
        <v>39</v>
      </c>
      <c r="F49" s="1242"/>
      <c r="G49" s="1242"/>
      <c r="H49" s="1243"/>
      <c r="I49" s="106" t="s">
        <v>529</v>
      </c>
      <c r="J49" s="107" t="s">
        <v>529</v>
      </c>
      <c r="K49" s="107" t="s">
        <v>529</v>
      </c>
      <c r="L49" s="107" t="s">
        <v>529</v>
      </c>
      <c r="M49" s="108" t="s">
        <v>529</v>
      </c>
    </row>
    <row r="50" spans="2:13" ht="27.75" customHeight="1" x14ac:dyDescent="0.15">
      <c r="B50" s="1247" t="s">
        <v>40</v>
      </c>
      <c r="C50" s="1248"/>
      <c r="D50" s="111"/>
      <c r="E50" s="1242" t="s">
        <v>41</v>
      </c>
      <c r="F50" s="1242"/>
      <c r="G50" s="1242"/>
      <c r="H50" s="1243"/>
      <c r="I50" s="106">
        <v>4289</v>
      </c>
      <c r="J50" s="107">
        <v>4485</v>
      </c>
      <c r="K50" s="107">
        <v>4560</v>
      </c>
      <c r="L50" s="107">
        <v>4731</v>
      </c>
      <c r="M50" s="108">
        <v>4844</v>
      </c>
    </row>
    <row r="51" spans="2:13" ht="27.75" customHeight="1" x14ac:dyDescent="0.15">
      <c r="B51" s="1236"/>
      <c r="C51" s="1237"/>
      <c r="D51" s="105"/>
      <c r="E51" s="1242" t="s">
        <v>42</v>
      </c>
      <c r="F51" s="1242"/>
      <c r="G51" s="1242"/>
      <c r="H51" s="1243"/>
      <c r="I51" s="106">
        <v>277</v>
      </c>
      <c r="J51" s="107">
        <v>245</v>
      </c>
      <c r="K51" s="107">
        <v>223</v>
      </c>
      <c r="L51" s="107">
        <v>188</v>
      </c>
      <c r="M51" s="108">
        <v>169</v>
      </c>
    </row>
    <row r="52" spans="2:13" ht="27.75" customHeight="1" x14ac:dyDescent="0.15">
      <c r="B52" s="1238"/>
      <c r="C52" s="1239"/>
      <c r="D52" s="105"/>
      <c r="E52" s="1242" t="s">
        <v>43</v>
      </c>
      <c r="F52" s="1242"/>
      <c r="G52" s="1242"/>
      <c r="H52" s="1243"/>
      <c r="I52" s="106">
        <v>13794</v>
      </c>
      <c r="J52" s="107">
        <v>13355</v>
      </c>
      <c r="K52" s="107">
        <v>12930</v>
      </c>
      <c r="L52" s="107">
        <v>12202</v>
      </c>
      <c r="M52" s="108">
        <v>12018</v>
      </c>
    </row>
    <row r="53" spans="2:13" ht="27.75" customHeight="1" thickBot="1" x14ac:dyDescent="0.2">
      <c r="B53" s="1249" t="s">
        <v>44</v>
      </c>
      <c r="C53" s="1250"/>
      <c r="D53" s="112"/>
      <c r="E53" s="1251" t="s">
        <v>45</v>
      </c>
      <c r="F53" s="1251"/>
      <c r="G53" s="1251"/>
      <c r="H53" s="1252"/>
      <c r="I53" s="113">
        <v>606</v>
      </c>
      <c r="J53" s="114">
        <v>-39</v>
      </c>
      <c r="K53" s="114">
        <v>-148</v>
      </c>
      <c r="L53" s="114">
        <v>536</v>
      </c>
      <c r="M53" s="115">
        <v>253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ngVYaan5KHDDJgpFz7l99jA/BXvLzAIUpRvqx1v77nYNNtDGs7xOFXCJ7b1pHc2f+reVSc6kBNuI8EumNHLXA==" saltValue="x3JcG26z4dYaI/IKhXvP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58" t="s">
        <v>48</v>
      </c>
      <c r="D55" s="1258"/>
      <c r="E55" s="1259"/>
      <c r="F55" s="127">
        <v>1828</v>
      </c>
      <c r="G55" s="127">
        <v>1837</v>
      </c>
      <c r="H55" s="128">
        <v>1846</v>
      </c>
    </row>
    <row r="56" spans="2:8" ht="52.5" customHeight="1" x14ac:dyDescent="0.15">
      <c r="B56" s="129"/>
      <c r="C56" s="1260" t="s">
        <v>49</v>
      </c>
      <c r="D56" s="1260"/>
      <c r="E56" s="1261"/>
      <c r="F56" s="130">
        <v>678</v>
      </c>
      <c r="G56" s="130">
        <v>681</v>
      </c>
      <c r="H56" s="131">
        <v>684</v>
      </c>
    </row>
    <row r="57" spans="2:8" ht="53.25" customHeight="1" x14ac:dyDescent="0.15">
      <c r="B57" s="129"/>
      <c r="C57" s="1262" t="s">
        <v>50</v>
      </c>
      <c r="D57" s="1262"/>
      <c r="E57" s="1263"/>
      <c r="F57" s="132">
        <v>3165</v>
      </c>
      <c r="G57" s="132">
        <v>3394</v>
      </c>
      <c r="H57" s="133">
        <v>3397</v>
      </c>
    </row>
    <row r="58" spans="2:8" ht="45.75" customHeight="1" x14ac:dyDescent="0.15">
      <c r="B58" s="134"/>
      <c r="C58" s="1253" t="s">
        <v>599</v>
      </c>
      <c r="D58" s="1254"/>
      <c r="E58" s="1255"/>
      <c r="F58" s="135">
        <v>1282</v>
      </c>
      <c r="G58" s="135">
        <v>1360</v>
      </c>
      <c r="H58" s="136">
        <v>1444</v>
      </c>
    </row>
    <row r="59" spans="2:8" ht="45.75" customHeight="1" x14ac:dyDescent="0.15">
      <c r="B59" s="134"/>
      <c r="C59" s="1253" t="s">
        <v>600</v>
      </c>
      <c r="D59" s="1254"/>
      <c r="E59" s="1255"/>
      <c r="F59" s="135">
        <v>772</v>
      </c>
      <c r="G59" s="135">
        <v>875</v>
      </c>
      <c r="H59" s="136">
        <v>876</v>
      </c>
    </row>
    <row r="60" spans="2:8" ht="45.75" customHeight="1" x14ac:dyDescent="0.15">
      <c r="B60" s="134"/>
      <c r="C60" s="1253" t="s">
        <v>601</v>
      </c>
      <c r="D60" s="1254"/>
      <c r="E60" s="1255"/>
      <c r="F60" s="135">
        <v>456</v>
      </c>
      <c r="G60" s="135">
        <v>497</v>
      </c>
      <c r="H60" s="136">
        <v>410</v>
      </c>
    </row>
    <row r="61" spans="2:8" ht="45.75" customHeight="1" x14ac:dyDescent="0.15">
      <c r="B61" s="134"/>
      <c r="C61" s="1253" t="s">
        <v>602</v>
      </c>
      <c r="D61" s="1254"/>
      <c r="E61" s="1255"/>
      <c r="F61" s="135">
        <v>283</v>
      </c>
      <c r="G61" s="135">
        <v>284</v>
      </c>
      <c r="H61" s="136">
        <v>285</v>
      </c>
    </row>
    <row r="62" spans="2:8" ht="45.75" customHeight="1" thickBot="1" x14ac:dyDescent="0.2">
      <c r="B62" s="137"/>
      <c r="C62" s="1253" t="s">
        <v>603</v>
      </c>
      <c r="D62" s="1254"/>
      <c r="E62" s="1255"/>
      <c r="F62" s="138">
        <v>127</v>
      </c>
      <c r="G62" s="138">
        <v>128</v>
      </c>
      <c r="H62" s="139">
        <v>128</v>
      </c>
    </row>
    <row r="63" spans="2:8" ht="52.5" customHeight="1" thickBot="1" x14ac:dyDescent="0.2">
      <c r="B63" s="140"/>
      <c r="C63" s="1256" t="s">
        <v>51</v>
      </c>
      <c r="D63" s="1256"/>
      <c r="E63" s="1257"/>
      <c r="F63" s="141">
        <v>5671</v>
      </c>
      <c r="G63" s="141">
        <v>5912</v>
      </c>
      <c r="H63" s="142">
        <v>5928</v>
      </c>
    </row>
    <row r="64" spans="2:8" ht="15" customHeight="1" x14ac:dyDescent="0.15"/>
    <row r="65" ht="0" hidden="1" customHeight="1" x14ac:dyDescent="0.15"/>
    <row r="66" ht="0" hidden="1" customHeight="1" x14ac:dyDescent="0.15"/>
  </sheetData>
  <sheetProtection algorithmName="SHA-512" hashValue="oo6E2RN1limI1Xce1bEykkyFRJlH0WS9TnN1L1I3Iz004ZXBWu31XyPQGBWvRTUS7A3PHVA3KG9FT5peSuNW/w==" saltValue="iZReRDwnWFw+ILzfBtRH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64442</v>
      </c>
      <c r="E3" s="161"/>
      <c r="F3" s="162">
        <v>101693</v>
      </c>
      <c r="G3" s="163"/>
      <c r="H3" s="164"/>
    </row>
    <row r="4" spans="1:8" x14ac:dyDescent="0.15">
      <c r="A4" s="165"/>
      <c r="B4" s="166"/>
      <c r="C4" s="167"/>
      <c r="D4" s="168">
        <v>29758</v>
      </c>
      <c r="E4" s="169"/>
      <c r="F4" s="170">
        <v>51066</v>
      </c>
      <c r="G4" s="171"/>
      <c r="H4" s="172"/>
    </row>
    <row r="5" spans="1:8" x14ac:dyDescent="0.15">
      <c r="A5" s="153" t="s">
        <v>563</v>
      </c>
      <c r="B5" s="158"/>
      <c r="C5" s="159"/>
      <c r="D5" s="160">
        <v>65660</v>
      </c>
      <c r="E5" s="161"/>
      <c r="F5" s="162">
        <v>96635</v>
      </c>
      <c r="G5" s="163"/>
      <c r="H5" s="164"/>
    </row>
    <row r="6" spans="1:8" x14ac:dyDescent="0.15">
      <c r="A6" s="165"/>
      <c r="B6" s="166"/>
      <c r="C6" s="167"/>
      <c r="D6" s="168">
        <v>44756</v>
      </c>
      <c r="E6" s="169"/>
      <c r="F6" s="170">
        <v>44408</v>
      </c>
      <c r="G6" s="171"/>
      <c r="H6" s="172"/>
    </row>
    <row r="7" spans="1:8" x14ac:dyDescent="0.15">
      <c r="A7" s="153" t="s">
        <v>564</v>
      </c>
      <c r="B7" s="158"/>
      <c r="C7" s="159"/>
      <c r="D7" s="160">
        <v>85921</v>
      </c>
      <c r="E7" s="161"/>
      <c r="F7" s="162">
        <v>97062</v>
      </c>
      <c r="G7" s="163"/>
      <c r="H7" s="164"/>
    </row>
    <row r="8" spans="1:8" x14ac:dyDescent="0.15">
      <c r="A8" s="165"/>
      <c r="B8" s="166"/>
      <c r="C8" s="167"/>
      <c r="D8" s="168">
        <v>70021</v>
      </c>
      <c r="E8" s="169"/>
      <c r="F8" s="170">
        <v>50112</v>
      </c>
      <c r="G8" s="171"/>
      <c r="H8" s="172"/>
    </row>
    <row r="9" spans="1:8" x14ac:dyDescent="0.15">
      <c r="A9" s="153" t="s">
        <v>565</v>
      </c>
      <c r="B9" s="158"/>
      <c r="C9" s="159"/>
      <c r="D9" s="160">
        <v>107184</v>
      </c>
      <c r="E9" s="161"/>
      <c r="F9" s="162">
        <v>106005</v>
      </c>
      <c r="G9" s="163"/>
      <c r="H9" s="164"/>
    </row>
    <row r="10" spans="1:8" x14ac:dyDescent="0.15">
      <c r="A10" s="165"/>
      <c r="B10" s="166"/>
      <c r="C10" s="167"/>
      <c r="D10" s="168">
        <v>64380</v>
      </c>
      <c r="E10" s="169"/>
      <c r="F10" s="170">
        <v>58359</v>
      </c>
      <c r="G10" s="171"/>
      <c r="H10" s="172"/>
    </row>
    <row r="11" spans="1:8" x14ac:dyDescent="0.15">
      <c r="A11" s="153" t="s">
        <v>566</v>
      </c>
      <c r="B11" s="158"/>
      <c r="C11" s="159"/>
      <c r="D11" s="160">
        <v>78286</v>
      </c>
      <c r="E11" s="161"/>
      <c r="F11" s="162">
        <v>98507</v>
      </c>
      <c r="G11" s="163"/>
      <c r="H11" s="164"/>
    </row>
    <row r="12" spans="1:8" x14ac:dyDescent="0.15">
      <c r="A12" s="165"/>
      <c r="B12" s="166"/>
      <c r="C12" s="173"/>
      <c r="D12" s="168">
        <v>47989</v>
      </c>
      <c r="E12" s="169"/>
      <c r="F12" s="170">
        <v>47567</v>
      </c>
      <c r="G12" s="171"/>
      <c r="H12" s="172"/>
    </row>
    <row r="13" spans="1:8" x14ac:dyDescent="0.15">
      <c r="A13" s="153"/>
      <c r="B13" s="158"/>
      <c r="C13" s="174"/>
      <c r="D13" s="175">
        <v>80299</v>
      </c>
      <c r="E13" s="176"/>
      <c r="F13" s="177">
        <v>99980</v>
      </c>
      <c r="G13" s="178"/>
      <c r="H13" s="164"/>
    </row>
    <row r="14" spans="1:8" x14ac:dyDescent="0.15">
      <c r="A14" s="165"/>
      <c r="B14" s="166"/>
      <c r="C14" s="167"/>
      <c r="D14" s="168">
        <v>51381</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5.68</v>
      </c>
      <c r="C19" s="179">
        <f>ROUND(VALUE(SUBSTITUTE(実質収支比率等に係る経年分析!G$48,"▲","-")),2)</f>
        <v>8.26</v>
      </c>
      <c r="D19" s="179">
        <f>ROUND(VALUE(SUBSTITUTE(実質収支比率等に係る経年分析!H$48,"▲","-")),2)</f>
        <v>7.12</v>
      </c>
      <c r="E19" s="179">
        <f>ROUND(VALUE(SUBSTITUTE(実質収支比率等に係る経年分析!I$48,"▲","-")),2)</f>
        <v>7.94</v>
      </c>
      <c r="F19" s="179">
        <f>ROUND(VALUE(SUBSTITUTE(実質収支比率等に係る経年分析!J$48,"▲","-")),2)</f>
        <v>9.11</v>
      </c>
    </row>
    <row r="20" spans="1:11" x14ac:dyDescent="0.15">
      <c r="A20" s="179" t="s">
        <v>55</v>
      </c>
      <c r="B20" s="179">
        <f>ROUND(VALUE(SUBSTITUTE(実質収支比率等に係る経年分析!F$47,"▲","-")),2)</f>
        <v>24.65</v>
      </c>
      <c r="C20" s="179">
        <f>ROUND(VALUE(SUBSTITUTE(実質収支比率等に係る経年分析!G$47,"▲","-")),2)</f>
        <v>24.68</v>
      </c>
      <c r="D20" s="179">
        <f>ROUND(VALUE(SUBSTITUTE(実質収支比率等に係る経年分析!H$47,"▲","-")),2)</f>
        <v>25.52</v>
      </c>
      <c r="E20" s="179">
        <f>ROUND(VALUE(SUBSTITUTE(実質収支比率等に係る経年分析!I$47,"▲","-")),2)</f>
        <v>26.57</v>
      </c>
      <c r="F20" s="179">
        <f>ROUND(VALUE(SUBSTITUTE(実質収支比率等に係る経年分析!J$47,"▲","-")),2)</f>
        <v>27.12</v>
      </c>
    </row>
    <row r="21" spans="1:11" x14ac:dyDescent="0.15">
      <c r="A21" s="179" t="s">
        <v>56</v>
      </c>
      <c r="B21" s="179">
        <f>IF(ISNUMBER(VALUE(SUBSTITUTE(実質収支比率等に係る経年分析!F$49,"▲","-"))),ROUND(VALUE(SUBSTITUTE(実質収支比率等に係る経年分析!F$49,"▲","-")),2),NA())</f>
        <v>2.0699999999999998</v>
      </c>
      <c r="C21" s="179">
        <f>IF(ISNUMBER(VALUE(SUBSTITUTE(実質収支比率等に係る経年分析!G$49,"▲","-"))),ROUND(VALUE(SUBSTITUTE(実質収支比率等に係る経年分析!G$49,"▲","-")),2),NA())</f>
        <v>2.65</v>
      </c>
      <c r="D21" s="179">
        <f>IF(ISNUMBER(VALUE(SUBSTITUTE(実質収支比率等に係る経年分析!H$49,"▲","-"))),ROUND(VALUE(SUBSTITUTE(実質収支比率等に係る経年分析!H$49,"▲","-")),2),NA())</f>
        <v>-1.21</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1.19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開拓専用水道特別会計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風力発電事業特別会計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宅地造成事業特別会計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1.1399999999999999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9.0399999999999991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1597</v>
      </c>
      <c r="E42" s="181"/>
      <c r="F42" s="181"/>
      <c r="G42" s="181">
        <f>'実質公債費比率（分子）の構造'!L$52</f>
        <v>1642</v>
      </c>
      <c r="H42" s="181"/>
      <c r="I42" s="181"/>
      <c r="J42" s="181">
        <f>'実質公債費比率（分子）の構造'!M$52</f>
        <v>1657</v>
      </c>
      <c r="K42" s="181"/>
      <c r="L42" s="181"/>
      <c r="M42" s="181">
        <f>'実質公債費比率（分子）の構造'!N$52</f>
        <v>1472</v>
      </c>
      <c r="N42" s="181"/>
      <c r="O42" s="181"/>
      <c r="P42" s="181">
        <f>'実質公債費比率（分子）の構造'!O$52</f>
        <v>1430</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54</v>
      </c>
      <c r="C45" s="181"/>
      <c r="D45" s="181"/>
      <c r="E45" s="181">
        <f>'実質公債費比率（分子）の構造'!L$49</f>
        <v>47</v>
      </c>
      <c r="F45" s="181"/>
      <c r="G45" s="181"/>
      <c r="H45" s="181">
        <f>'実質公債費比率（分子）の構造'!M$49</f>
        <v>48</v>
      </c>
      <c r="I45" s="181"/>
      <c r="J45" s="181"/>
      <c r="K45" s="181">
        <f>'実質公債費比率（分子）の構造'!N$49</f>
        <v>62</v>
      </c>
      <c r="L45" s="181"/>
      <c r="M45" s="181"/>
      <c r="N45" s="181">
        <f>'実質公債費比率（分子）の構造'!O$49</f>
        <v>56</v>
      </c>
      <c r="O45" s="181"/>
      <c r="P45" s="181"/>
    </row>
    <row r="46" spans="1:16" x14ac:dyDescent="0.15">
      <c r="A46" s="181" t="s">
        <v>67</v>
      </c>
      <c r="B46" s="181">
        <f>'実質公債費比率（分子）の構造'!K$48</f>
        <v>541</v>
      </c>
      <c r="C46" s="181"/>
      <c r="D46" s="181"/>
      <c r="E46" s="181">
        <f>'実質公債費比率（分子）の構造'!L$48</f>
        <v>508</v>
      </c>
      <c r="F46" s="181"/>
      <c r="G46" s="181"/>
      <c r="H46" s="181">
        <f>'実質公債費比率（分子）の構造'!M$48</f>
        <v>595</v>
      </c>
      <c r="I46" s="181"/>
      <c r="J46" s="181"/>
      <c r="K46" s="181">
        <f>'実質公債費比率（分子）の構造'!N$48</f>
        <v>577</v>
      </c>
      <c r="L46" s="181"/>
      <c r="M46" s="181"/>
      <c r="N46" s="181">
        <f>'実質公債費比率（分子）の構造'!O$48</f>
        <v>589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1482</v>
      </c>
      <c r="C49" s="181"/>
      <c r="D49" s="181"/>
      <c r="E49" s="181">
        <f>'実質公債費比率（分子）の構造'!L$45</f>
        <v>1567</v>
      </c>
      <c r="F49" s="181"/>
      <c r="G49" s="181"/>
      <c r="H49" s="181">
        <f>'実質公債費比率（分子）の構造'!M$45</f>
        <v>1567</v>
      </c>
      <c r="I49" s="181"/>
      <c r="J49" s="181"/>
      <c r="K49" s="181">
        <f>'実質公債費比率（分子）の構造'!N$45</f>
        <v>1436</v>
      </c>
      <c r="L49" s="181"/>
      <c r="M49" s="181"/>
      <c r="N49" s="181">
        <f>'実質公債費比率（分子）の構造'!O$45</f>
        <v>1371</v>
      </c>
      <c r="O49" s="181"/>
      <c r="P49" s="181"/>
    </row>
    <row r="50" spans="1:16" x14ac:dyDescent="0.15">
      <c r="A50" s="181" t="s">
        <v>71</v>
      </c>
      <c r="B50" s="181" t="e">
        <f>NA()</f>
        <v>#N/A</v>
      </c>
      <c r="C50" s="181">
        <f>IF(ISNUMBER('実質公債費比率（分子）の構造'!K$53),'実質公債費比率（分子）の構造'!K$53,NA())</f>
        <v>480</v>
      </c>
      <c r="D50" s="181" t="e">
        <f>NA()</f>
        <v>#N/A</v>
      </c>
      <c r="E50" s="181" t="e">
        <f>NA()</f>
        <v>#N/A</v>
      </c>
      <c r="F50" s="181">
        <f>IF(ISNUMBER('実質公債費比率（分子）の構造'!L$53),'実質公債費比率（分子）の構造'!L$53,NA())</f>
        <v>480</v>
      </c>
      <c r="G50" s="181" t="e">
        <f>NA()</f>
        <v>#N/A</v>
      </c>
      <c r="H50" s="181" t="e">
        <f>NA()</f>
        <v>#N/A</v>
      </c>
      <c r="I50" s="181">
        <f>IF(ISNUMBER('実質公債費比率（分子）の構造'!M$53),'実質公債費比率（分子）の構造'!M$53,NA())</f>
        <v>553</v>
      </c>
      <c r="J50" s="181" t="e">
        <f>NA()</f>
        <v>#N/A</v>
      </c>
      <c r="K50" s="181" t="e">
        <f>NA()</f>
        <v>#N/A</v>
      </c>
      <c r="L50" s="181">
        <f>IF(ISNUMBER('実質公債費比率（分子）の構造'!N$53),'実質公債費比率（分子）の構造'!N$53,NA())</f>
        <v>603</v>
      </c>
      <c r="M50" s="181" t="e">
        <f>NA()</f>
        <v>#N/A</v>
      </c>
      <c r="N50" s="181" t="e">
        <f>NA()</f>
        <v>#N/A</v>
      </c>
      <c r="O50" s="181">
        <f>IF(ISNUMBER('実質公債費比率（分子）の構造'!O$53),'実質公債費比率（分子）の構造'!O$53,NA())</f>
        <v>586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13794</v>
      </c>
      <c r="E56" s="180"/>
      <c r="F56" s="180"/>
      <c r="G56" s="180">
        <f>'将来負担比率（分子）の構造'!J$52</f>
        <v>13355</v>
      </c>
      <c r="H56" s="180"/>
      <c r="I56" s="180"/>
      <c r="J56" s="180">
        <f>'将来負担比率（分子）の構造'!K$52</f>
        <v>12930</v>
      </c>
      <c r="K56" s="180"/>
      <c r="L56" s="180"/>
      <c r="M56" s="180">
        <f>'将来負担比率（分子）の構造'!L$52</f>
        <v>12202</v>
      </c>
      <c r="N56" s="180"/>
      <c r="O56" s="180"/>
      <c r="P56" s="180">
        <f>'将来負担比率（分子）の構造'!M$52</f>
        <v>12018</v>
      </c>
    </row>
    <row r="57" spans="1:16" x14ac:dyDescent="0.15">
      <c r="A57" s="180" t="s">
        <v>42</v>
      </c>
      <c r="B57" s="180"/>
      <c r="C57" s="180"/>
      <c r="D57" s="180">
        <f>'将来負担比率（分子）の構造'!I$51</f>
        <v>277</v>
      </c>
      <c r="E57" s="180"/>
      <c r="F57" s="180"/>
      <c r="G57" s="180">
        <f>'将来負担比率（分子）の構造'!J$51</f>
        <v>245</v>
      </c>
      <c r="H57" s="180"/>
      <c r="I57" s="180"/>
      <c r="J57" s="180">
        <f>'将来負担比率（分子）の構造'!K$51</f>
        <v>223</v>
      </c>
      <c r="K57" s="180"/>
      <c r="L57" s="180"/>
      <c r="M57" s="180">
        <f>'将来負担比率（分子）の構造'!L$51</f>
        <v>188</v>
      </c>
      <c r="N57" s="180"/>
      <c r="O57" s="180"/>
      <c r="P57" s="180">
        <f>'将来負担比率（分子）の構造'!M$51</f>
        <v>169</v>
      </c>
    </row>
    <row r="58" spans="1:16" x14ac:dyDescent="0.15">
      <c r="A58" s="180" t="s">
        <v>41</v>
      </c>
      <c r="B58" s="180"/>
      <c r="C58" s="180"/>
      <c r="D58" s="180">
        <f>'将来負担比率（分子）の構造'!I$50</f>
        <v>4289</v>
      </c>
      <c r="E58" s="180"/>
      <c r="F58" s="180"/>
      <c r="G58" s="180">
        <f>'将来負担比率（分子）の構造'!J$50</f>
        <v>4485</v>
      </c>
      <c r="H58" s="180"/>
      <c r="I58" s="180"/>
      <c r="J58" s="180">
        <f>'将来負担比率（分子）の構造'!K$50</f>
        <v>4560</v>
      </c>
      <c r="K58" s="180"/>
      <c r="L58" s="180"/>
      <c r="M58" s="180">
        <f>'将来負担比率（分子）の構造'!L$50</f>
        <v>4731</v>
      </c>
      <c r="N58" s="180"/>
      <c r="O58" s="180"/>
      <c r="P58" s="180">
        <f>'将来負担比率（分子）の構造'!M$50</f>
        <v>4844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1285</v>
      </c>
      <c r="C62" s="180"/>
      <c r="D62" s="180"/>
      <c r="E62" s="180">
        <f>'将来負担比率（分子）の構造'!J$45</f>
        <v>1177</v>
      </c>
      <c r="F62" s="180"/>
      <c r="G62" s="180"/>
      <c r="H62" s="180">
        <f>'将来負担比率（分子）の構造'!K$45</f>
        <v>787</v>
      </c>
      <c r="I62" s="180"/>
      <c r="J62" s="180"/>
      <c r="K62" s="180">
        <f>'将来負担比率（分子）の構造'!L$45</f>
        <v>939</v>
      </c>
      <c r="L62" s="180"/>
      <c r="M62" s="180"/>
      <c r="N62" s="180">
        <f>'将来負担比率（分子）の構造'!M$45</f>
        <v>907</v>
      </c>
      <c r="O62" s="180"/>
      <c r="P62" s="180"/>
    </row>
    <row r="63" spans="1:16" x14ac:dyDescent="0.15">
      <c r="A63" s="180" t="s">
        <v>34</v>
      </c>
      <c r="B63" s="180">
        <f>'将来負担比率（分子）の構造'!I$44</f>
        <v>360</v>
      </c>
      <c r="C63" s="180"/>
      <c r="D63" s="180"/>
      <c r="E63" s="180">
        <f>'将来負担比率（分子）の構造'!J$44</f>
        <v>336</v>
      </c>
      <c r="F63" s="180"/>
      <c r="G63" s="180"/>
      <c r="H63" s="180">
        <f>'将来負担比率（分子）の構造'!K$44</f>
        <v>288</v>
      </c>
      <c r="I63" s="180"/>
      <c r="J63" s="180"/>
      <c r="K63" s="180">
        <f>'将来負担比率（分子）の構造'!L$44</f>
        <v>252</v>
      </c>
      <c r="L63" s="180"/>
      <c r="M63" s="180"/>
      <c r="N63" s="180">
        <f>'将来負担比率（分子）の構造'!M$44</f>
        <v>204</v>
      </c>
      <c r="O63" s="180"/>
      <c r="P63" s="180"/>
    </row>
    <row r="64" spans="1:16" x14ac:dyDescent="0.15">
      <c r="A64" s="180" t="s">
        <v>33</v>
      </c>
      <c r="B64" s="180">
        <f>'将来負担比率（分子）の構造'!I$43</f>
        <v>5817</v>
      </c>
      <c r="C64" s="180"/>
      <c r="D64" s="180"/>
      <c r="E64" s="180">
        <f>'将来負担比率（分子）の構造'!J$43</f>
        <v>5452</v>
      </c>
      <c r="F64" s="180"/>
      <c r="G64" s="180"/>
      <c r="H64" s="180">
        <f>'将来負担比率（分子）の構造'!K$43</f>
        <v>5500</v>
      </c>
      <c r="I64" s="180"/>
      <c r="J64" s="180"/>
      <c r="K64" s="180">
        <f>'将来負担比率（分子）の構造'!L$43</f>
        <v>5556</v>
      </c>
      <c r="L64" s="180"/>
      <c r="M64" s="180"/>
      <c r="N64" s="180">
        <f>'将来負担比率（分子）の構造'!M$43</f>
        <v>5564</v>
      </c>
      <c r="O64" s="180"/>
      <c r="P64" s="180"/>
    </row>
    <row r="65" spans="1:16" x14ac:dyDescent="0.15">
      <c r="A65" s="180" t="s">
        <v>32</v>
      </c>
      <c r="B65" s="180">
        <f>'将来負担比率（分子）の構造'!I$42</f>
        <v>9</v>
      </c>
      <c r="C65" s="180"/>
      <c r="D65" s="180"/>
      <c r="E65" s="180">
        <f>'将来負担比率（分子）の構造'!J$42</f>
        <v>8</v>
      </c>
      <c r="F65" s="180"/>
      <c r="G65" s="180"/>
      <c r="H65" s="180">
        <f>'将来負担比率（分子）の構造'!K$42</f>
        <v>7</v>
      </c>
      <c r="I65" s="180"/>
      <c r="J65" s="180"/>
      <c r="K65" s="180">
        <f>'将来負担比率（分子）の構造'!L$42</f>
        <v>5</v>
      </c>
      <c r="L65" s="180"/>
      <c r="M65" s="180"/>
      <c r="N65" s="180">
        <f>'将来負担比率（分子）の構造'!M$42</f>
        <v>4</v>
      </c>
      <c r="O65" s="180"/>
      <c r="P65" s="180"/>
    </row>
    <row r="66" spans="1:16" x14ac:dyDescent="0.15">
      <c r="A66" s="180" t="s">
        <v>31</v>
      </c>
      <c r="B66" s="180">
        <f>'将来負担比率（分子）の構造'!I$41</f>
        <v>11495</v>
      </c>
      <c r="C66" s="180"/>
      <c r="D66" s="180"/>
      <c r="E66" s="180">
        <f>'将来負担比率（分子）の構造'!J$41</f>
        <v>11072</v>
      </c>
      <c r="F66" s="180"/>
      <c r="G66" s="180"/>
      <c r="H66" s="180">
        <f>'将来負担比率（分子）の構造'!K$41</f>
        <v>10983</v>
      </c>
      <c r="I66" s="180"/>
      <c r="J66" s="180"/>
      <c r="K66" s="180">
        <f>'将来負担比率（分子）の構造'!L$41</f>
        <v>10906</v>
      </c>
      <c r="L66" s="180"/>
      <c r="M66" s="180"/>
      <c r="N66" s="180">
        <f>'将来負担比率（分子）の構造'!M$41</f>
        <v>10606</v>
      </c>
      <c r="O66" s="180"/>
      <c r="P66" s="180"/>
    </row>
    <row r="67" spans="1:16" x14ac:dyDescent="0.15">
      <c r="A67" s="180" t="s">
        <v>75</v>
      </c>
      <c r="B67" s="180" t="e">
        <f>NA()</f>
        <v>#N/A</v>
      </c>
      <c r="C67" s="180">
        <f>IF(ISNUMBER('将来負担比率（分子）の構造'!I$53), IF('将来負担比率（分子）の構造'!I$53 &lt; 0, 0, '将来負担比率（分子）の構造'!I$53), NA())</f>
        <v>606</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536</v>
      </c>
      <c r="M67" s="180" t="e">
        <f>NA()</f>
        <v>#N/A</v>
      </c>
      <c r="N67" s="180" t="e">
        <f>NA()</f>
        <v>#N/A</v>
      </c>
      <c r="O67" s="180">
        <f>IF(ISNUMBER('将来負担比率（分子）の構造'!M$53), IF('将来負担比率（分子）の構造'!M$53 &lt; 0, 0, '将来負担比率（分子）の構造'!M$53), NA())</f>
        <v>253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1828</v>
      </c>
      <c r="C72" s="184">
        <f>基金残高に係る経年分析!G55</f>
        <v>1837</v>
      </c>
      <c r="D72" s="184">
        <f>基金残高に係る経年分析!H55</f>
        <v>1846</v>
      </c>
    </row>
    <row r="73" spans="1:16" x14ac:dyDescent="0.15">
      <c r="A73" s="183" t="s">
        <v>78</v>
      </c>
      <c r="B73" s="184">
        <f>基金残高に係る経年分析!F56</f>
        <v>678</v>
      </c>
      <c r="C73" s="184">
        <f>基金残高に係る経年分析!G56</f>
        <v>681</v>
      </c>
      <c r="D73" s="184">
        <f>基金残高に係る経年分析!H56</f>
        <v>684</v>
      </c>
    </row>
    <row r="74" spans="1:16" x14ac:dyDescent="0.15">
      <c r="A74" s="183" t="s">
        <v>79</v>
      </c>
      <c r="B74" s="184">
        <f>基金残高に係る経年分析!F57</f>
        <v>3165</v>
      </c>
      <c r="C74" s="184">
        <f>基金残高に係る経年分析!G57</f>
        <v>3394</v>
      </c>
      <c r="D74" s="184">
        <f>基金残高に係る経年分析!H57</f>
        <v>3397</v>
      </c>
    </row>
  </sheetData>
  <sheetProtection algorithmName="SHA-512" hashValue="hDtzqdZSMpJnTahD3HtQjjzUHHSwI32H9F2KyytbUe7pHACizloountP6SdHI0m2klU5OxFHrbj8FwOVj7vtow==" saltValue="2uOMV78PSM0NQ0eTsJhw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6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1614316</v>
      </c>
      <c r="S5" s="631"/>
      <c r="T5" s="631"/>
      <c r="U5" s="631"/>
      <c r="V5" s="631"/>
      <c r="W5" s="631"/>
      <c r="X5" s="631"/>
      <c r="Y5" s="632"/>
      <c r="Z5" s="633">
        <v>14.2</v>
      </c>
      <c r="AA5" s="633"/>
      <c r="AB5" s="633"/>
      <c r="AC5" s="633"/>
      <c r="AD5" s="634">
        <v>1614316</v>
      </c>
      <c r="AE5" s="634"/>
      <c r="AF5" s="634"/>
      <c r="AG5" s="634"/>
      <c r="AH5" s="634"/>
      <c r="AI5" s="634"/>
      <c r="AJ5" s="634"/>
      <c r="AK5" s="634"/>
      <c r="AL5" s="635">
        <v>24.5</v>
      </c>
      <c r="AM5" s="636"/>
      <c r="AN5" s="636"/>
      <c r="AO5" s="637"/>
      <c r="AP5" s="627" t="s">
        <v>228</v>
      </c>
      <c r="AQ5" s="628"/>
      <c r="AR5" s="628"/>
      <c r="AS5" s="628"/>
      <c r="AT5" s="628"/>
      <c r="AU5" s="628"/>
      <c r="AV5" s="628"/>
      <c r="AW5" s="628"/>
      <c r="AX5" s="628"/>
      <c r="AY5" s="628"/>
      <c r="AZ5" s="628"/>
      <c r="BA5" s="628"/>
      <c r="BB5" s="628"/>
      <c r="BC5" s="628"/>
      <c r="BD5" s="628"/>
      <c r="BE5" s="628"/>
      <c r="BF5" s="629"/>
      <c r="BG5" s="641">
        <v>1613720</v>
      </c>
      <c r="BH5" s="642"/>
      <c r="BI5" s="642"/>
      <c r="BJ5" s="642"/>
      <c r="BK5" s="642"/>
      <c r="BL5" s="642"/>
      <c r="BM5" s="642"/>
      <c r="BN5" s="643"/>
      <c r="BO5" s="644">
        <v>100</v>
      </c>
      <c r="BP5" s="644"/>
      <c r="BQ5" s="644"/>
      <c r="BR5" s="644"/>
      <c r="BS5" s="645" t="s">
        <v>229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221</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94562</v>
      </c>
      <c r="S6" s="642"/>
      <c r="T6" s="642"/>
      <c r="U6" s="642"/>
      <c r="V6" s="642"/>
      <c r="W6" s="642"/>
      <c r="X6" s="642"/>
      <c r="Y6" s="643"/>
      <c r="Z6" s="644">
        <v>0.8</v>
      </c>
      <c r="AA6" s="644"/>
      <c r="AB6" s="644"/>
      <c r="AC6" s="644"/>
      <c r="AD6" s="645">
        <v>94562</v>
      </c>
      <c r="AE6" s="645"/>
      <c r="AF6" s="645"/>
      <c r="AG6" s="645"/>
      <c r="AH6" s="645"/>
      <c r="AI6" s="645"/>
      <c r="AJ6" s="645"/>
      <c r="AK6" s="645"/>
      <c r="AL6" s="646">
        <v>1.4</v>
      </c>
      <c r="AM6" s="647"/>
      <c r="AN6" s="647"/>
      <c r="AO6" s="648"/>
      <c r="AP6" s="638" t="s">
        <v>234</v>
      </c>
      <c r="AQ6" s="639"/>
      <c r="AR6" s="639"/>
      <c r="AS6" s="639"/>
      <c r="AT6" s="639"/>
      <c r="AU6" s="639"/>
      <c r="AV6" s="639"/>
      <c r="AW6" s="639"/>
      <c r="AX6" s="639"/>
      <c r="AY6" s="639"/>
      <c r="AZ6" s="639"/>
      <c r="BA6" s="639"/>
      <c r="BB6" s="639"/>
      <c r="BC6" s="639"/>
      <c r="BD6" s="639"/>
      <c r="BE6" s="639"/>
      <c r="BF6" s="640"/>
      <c r="BG6" s="641">
        <v>1613720</v>
      </c>
      <c r="BH6" s="642"/>
      <c r="BI6" s="642"/>
      <c r="BJ6" s="642"/>
      <c r="BK6" s="642"/>
      <c r="BL6" s="642"/>
      <c r="BM6" s="642"/>
      <c r="BN6" s="643"/>
      <c r="BO6" s="644">
        <v>100</v>
      </c>
      <c r="BP6" s="644"/>
      <c r="BQ6" s="644"/>
      <c r="BR6" s="644"/>
      <c r="BS6" s="645" t="s">
        <v>229</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105943</v>
      </c>
      <c r="CS6" s="642"/>
      <c r="CT6" s="642"/>
      <c r="CU6" s="642"/>
      <c r="CV6" s="642"/>
      <c r="CW6" s="642"/>
      <c r="CX6" s="642"/>
      <c r="CY6" s="643"/>
      <c r="CZ6" s="635">
        <v>1</v>
      </c>
      <c r="DA6" s="636"/>
      <c r="DB6" s="636"/>
      <c r="DC6" s="655"/>
      <c r="DD6" s="650" t="s">
        <v>229</v>
      </c>
      <c r="DE6" s="642"/>
      <c r="DF6" s="642"/>
      <c r="DG6" s="642"/>
      <c r="DH6" s="642"/>
      <c r="DI6" s="642"/>
      <c r="DJ6" s="642"/>
      <c r="DK6" s="642"/>
      <c r="DL6" s="642"/>
      <c r="DM6" s="642"/>
      <c r="DN6" s="642"/>
      <c r="DO6" s="642"/>
      <c r="DP6" s="643"/>
      <c r="DQ6" s="650">
        <v>105943</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3582</v>
      </c>
      <c r="S7" s="642"/>
      <c r="T7" s="642"/>
      <c r="U7" s="642"/>
      <c r="V7" s="642"/>
      <c r="W7" s="642"/>
      <c r="X7" s="642"/>
      <c r="Y7" s="643"/>
      <c r="Z7" s="644">
        <v>0</v>
      </c>
      <c r="AA7" s="644"/>
      <c r="AB7" s="644"/>
      <c r="AC7" s="644"/>
      <c r="AD7" s="645">
        <v>3582</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637146</v>
      </c>
      <c r="BH7" s="642"/>
      <c r="BI7" s="642"/>
      <c r="BJ7" s="642"/>
      <c r="BK7" s="642"/>
      <c r="BL7" s="642"/>
      <c r="BM7" s="642"/>
      <c r="BN7" s="643"/>
      <c r="BO7" s="644">
        <v>39.5</v>
      </c>
      <c r="BP7" s="644"/>
      <c r="BQ7" s="644"/>
      <c r="BR7" s="644"/>
      <c r="BS7" s="645" t="s">
        <v>229</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1699876</v>
      </c>
      <c r="CS7" s="642"/>
      <c r="CT7" s="642"/>
      <c r="CU7" s="642"/>
      <c r="CV7" s="642"/>
      <c r="CW7" s="642"/>
      <c r="CX7" s="642"/>
      <c r="CY7" s="643"/>
      <c r="CZ7" s="644">
        <v>16</v>
      </c>
      <c r="DA7" s="644"/>
      <c r="DB7" s="644"/>
      <c r="DC7" s="644"/>
      <c r="DD7" s="650">
        <v>126487</v>
      </c>
      <c r="DE7" s="642"/>
      <c r="DF7" s="642"/>
      <c r="DG7" s="642"/>
      <c r="DH7" s="642"/>
      <c r="DI7" s="642"/>
      <c r="DJ7" s="642"/>
      <c r="DK7" s="642"/>
      <c r="DL7" s="642"/>
      <c r="DM7" s="642"/>
      <c r="DN7" s="642"/>
      <c r="DO7" s="642"/>
      <c r="DP7" s="643"/>
      <c r="DQ7" s="650">
        <v>969350</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5071</v>
      </c>
      <c r="S8" s="642"/>
      <c r="T8" s="642"/>
      <c r="U8" s="642"/>
      <c r="V8" s="642"/>
      <c r="W8" s="642"/>
      <c r="X8" s="642"/>
      <c r="Y8" s="643"/>
      <c r="Z8" s="644">
        <v>0</v>
      </c>
      <c r="AA8" s="644"/>
      <c r="AB8" s="644"/>
      <c r="AC8" s="644"/>
      <c r="AD8" s="645">
        <v>5071</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27356</v>
      </c>
      <c r="BH8" s="642"/>
      <c r="BI8" s="642"/>
      <c r="BJ8" s="642"/>
      <c r="BK8" s="642"/>
      <c r="BL8" s="642"/>
      <c r="BM8" s="642"/>
      <c r="BN8" s="643"/>
      <c r="BO8" s="644">
        <v>1.7</v>
      </c>
      <c r="BP8" s="644"/>
      <c r="BQ8" s="644"/>
      <c r="BR8" s="644"/>
      <c r="BS8" s="650" t="s">
        <v>175</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2611501</v>
      </c>
      <c r="CS8" s="642"/>
      <c r="CT8" s="642"/>
      <c r="CU8" s="642"/>
      <c r="CV8" s="642"/>
      <c r="CW8" s="642"/>
      <c r="CX8" s="642"/>
      <c r="CY8" s="643"/>
      <c r="CZ8" s="644">
        <v>24.6</v>
      </c>
      <c r="DA8" s="644"/>
      <c r="DB8" s="644"/>
      <c r="DC8" s="644"/>
      <c r="DD8" s="650">
        <v>34843</v>
      </c>
      <c r="DE8" s="642"/>
      <c r="DF8" s="642"/>
      <c r="DG8" s="642"/>
      <c r="DH8" s="642"/>
      <c r="DI8" s="642"/>
      <c r="DJ8" s="642"/>
      <c r="DK8" s="642"/>
      <c r="DL8" s="642"/>
      <c r="DM8" s="642"/>
      <c r="DN8" s="642"/>
      <c r="DO8" s="642"/>
      <c r="DP8" s="643"/>
      <c r="DQ8" s="650">
        <v>1638217</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3960</v>
      </c>
      <c r="S9" s="642"/>
      <c r="T9" s="642"/>
      <c r="U9" s="642"/>
      <c r="V9" s="642"/>
      <c r="W9" s="642"/>
      <c r="X9" s="642"/>
      <c r="Y9" s="643"/>
      <c r="Z9" s="644">
        <v>0</v>
      </c>
      <c r="AA9" s="644"/>
      <c r="AB9" s="644"/>
      <c r="AC9" s="644"/>
      <c r="AD9" s="645">
        <v>3960</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498290</v>
      </c>
      <c r="BH9" s="642"/>
      <c r="BI9" s="642"/>
      <c r="BJ9" s="642"/>
      <c r="BK9" s="642"/>
      <c r="BL9" s="642"/>
      <c r="BM9" s="642"/>
      <c r="BN9" s="643"/>
      <c r="BO9" s="644">
        <v>30.9</v>
      </c>
      <c r="BP9" s="644"/>
      <c r="BQ9" s="644"/>
      <c r="BR9" s="644"/>
      <c r="BS9" s="650" t="s">
        <v>229</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728754</v>
      </c>
      <c r="CS9" s="642"/>
      <c r="CT9" s="642"/>
      <c r="CU9" s="642"/>
      <c r="CV9" s="642"/>
      <c r="CW9" s="642"/>
      <c r="CX9" s="642"/>
      <c r="CY9" s="643"/>
      <c r="CZ9" s="644">
        <v>6.9</v>
      </c>
      <c r="DA9" s="644"/>
      <c r="DB9" s="644"/>
      <c r="DC9" s="644"/>
      <c r="DD9" s="650">
        <v>41588</v>
      </c>
      <c r="DE9" s="642"/>
      <c r="DF9" s="642"/>
      <c r="DG9" s="642"/>
      <c r="DH9" s="642"/>
      <c r="DI9" s="642"/>
      <c r="DJ9" s="642"/>
      <c r="DK9" s="642"/>
      <c r="DL9" s="642"/>
      <c r="DM9" s="642"/>
      <c r="DN9" s="642"/>
      <c r="DO9" s="642"/>
      <c r="DP9" s="643"/>
      <c r="DQ9" s="650">
        <v>652501</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229</v>
      </c>
      <c r="S10" s="642"/>
      <c r="T10" s="642"/>
      <c r="U10" s="642"/>
      <c r="V10" s="642"/>
      <c r="W10" s="642"/>
      <c r="X10" s="642"/>
      <c r="Y10" s="643"/>
      <c r="Z10" s="644" t="s">
        <v>229</v>
      </c>
      <c r="AA10" s="644"/>
      <c r="AB10" s="644"/>
      <c r="AC10" s="644"/>
      <c r="AD10" s="645" t="s">
        <v>229</v>
      </c>
      <c r="AE10" s="645"/>
      <c r="AF10" s="645"/>
      <c r="AG10" s="645"/>
      <c r="AH10" s="645"/>
      <c r="AI10" s="645"/>
      <c r="AJ10" s="645"/>
      <c r="AK10" s="645"/>
      <c r="AL10" s="646" t="s">
        <v>175</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37258</v>
      </c>
      <c r="BH10" s="642"/>
      <c r="BI10" s="642"/>
      <c r="BJ10" s="642"/>
      <c r="BK10" s="642"/>
      <c r="BL10" s="642"/>
      <c r="BM10" s="642"/>
      <c r="BN10" s="643"/>
      <c r="BO10" s="644">
        <v>2.2999999999999998</v>
      </c>
      <c r="BP10" s="644"/>
      <c r="BQ10" s="644"/>
      <c r="BR10" s="644"/>
      <c r="BS10" s="650" t="s">
        <v>229</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t="s">
        <v>175</v>
      </c>
      <c r="CS10" s="642"/>
      <c r="CT10" s="642"/>
      <c r="CU10" s="642"/>
      <c r="CV10" s="642"/>
      <c r="CW10" s="642"/>
      <c r="CX10" s="642"/>
      <c r="CY10" s="643"/>
      <c r="CZ10" s="644" t="s">
        <v>229</v>
      </c>
      <c r="DA10" s="644"/>
      <c r="DB10" s="644"/>
      <c r="DC10" s="644"/>
      <c r="DD10" s="650" t="s">
        <v>175</v>
      </c>
      <c r="DE10" s="642"/>
      <c r="DF10" s="642"/>
      <c r="DG10" s="642"/>
      <c r="DH10" s="642"/>
      <c r="DI10" s="642"/>
      <c r="DJ10" s="642"/>
      <c r="DK10" s="642"/>
      <c r="DL10" s="642"/>
      <c r="DM10" s="642"/>
      <c r="DN10" s="642"/>
      <c r="DO10" s="642"/>
      <c r="DP10" s="643"/>
      <c r="DQ10" s="650" t="s">
        <v>229</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175</v>
      </c>
      <c r="S11" s="642"/>
      <c r="T11" s="642"/>
      <c r="U11" s="642"/>
      <c r="V11" s="642"/>
      <c r="W11" s="642"/>
      <c r="X11" s="642"/>
      <c r="Y11" s="643"/>
      <c r="Z11" s="644" t="s">
        <v>229</v>
      </c>
      <c r="AA11" s="644"/>
      <c r="AB11" s="644"/>
      <c r="AC11" s="644"/>
      <c r="AD11" s="645" t="s">
        <v>229</v>
      </c>
      <c r="AE11" s="645"/>
      <c r="AF11" s="645"/>
      <c r="AG11" s="645"/>
      <c r="AH11" s="645"/>
      <c r="AI11" s="645"/>
      <c r="AJ11" s="645"/>
      <c r="AK11" s="645"/>
      <c r="AL11" s="646" t="s">
        <v>175</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74242</v>
      </c>
      <c r="BH11" s="642"/>
      <c r="BI11" s="642"/>
      <c r="BJ11" s="642"/>
      <c r="BK11" s="642"/>
      <c r="BL11" s="642"/>
      <c r="BM11" s="642"/>
      <c r="BN11" s="643"/>
      <c r="BO11" s="644">
        <v>4.5999999999999996</v>
      </c>
      <c r="BP11" s="644"/>
      <c r="BQ11" s="644"/>
      <c r="BR11" s="644"/>
      <c r="BS11" s="650" t="s">
        <v>175</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1652978</v>
      </c>
      <c r="CS11" s="642"/>
      <c r="CT11" s="642"/>
      <c r="CU11" s="642"/>
      <c r="CV11" s="642"/>
      <c r="CW11" s="642"/>
      <c r="CX11" s="642"/>
      <c r="CY11" s="643"/>
      <c r="CZ11" s="644">
        <v>15.6</v>
      </c>
      <c r="DA11" s="644"/>
      <c r="DB11" s="644"/>
      <c r="DC11" s="644"/>
      <c r="DD11" s="650">
        <v>502737</v>
      </c>
      <c r="DE11" s="642"/>
      <c r="DF11" s="642"/>
      <c r="DG11" s="642"/>
      <c r="DH11" s="642"/>
      <c r="DI11" s="642"/>
      <c r="DJ11" s="642"/>
      <c r="DK11" s="642"/>
      <c r="DL11" s="642"/>
      <c r="DM11" s="642"/>
      <c r="DN11" s="642"/>
      <c r="DO11" s="642"/>
      <c r="DP11" s="643"/>
      <c r="DQ11" s="650">
        <v>801019</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276344</v>
      </c>
      <c r="S12" s="642"/>
      <c r="T12" s="642"/>
      <c r="U12" s="642"/>
      <c r="V12" s="642"/>
      <c r="W12" s="642"/>
      <c r="X12" s="642"/>
      <c r="Y12" s="643"/>
      <c r="Z12" s="644">
        <v>2.4</v>
      </c>
      <c r="AA12" s="644"/>
      <c r="AB12" s="644"/>
      <c r="AC12" s="644"/>
      <c r="AD12" s="645">
        <v>276344</v>
      </c>
      <c r="AE12" s="645"/>
      <c r="AF12" s="645"/>
      <c r="AG12" s="645"/>
      <c r="AH12" s="645"/>
      <c r="AI12" s="645"/>
      <c r="AJ12" s="645"/>
      <c r="AK12" s="645"/>
      <c r="AL12" s="646">
        <v>4.2</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842131</v>
      </c>
      <c r="BH12" s="642"/>
      <c r="BI12" s="642"/>
      <c r="BJ12" s="642"/>
      <c r="BK12" s="642"/>
      <c r="BL12" s="642"/>
      <c r="BM12" s="642"/>
      <c r="BN12" s="643"/>
      <c r="BO12" s="644">
        <v>52.2</v>
      </c>
      <c r="BP12" s="644"/>
      <c r="BQ12" s="644"/>
      <c r="BR12" s="644"/>
      <c r="BS12" s="650" t="s">
        <v>175</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264875</v>
      </c>
      <c r="CS12" s="642"/>
      <c r="CT12" s="642"/>
      <c r="CU12" s="642"/>
      <c r="CV12" s="642"/>
      <c r="CW12" s="642"/>
      <c r="CX12" s="642"/>
      <c r="CY12" s="643"/>
      <c r="CZ12" s="644">
        <v>2.5</v>
      </c>
      <c r="DA12" s="644"/>
      <c r="DB12" s="644"/>
      <c r="DC12" s="644"/>
      <c r="DD12" s="650">
        <v>49713</v>
      </c>
      <c r="DE12" s="642"/>
      <c r="DF12" s="642"/>
      <c r="DG12" s="642"/>
      <c r="DH12" s="642"/>
      <c r="DI12" s="642"/>
      <c r="DJ12" s="642"/>
      <c r="DK12" s="642"/>
      <c r="DL12" s="642"/>
      <c r="DM12" s="642"/>
      <c r="DN12" s="642"/>
      <c r="DO12" s="642"/>
      <c r="DP12" s="643"/>
      <c r="DQ12" s="650">
        <v>181640</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v>6327</v>
      </c>
      <c r="S13" s="642"/>
      <c r="T13" s="642"/>
      <c r="U13" s="642"/>
      <c r="V13" s="642"/>
      <c r="W13" s="642"/>
      <c r="X13" s="642"/>
      <c r="Y13" s="643"/>
      <c r="Z13" s="644">
        <v>0.1</v>
      </c>
      <c r="AA13" s="644"/>
      <c r="AB13" s="644"/>
      <c r="AC13" s="644"/>
      <c r="AD13" s="645">
        <v>6327</v>
      </c>
      <c r="AE13" s="645"/>
      <c r="AF13" s="645"/>
      <c r="AG13" s="645"/>
      <c r="AH13" s="645"/>
      <c r="AI13" s="645"/>
      <c r="AJ13" s="645"/>
      <c r="AK13" s="645"/>
      <c r="AL13" s="646">
        <v>0.1</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841361</v>
      </c>
      <c r="BH13" s="642"/>
      <c r="BI13" s="642"/>
      <c r="BJ13" s="642"/>
      <c r="BK13" s="642"/>
      <c r="BL13" s="642"/>
      <c r="BM13" s="642"/>
      <c r="BN13" s="643"/>
      <c r="BO13" s="644">
        <v>52.1</v>
      </c>
      <c r="BP13" s="644"/>
      <c r="BQ13" s="644"/>
      <c r="BR13" s="644"/>
      <c r="BS13" s="650" t="s">
        <v>229</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742461</v>
      </c>
      <c r="CS13" s="642"/>
      <c r="CT13" s="642"/>
      <c r="CU13" s="642"/>
      <c r="CV13" s="642"/>
      <c r="CW13" s="642"/>
      <c r="CX13" s="642"/>
      <c r="CY13" s="643"/>
      <c r="CZ13" s="644">
        <v>7</v>
      </c>
      <c r="DA13" s="644"/>
      <c r="DB13" s="644"/>
      <c r="DC13" s="644"/>
      <c r="DD13" s="650">
        <v>239429</v>
      </c>
      <c r="DE13" s="642"/>
      <c r="DF13" s="642"/>
      <c r="DG13" s="642"/>
      <c r="DH13" s="642"/>
      <c r="DI13" s="642"/>
      <c r="DJ13" s="642"/>
      <c r="DK13" s="642"/>
      <c r="DL13" s="642"/>
      <c r="DM13" s="642"/>
      <c r="DN13" s="642"/>
      <c r="DO13" s="642"/>
      <c r="DP13" s="643"/>
      <c r="DQ13" s="650">
        <v>490669</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229</v>
      </c>
      <c r="S14" s="642"/>
      <c r="T14" s="642"/>
      <c r="U14" s="642"/>
      <c r="V14" s="642"/>
      <c r="W14" s="642"/>
      <c r="X14" s="642"/>
      <c r="Y14" s="643"/>
      <c r="Z14" s="644" t="s">
        <v>175</v>
      </c>
      <c r="AA14" s="644"/>
      <c r="AB14" s="644"/>
      <c r="AC14" s="644"/>
      <c r="AD14" s="645" t="s">
        <v>175</v>
      </c>
      <c r="AE14" s="645"/>
      <c r="AF14" s="645"/>
      <c r="AG14" s="645"/>
      <c r="AH14" s="645"/>
      <c r="AI14" s="645"/>
      <c r="AJ14" s="645"/>
      <c r="AK14" s="645"/>
      <c r="AL14" s="646" t="s">
        <v>229</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68155</v>
      </c>
      <c r="BH14" s="642"/>
      <c r="BI14" s="642"/>
      <c r="BJ14" s="642"/>
      <c r="BK14" s="642"/>
      <c r="BL14" s="642"/>
      <c r="BM14" s="642"/>
      <c r="BN14" s="643"/>
      <c r="BO14" s="644">
        <v>4.2</v>
      </c>
      <c r="BP14" s="644"/>
      <c r="BQ14" s="644"/>
      <c r="BR14" s="644"/>
      <c r="BS14" s="650" t="s">
        <v>229</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371545</v>
      </c>
      <c r="CS14" s="642"/>
      <c r="CT14" s="642"/>
      <c r="CU14" s="642"/>
      <c r="CV14" s="642"/>
      <c r="CW14" s="642"/>
      <c r="CX14" s="642"/>
      <c r="CY14" s="643"/>
      <c r="CZ14" s="644">
        <v>3.5</v>
      </c>
      <c r="DA14" s="644"/>
      <c r="DB14" s="644"/>
      <c r="DC14" s="644"/>
      <c r="DD14" s="650">
        <v>23191</v>
      </c>
      <c r="DE14" s="642"/>
      <c r="DF14" s="642"/>
      <c r="DG14" s="642"/>
      <c r="DH14" s="642"/>
      <c r="DI14" s="642"/>
      <c r="DJ14" s="642"/>
      <c r="DK14" s="642"/>
      <c r="DL14" s="642"/>
      <c r="DM14" s="642"/>
      <c r="DN14" s="642"/>
      <c r="DO14" s="642"/>
      <c r="DP14" s="643"/>
      <c r="DQ14" s="650">
        <v>331708</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25634</v>
      </c>
      <c r="S15" s="642"/>
      <c r="T15" s="642"/>
      <c r="U15" s="642"/>
      <c r="V15" s="642"/>
      <c r="W15" s="642"/>
      <c r="X15" s="642"/>
      <c r="Y15" s="643"/>
      <c r="Z15" s="644">
        <v>0.2</v>
      </c>
      <c r="AA15" s="644"/>
      <c r="AB15" s="644"/>
      <c r="AC15" s="644"/>
      <c r="AD15" s="645">
        <v>25634</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66288</v>
      </c>
      <c r="BH15" s="642"/>
      <c r="BI15" s="642"/>
      <c r="BJ15" s="642"/>
      <c r="BK15" s="642"/>
      <c r="BL15" s="642"/>
      <c r="BM15" s="642"/>
      <c r="BN15" s="643"/>
      <c r="BO15" s="644">
        <v>4.0999999999999996</v>
      </c>
      <c r="BP15" s="644"/>
      <c r="BQ15" s="644"/>
      <c r="BR15" s="644"/>
      <c r="BS15" s="650" t="s">
        <v>229</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1006426</v>
      </c>
      <c r="CS15" s="642"/>
      <c r="CT15" s="642"/>
      <c r="CU15" s="642"/>
      <c r="CV15" s="642"/>
      <c r="CW15" s="642"/>
      <c r="CX15" s="642"/>
      <c r="CY15" s="643"/>
      <c r="CZ15" s="644">
        <v>9.5</v>
      </c>
      <c r="DA15" s="644"/>
      <c r="DB15" s="644"/>
      <c r="DC15" s="644"/>
      <c r="DD15" s="650">
        <v>262148</v>
      </c>
      <c r="DE15" s="642"/>
      <c r="DF15" s="642"/>
      <c r="DG15" s="642"/>
      <c r="DH15" s="642"/>
      <c r="DI15" s="642"/>
      <c r="DJ15" s="642"/>
      <c r="DK15" s="642"/>
      <c r="DL15" s="642"/>
      <c r="DM15" s="642"/>
      <c r="DN15" s="642"/>
      <c r="DO15" s="642"/>
      <c r="DP15" s="643"/>
      <c r="DQ15" s="650">
        <v>635793</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175</v>
      </c>
      <c r="S16" s="642"/>
      <c r="T16" s="642"/>
      <c r="U16" s="642"/>
      <c r="V16" s="642"/>
      <c r="W16" s="642"/>
      <c r="X16" s="642"/>
      <c r="Y16" s="643"/>
      <c r="Z16" s="644" t="s">
        <v>229</v>
      </c>
      <c r="AA16" s="644"/>
      <c r="AB16" s="644"/>
      <c r="AC16" s="644"/>
      <c r="AD16" s="645" t="s">
        <v>229</v>
      </c>
      <c r="AE16" s="645"/>
      <c r="AF16" s="645"/>
      <c r="AG16" s="645"/>
      <c r="AH16" s="645"/>
      <c r="AI16" s="645"/>
      <c r="AJ16" s="645"/>
      <c r="AK16" s="645"/>
      <c r="AL16" s="646" t="s">
        <v>175</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175</v>
      </c>
      <c r="BH16" s="642"/>
      <c r="BI16" s="642"/>
      <c r="BJ16" s="642"/>
      <c r="BK16" s="642"/>
      <c r="BL16" s="642"/>
      <c r="BM16" s="642"/>
      <c r="BN16" s="643"/>
      <c r="BO16" s="644" t="s">
        <v>229</v>
      </c>
      <c r="BP16" s="644"/>
      <c r="BQ16" s="644"/>
      <c r="BR16" s="644"/>
      <c r="BS16" s="650" t="s">
        <v>229</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88043</v>
      </c>
      <c r="CS16" s="642"/>
      <c r="CT16" s="642"/>
      <c r="CU16" s="642"/>
      <c r="CV16" s="642"/>
      <c r="CW16" s="642"/>
      <c r="CX16" s="642"/>
      <c r="CY16" s="643"/>
      <c r="CZ16" s="644">
        <v>0.8</v>
      </c>
      <c r="DA16" s="644"/>
      <c r="DB16" s="644"/>
      <c r="DC16" s="644"/>
      <c r="DD16" s="650" t="s">
        <v>229</v>
      </c>
      <c r="DE16" s="642"/>
      <c r="DF16" s="642"/>
      <c r="DG16" s="642"/>
      <c r="DH16" s="642"/>
      <c r="DI16" s="642"/>
      <c r="DJ16" s="642"/>
      <c r="DK16" s="642"/>
      <c r="DL16" s="642"/>
      <c r="DM16" s="642"/>
      <c r="DN16" s="642"/>
      <c r="DO16" s="642"/>
      <c r="DP16" s="643"/>
      <c r="DQ16" s="650">
        <v>27266</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4735</v>
      </c>
      <c r="S17" s="642"/>
      <c r="T17" s="642"/>
      <c r="U17" s="642"/>
      <c r="V17" s="642"/>
      <c r="W17" s="642"/>
      <c r="X17" s="642"/>
      <c r="Y17" s="643"/>
      <c r="Z17" s="644">
        <v>0</v>
      </c>
      <c r="AA17" s="644"/>
      <c r="AB17" s="644"/>
      <c r="AC17" s="644"/>
      <c r="AD17" s="645">
        <v>4735</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229</v>
      </c>
      <c r="BH17" s="642"/>
      <c r="BI17" s="642"/>
      <c r="BJ17" s="642"/>
      <c r="BK17" s="642"/>
      <c r="BL17" s="642"/>
      <c r="BM17" s="642"/>
      <c r="BN17" s="643"/>
      <c r="BO17" s="644" t="s">
        <v>229</v>
      </c>
      <c r="BP17" s="644"/>
      <c r="BQ17" s="644"/>
      <c r="BR17" s="644"/>
      <c r="BS17" s="650" t="s">
        <v>175</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1342116</v>
      </c>
      <c r="CS17" s="642"/>
      <c r="CT17" s="642"/>
      <c r="CU17" s="642"/>
      <c r="CV17" s="642"/>
      <c r="CW17" s="642"/>
      <c r="CX17" s="642"/>
      <c r="CY17" s="643"/>
      <c r="CZ17" s="644">
        <v>12.6</v>
      </c>
      <c r="DA17" s="644"/>
      <c r="DB17" s="644"/>
      <c r="DC17" s="644"/>
      <c r="DD17" s="650" t="s">
        <v>175</v>
      </c>
      <c r="DE17" s="642"/>
      <c r="DF17" s="642"/>
      <c r="DG17" s="642"/>
      <c r="DH17" s="642"/>
      <c r="DI17" s="642"/>
      <c r="DJ17" s="642"/>
      <c r="DK17" s="642"/>
      <c r="DL17" s="642"/>
      <c r="DM17" s="642"/>
      <c r="DN17" s="642"/>
      <c r="DO17" s="642"/>
      <c r="DP17" s="643"/>
      <c r="DQ17" s="650">
        <v>1307153</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4881169</v>
      </c>
      <c r="S18" s="642"/>
      <c r="T18" s="642"/>
      <c r="U18" s="642"/>
      <c r="V18" s="642"/>
      <c r="W18" s="642"/>
      <c r="X18" s="642"/>
      <c r="Y18" s="643"/>
      <c r="Z18" s="644">
        <v>43</v>
      </c>
      <c r="AA18" s="644"/>
      <c r="AB18" s="644"/>
      <c r="AC18" s="644"/>
      <c r="AD18" s="645">
        <v>4528516</v>
      </c>
      <c r="AE18" s="645"/>
      <c r="AF18" s="645"/>
      <c r="AG18" s="645"/>
      <c r="AH18" s="645"/>
      <c r="AI18" s="645"/>
      <c r="AJ18" s="645"/>
      <c r="AK18" s="645"/>
      <c r="AL18" s="646">
        <v>68.900000000000006</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229</v>
      </c>
      <c r="BH18" s="642"/>
      <c r="BI18" s="642"/>
      <c r="BJ18" s="642"/>
      <c r="BK18" s="642"/>
      <c r="BL18" s="642"/>
      <c r="BM18" s="642"/>
      <c r="BN18" s="643"/>
      <c r="BO18" s="644" t="s">
        <v>175</v>
      </c>
      <c r="BP18" s="644"/>
      <c r="BQ18" s="644"/>
      <c r="BR18" s="644"/>
      <c r="BS18" s="650" t="s">
        <v>229</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175</v>
      </c>
      <c r="CS18" s="642"/>
      <c r="CT18" s="642"/>
      <c r="CU18" s="642"/>
      <c r="CV18" s="642"/>
      <c r="CW18" s="642"/>
      <c r="CX18" s="642"/>
      <c r="CY18" s="643"/>
      <c r="CZ18" s="644" t="s">
        <v>229</v>
      </c>
      <c r="DA18" s="644"/>
      <c r="DB18" s="644"/>
      <c r="DC18" s="644"/>
      <c r="DD18" s="650" t="s">
        <v>229</v>
      </c>
      <c r="DE18" s="642"/>
      <c r="DF18" s="642"/>
      <c r="DG18" s="642"/>
      <c r="DH18" s="642"/>
      <c r="DI18" s="642"/>
      <c r="DJ18" s="642"/>
      <c r="DK18" s="642"/>
      <c r="DL18" s="642"/>
      <c r="DM18" s="642"/>
      <c r="DN18" s="642"/>
      <c r="DO18" s="642"/>
      <c r="DP18" s="643"/>
      <c r="DQ18" s="650" t="s">
        <v>175</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4528516</v>
      </c>
      <c r="S19" s="642"/>
      <c r="T19" s="642"/>
      <c r="U19" s="642"/>
      <c r="V19" s="642"/>
      <c r="W19" s="642"/>
      <c r="X19" s="642"/>
      <c r="Y19" s="643"/>
      <c r="Z19" s="644">
        <v>39.9</v>
      </c>
      <c r="AA19" s="644"/>
      <c r="AB19" s="644"/>
      <c r="AC19" s="644"/>
      <c r="AD19" s="645">
        <v>4528516</v>
      </c>
      <c r="AE19" s="645"/>
      <c r="AF19" s="645"/>
      <c r="AG19" s="645"/>
      <c r="AH19" s="645"/>
      <c r="AI19" s="645"/>
      <c r="AJ19" s="645"/>
      <c r="AK19" s="645"/>
      <c r="AL19" s="646">
        <v>68.900000000000006</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596</v>
      </c>
      <c r="BH19" s="642"/>
      <c r="BI19" s="642"/>
      <c r="BJ19" s="642"/>
      <c r="BK19" s="642"/>
      <c r="BL19" s="642"/>
      <c r="BM19" s="642"/>
      <c r="BN19" s="643"/>
      <c r="BO19" s="644">
        <v>0</v>
      </c>
      <c r="BP19" s="644"/>
      <c r="BQ19" s="644"/>
      <c r="BR19" s="644"/>
      <c r="BS19" s="650" t="s">
        <v>229</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175</v>
      </c>
      <c r="CS19" s="642"/>
      <c r="CT19" s="642"/>
      <c r="CU19" s="642"/>
      <c r="CV19" s="642"/>
      <c r="CW19" s="642"/>
      <c r="CX19" s="642"/>
      <c r="CY19" s="643"/>
      <c r="CZ19" s="644" t="s">
        <v>229</v>
      </c>
      <c r="DA19" s="644"/>
      <c r="DB19" s="644"/>
      <c r="DC19" s="644"/>
      <c r="DD19" s="650" t="s">
        <v>229</v>
      </c>
      <c r="DE19" s="642"/>
      <c r="DF19" s="642"/>
      <c r="DG19" s="642"/>
      <c r="DH19" s="642"/>
      <c r="DI19" s="642"/>
      <c r="DJ19" s="642"/>
      <c r="DK19" s="642"/>
      <c r="DL19" s="642"/>
      <c r="DM19" s="642"/>
      <c r="DN19" s="642"/>
      <c r="DO19" s="642"/>
      <c r="DP19" s="643"/>
      <c r="DQ19" s="650" t="s">
        <v>229</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352653</v>
      </c>
      <c r="S20" s="642"/>
      <c r="T20" s="642"/>
      <c r="U20" s="642"/>
      <c r="V20" s="642"/>
      <c r="W20" s="642"/>
      <c r="X20" s="642"/>
      <c r="Y20" s="643"/>
      <c r="Z20" s="644">
        <v>3.1</v>
      </c>
      <c r="AA20" s="644"/>
      <c r="AB20" s="644"/>
      <c r="AC20" s="644"/>
      <c r="AD20" s="645" t="s">
        <v>229</v>
      </c>
      <c r="AE20" s="645"/>
      <c r="AF20" s="645"/>
      <c r="AG20" s="645"/>
      <c r="AH20" s="645"/>
      <c r="AI20" s="645"/>
      <c r="AJ20" s="645"/>
      <c r="AK20" s="645"/>
      <c r="AL20" s="646" t="s">
        <v>229</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596</v>
      </c>
      <c r="BH20" s="642"/>
      <c r="BI20" s="642"/>
      <c r="BJ20" s="642"/>
      <c r="BK20" s="642"/>
      <c r="BL20" s="642"/>
      <c r="BM20" s="642"/>
      <c r="BN20" s="643"/>
      <c r="BO20" s="644">
        <v>0</v>
      </c>
      <c r="BP20" s="644"/>
      <c r="BQ20" s="644"/>
      <c r="BR20" s="644"/>
      <c r="BS20" s="650" t="s">
        <v>229</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10614518</v>
      </c>
      <c r="CS20" s="642"/>
      <c r="CT20" s="642"/>
      <c r="CU20" s="642"/>
      <c r="CV20" s="642"/>
      <c r="CW20" s="642"/>
      <c r="CX20" s="642"/>
      <c r="CY20" s="643"/>
      <c r="CZ20" s="644">
        <v>100</v>
      </c>
      <c r="DA20" s="644"/>
      <c r="DB20" s="644"/>
      <c r="DC20" s="644"/>
      <c r="DD20" s="650">
        <v>1280136</v>
      </c>
      <c r="DE20" s="642"/>
      <c r="DF20" s="642"/>
      <c r="DG20" s="642"/>
      <c r="DH20" s="642"/>
      <c r="DI20" s="642"/>
      <c r="DJ20" s="642"/>
      <c r="DK20" s="642"/>
      <c r="DL20" s="642"/>
      <c r="DM20" s="642"/>
      <c r="DN20" s="642"/>
      <c r="DO20" s="642"/>
      <c r="DP20" s="643"/>
      <c r="DQ20" s="650">
        <v>7141259</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175</v>
      </c>
      <c r="S21" s="642"/>
      <c r="T21" s="642"/>
      <c r="U21" s="642"/>
      <c r="V21" s="642"/>
      <c r="W21" s="642"/>
      <c r="X21" s="642"/>
      <c r="Y21" s="643"/>
      <c r="Z21" s="644" t="s">
        <v>229</v>
      </c>
      <c r="AA21" s="644"/>
      <c r="AB21" s="644"/>
      <c r="AC21" s="644"/>
      <c r="AD21" s="645" t="s">
        <v>229</v>
      </c>
      <c r="AE21" s="645"/>
      <c r="AF21" s="645"/>
      <c r="AG21" s="645"/>
      <c r="AH21" s="645"/>
      <c r="AI21" s="645"/>
      <c r="AJ21" s="645"/>
      <c r="AK21" s="645"/>
      <c r="AL21" s="646" t="s">
        <v>229</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596</v>
      </c>
      <c r="BH21" s="642"/>
      <c r="BI21" s="642"/>
      <c r="BJ21" s="642"/>
      <c r="BK21" s="642"/>
      <c r="BL21" s="642"/>
      <c r="BM21" s="642"/>
      <c r="BN21" s="643"/>
      <c r="BO21" s="644">
        <v>0</v>
      </c>
      <c r="BP21" s="644"/>
      <c r="BQ21" s="644"/>
      <c r="BR21" s="644"/>
      <c r="BS21" s="650" t="s">
        <v>175</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6915700</v>
      </c>
      <c r="S22" s="642"/>
      <c r="T22" s="642"/>
      <c r="U22" s="642"/>
      <c r="V22" s="642"/>
      <c r="W22" s="642"/>
      <c r="X22" s="642"/>
      <c r="Y22" s="643"/>
      <c r="Z22" s="644">
        <v>60.9</v>
      </c>
      <c r="AA22" s="644"/>
      <c r="AB22" s="644"/>
      <c r="AC22" s="644"/>
      <c r="AD22" s="645">
        <v>6563047</v>
      </c>
      <c r="AE22" s="645"/>
      <c r="AF22" s="645"/>
      <c r="AG22" s="645"/>
      <c r="AH22" s="645"/>
      <c r="AI22" s="645"/>
      <c r="AJ22" s="645"/>
      <c r="AK22" s="645"/>
      <c r="AL22" s="646">
        <v>99.8</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229</v>
      </c>
      <c r="BH22" s="642"/>
      <c r="BI22" s="642"/>
      <c r="BJ22" s="642"/>
      <c r="BK22" s="642"/>
      <c r="BL22" s="642"/>
      <c r="BM22" s="642"/>
      <c r="BN22" s="643"/>
      <c r="BO22" s="644" t="s">
        <v>175</v>
      </c>
      <c r="BP22" s="644"/>
      <c r="BQ22" s="644"/>
      <c r="BR22" s="644"/>
      <c r="BS22" s="650" t="s">
        <v>229</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1771</v>
      </c>
      <c r="S23" s="642"/>
      <c r="T23" s="642"/>
      <c r="U23" s="642"/>
      <c r="V23" s="642"/>
      <c r="W23" s="642"/>
      <c r="X23" s="642"/>
      <c r="Y23" s="643"/>
      <c r="Z23" s="644">
        <v>0</v>
      </c>
      <c r="AA23" s="644"/>
      <c r="AB23" s="644"/>
      <c r="AC23" s="644"/>
      <c r="AD23" s="645">
        <v>1771</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175</v>
      </c>
      <c r="BH23" s="642"/>
      <c r="BI23" s="642"/>
      <c r="BJ23" s="642"/>
      <c r="BK23" s="642"/>
      <c r="BL23" s="642"/>
      <c r="BM23" s="642"/>
      <c r="BN23" s="643"/>
      <c r="BO23" s="644" t="s">
        <v>175</v>
      </c>
      <c r="BP23" s="644"/>
      <c r="BQ23" s="644"/>
      <c r="BR23" s="644"/>
      <c r="BS23" s="650" t="s">
        <v>175</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15540</v>
      </c>
      <c r="S24" s="642"/>
      <c r="T24" s="642"/>
      <c r="U24" s="642"/>
      <c r="V24" s="642"/>
      <c r="W24" s="642"/>
      <c r="X24" s="642"/>
      <c r="Y24" s="643"/>
      <c r="Z24" s="644">
        <v>0.1</v>
      </c>
      <c r="AA24" s="644"/>
      <c r="AB24" s="644"/>
      <c r="AC24" s="644"/>
      <c r="AD24" s="645" t="s">
        <v>175</v>
      </c>
      <c r="AE24" s="645"/>
      <c r="AF24" s="645"/>
      <c r="AG24" s="645"/>
      <c r="AH24" s="645"/>
      <c r="AI24" s="645"/>
      <c r="AJ24" s="645"/>
      <c r="AK24" s="645"/>
      <c r="AL24" s="646" t="s">
        <v>229</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175</v>
      </c>
      <c r="BH24" s="642"/>
      <c r="BI24" s="642"/>
      <c r="BJ24" s="642"/>
      <c r="BK24" s="642"/>
      <c r="BL24" s="642"/>
      <c r="BM24" s="642"/>
      <c r="BN24" s="643"/>
      <c r="BO24" s="644" t="s">
        <v>229</v>
      </c>
      <c r="BP24" s="644"/>
      <c r="BQ24" s="644"/>
      <c r="BR24" s="644"/>
      <c r="BS24" s="650" t="s">
        <v>229</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3857305</v>
      </c>
      <c r="CS24" s="631"/>
      <c r="CT24" s="631"/>
      <c r="CU24" s="631"/>
      <c r="CV24" s="631"/>
      <c r="CW24" s="631"/>
      <c r="CX24" s="631"/>
      <c r="CY24" s="632"/>
      <c r="CZ24" s="635">
        <v>36.299999999999997</v>
      </c>
      <c r="DA24" s="636"/>
      <c r="DB24" s="636"/>
      <c r="DC24" s="655"/>
      <c r="DD24" s="676">
        <v>3088616</v>
      </c>
      <c r="DE24" s="631"/>
      <c r="DF24" s="631"/>
      <c r="DG24" s="631"/>
      <c r="DH24" s="631"/>
      <c r="DI24" s="631"/>
      <c r="DJ24" s="631"/>
      <c r="DK24" s="632"/>
      <c r="DL24" s="676">
        <v>3044823</v>
      </c>
      <c r="DM24" s="631"/>
      <c r="DN24" s="631"/>
      <c r="DO24" s="631"/>
      <c r="DP24" s="631"/>
      <c r="DQ24" s="631"/>
      <c r="DR24" s="631"/>
      <c r="DS24" s="631"/>
      <c r="DT24" s="631"/>
      <c r="DU24" s="631"/>
      <c r="DV24" s="632"/>
      <c r="DW24" s="635">
        <v>44.5</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109185</v>
      </c>
      <c r="S25" s="642"/>
      <c r="T25" s="642"/>
      <c r="U25" s="642"/>
      <c r="V25" s="642"/>
      <c r="W25" s="642"/>
      <c r="X25" s="642"/>
      <c r="Y25" s="643"/>
      <c r="Z25" s="644">
        <v>1</v>
      </c>
      <c r="AA25" s="644"/>
      <c r="AB25" s="644"/>
      <c r="AC25" s="644"/>
      <c r="AD25" s="645">
        <v>8825</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175</v>
      </c>
      <c r="BH25" s="642"/>
      <c r="BI25" s="642"/>
      <c r="BJ25" s="642"/>
      <c r="BK25" s="642"/>
      <c r="BL25" s="642"/>
      <c r="BM25" s="642"/>
      <c r="BN25" s="643"/>
      <c r="BO25" s="644" t="s">
        <v>229</v>
      </c>
      <c r="BP25" s="644"/>
      <c r="BQ25" s="644"/>
      <c r="BR25" s="644"/>
      <c r="BS25" s="650" t="s">
        <v>229</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1607222</v>
      </c>
      <c r="CS25" s="665"/>
      <c r="CT25" s="665"/>
      <c r="CU25" s="665"/>
      <c r="CV25" s="665"/>
      <c r="CW25" s="665"/>
      <c r="CX25" s="665"/>
      <c r="CY25" s="666"/>
      <c r="CZ25" s="646">
        <v>15.1</v>
      </c>
      <c r="DA25" s="677"/>
      <c r="DB25" s="677"/>
      <c r="DC25" s="679"/>
      <c r="DD25" s="650">
        <v>1516318</v>
      </c>
      <c r="DE25" s="665"/>
      <c r="DF25" s="665"/>
      <c r="DG25" s="665"/>
      <c r="DH25" s="665"/>
      <c r="DI25" s="665"/>
      <c r="DJ25" s="665"/>
      <c r="DK25" s="666"/>
      <c r="DL25" s="650">
        <v>1476233</v>
      </c>
      <c r="DM25" s="665"/>
      <c r="DN25" s="665"/>
      <c r="DO25" s="665"/>
      <c r="DP25" s="665"/>
      <c r="DQ25" s="665"/>
      <c r="DR25" s="665"/>
      <c r="DS25" s="665"/>
      <c r="DT25" s="665"/>
      <c r="DU25" s="665"/>
      <c r="DV25" s="666"/>
      <c r="DW25" s="646">
        <v>21.6</v>
      </c>
      <c r="DX25" s="677"/>
      <c r="DY25" s="677"/>
      <c r="DZ25" s="677"/>
      <c r="EA25" s="677"/>
      <c r="EB25" s="677"/>
      <c r="EC25" s="678"/>
    </row>
    <row r="26" spans="2:133" ht="11.25" customHeight="1" x14ac:dyDescent="0.15">
      <c r="B26" s="638" t="s">
        <v>296</v>
      </c>
      <c r="C26" s="639"/>
      <c r="D26" s="639"/>
      <c r="E26" s="639"/>
      <c r="F26" s="639"/>
      <c r="G26" s="639"/>
      <c r="H26" s="639"/>
      <c r="I26" s="639"/>
      <c r="J26" s="639"/>
      <c r="K26" s="639"/>
      <c r="L26" s="639"/>
      <c r="M26" s="639"/>
      <c r="N26" s="639"/>
      <c r="O26" s="639"/>
      <c r="P26" s="639"/>
      <c r="Q26" s="640"/>
      <c r="R26" s="641">
        <v>44081</v>
      </c>
      <c r="S26" s="642"/>
      <c r="T26" s="642"/>
      <c r="U26" s="642"/>
      <c r="V26" s="642"/>
      <c r="W26" s="642"/>
      <c r="X26" s="642"/>
      <c r="Y26" s="643"/>
      <c r="Z26" s="644">
        <v>0.4</v>
      </c>
      <c r="AA26" s="644"/>
      <c r="AB26" s="644"/>
      <c r="AC26" s="644"/>
      <c r="AD26" s="645" t="s">
        <v>175</v>
      </c>
      <c r="AE26" s="645"/>
      <c r="AF26" s="645"/>
      <c r="AG26" s="645"/>
      <c r="AH26" s="645"/>
      <c r="AI26" s="645"/>
      <c r="AJ26" s="645"/>
      <c r="AK26" s="645"/>
      <c r="AL26" s="646" t="s">
        <v>175</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175</v>
      </c>
      <c r="BH26" s="642"/>
      <c r="BI26" s="642"/>
      <c r="BJ26" s="642"/>
      <c r="BK26" s="642"/>
      <c r="BL26" s="642"/>
      <c r="BM26" s="642"/>
      <c r="BN26" s="643"/>
      <c r="BO26" s="644" t="s">
        <v>175</v>
      </c>
      <c r="BP26" s="644"/>
      <c r="BQ26" s="644"/>
      <c r="BR26" s="644"/>
      <c r="BS26" s="650" t="s">
        <v>229</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1061149</v>
      </c>
      <c r="CS26" s="642"/>
      <c r="CT26" s="642"/>
      <c r="CU26" s="642"/>
      <c r="CV26" s="642"/>
      <c r="CW26" s="642"/>
      <c r="CX26" s="642"/>
      <c r="CY26" s="643"/>
      <c r="CZ26" s="646">
        <v>10</v>
      </c>
      <c r="DA26" s="677"/>
      <c r="DB26" s="677"/>
      <c r="DC26" s="679"/>
      <c r="DD26" s="650">
        <v>983001</v>
      </c>
      <c r="DE26" s="642"/>
      <c r="DF26" s="642"/>
      <c r="DG26" s="642"/>
      <c r="DH26" s="642"/>
      <c r="DI26" s="642"/>
      <c r="DJ26" s="642"/>
      <c r="DK26" s="643"/>
      <c r="DL26" s="650" t="s">
        <v>229</v>
      </c>
      <c r="DM26" s="642"/>
      <c r="DN26" s="642"/>
      <c r="DO26" s="642"/>
      <c r="DP26" s="642"/>
      <c r="DQ26" s="642"/>
      <c r="DR26" s="642"/>
      <c r="DS26" s="642"/>
      <c r="DT26" s="642"/>
      <c r="DU26" s="642"/>
      <c r="DV26" s="643"/>
      <c r="DW26" s="646" t="s">
        <v>175</v>
      </c>
      <c r="DX26" s="677"/>
      <c r="DY26" s="677"/>
      <c r="DZ26" s="677"/>
      <c r="EA26" s="677"/>
      <c r="EB26" s="677"/>
      <c r="EC26" s="678"/>
    </row>
    <row r="27" spans="2:133" ht="11.25" customHeight="1" x14ac:dyDescent="0.15">
      <c r="B27" s="638" t="s">
        <v>299</v>
      </c>
      <c r="C27" s="639"/>
      <c r="D27" s="639"/>
      <c r="E27" s="639"/>
      <c r="F27" s="639"/>
      <c r="G27" s="639"/>
      <c r="H27" s="639"/>
      <c r="I27" s="639"/>
      <c r="J27" s="639"/>
      <c r="K27" s="639"/>
      <c r="L27" s="639"/>
      <c r="M27" s="639"/>
      <c r="N27" s="639"/>
      <c r="O27" s="639"/>
      <c r="P27" s="639"/>
      <c r="Q27" s="640"/>
      <c r="R27" s="641">
        <v>621039</v>
      </c>
      <c r="S27" s="642"/>
      <c r="T27" s="642"/>
      <c r="U27" s="642"/>
      <c r="V27" s="642"/>
      <c r="W27" s="642"/>
      <c r="X27" s="642"/>
      <c r="Y27" s="643"/>
      <c r="Z27" s="644">
        <v>5.5</v>
      </c>
      <c r="AA27" s="644"/>
      <c r="AB27" s="644"/>
      <c r="AC27" s="644"/>
      <c r="AD27" s="645" t="s">
        <v>229</v>
      </c>
      <c r="AE27" s="645"/>
      <c r="AF27" s="645"/>
      <c r="AG27" s="645"/>
      <c r="AH27" s="645"/>
      <c r="AI27" s="645"/>
      <c r="AJ27" s="645"/>
      <c r="AK27" s="645"/>
      <c r="AL27" s="646" t="s">
        <v>229</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1614316</v>
      </c>
      <c r="BH27" s="642"/>
      <c r="BI27" s="642"/>
      <c r="BJ27" s="642"/>
      <c r="BK27" s="642"/>
      <c r="BL27" s="642"/>
      <c r="BM27" s="642"/>
      <c r="BN27" s="643"/>
      <c r="BO27" s="644">
        <v>100</v>
      </c>
      <c r="BP27" s="644"/>
      <c r="BQ27" s="644"/>
      <c r="BR27" s="644"/>
      <c r="BS27" s="650" t="s">
        <v>229</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907967</v>
      </c>
      <c r="CS27" s="665"/>
      <c r="CT27" s="665"/>
      <c r="CU27" s="665"/>
      <c r="CV27" s="665"/>
      <c r="CW27" s="665"/>
      <c r="CX27" s="665"/>
      <c r="CY27" s="666"/>
      <c r="CZ27" s="646">
        <v>8.6</v>
      </c>
      <c r="DA27" s="677"/>
      <c r="DB27" s="677"/>
      <c r="DC27" s="679"/>
      <c r="DD27" s="650">
        <v>265145</v>
      </c>
      <c r="DE27" s="665"/>
      <c r="DF27" s="665"/>
      <c r="DG27" s="665"/>
      <c r="DH27" s="665"/>
      <c r="DI27" s="665"/>
      <c r="DJ27" s="665"/>
      <c r="DK27" s="666"/>
      <c r="DL27" s="650">
        <v>261437</v>
      </c>
      <c r="DM27" s="665"/>
      <c r="DN27" s="665"/>
      <c r="DO27" s="665"/>
      <c r="DP27" s="665"/>
      <c r="DQ27" s="665"/>
      <c r="DR27" s="665"/>
      <c r="DS27" s="665"/>
      <c r="DT27" s="665"/>
      <c r="DU27" s="665"/>
      <c r="DV27" s="666"/>
      <c r="DW27" s="646">
        <v>3.8</v>
      </c>
      <c r="DX27" s="677"/>
      <c r="DY27" s="677"/>
      <c r="DZ27" s="677"/>
      <c r="EA27" s="677"/>
      <c r="EB27" s="677"/>
      <c r="EC27" s="678"/>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175</v>
      </c>
      <c r="S28" s="642"/>
      <c r="T28" s="642"/>
      <c r="U28" s="642"/>
      <c r="V28" s="642"/>
      <c r="W28" s="642"/>
      <c r="X28" s="642"/>
      <c r="Y28" s="643"/>
      <c r="Z28" s="644" t="s">
        <v>229</v>
      </c>
      <c r="AA28" s="644"/>
      <c r="AB28" s="644"/>
      <c r="AC28" s="644"/>
      <c r="AD28" s="645" t="s">
        <v>229</v>
      </c>
      <c r="AE28" s="645"/>
      <c r="AF28" s="645"/>
      <c r="AG28" s="645"/>
      <c r="AH28" s="645"/>
      <c r="AI28" s="645"/>
      <c r="AJ28" s="645"/>
      <c r="AK28" s="645"/>
      <c r="AL28" s="646" t="s">
        <v>175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1342116</v>
      </c>
      <c r="CS28" s="642"/>
      <c r="CT28" s="642"/>
      <c r="CU28" s="642"/>
      <c r="CV28" s="642"/>
      <c r="CW28" s="642"/>
      <c r="CX28" s="642"/>
      <c r="CY28" s="643"/>
      <c r="CZ28" s="646">
        <v>12.6</v>
      </c>
      <c r="DA28" s="677"/>
      <c r="DB28" s="677"/>
      <c r="DC28" s="679"/>
      <c r="DD28" s="650">
        <v>1307153</v>
      </c>
      <c r="DE28" s="642"/>
      <c r="DF28" s="642"/>
      <c r="DG28" s="642"/>
      <c r="DH28" s="642"/>
      <c r="DI28" s="642"/>
      <c r="DJ28" s="642"/>
      <c r="DK28" s="643"/>
      <c r="DL28" s="650">
        <v>1307153</v>
      </c>
      <c r="DM28" s="642"/>
      <c r="DN28" s="642"/>
      <c r="DO28" s="642"/>
      <c r="DP28" s="642"/>
      <c r="DQ28" s="642"/>
      <c r="DR28" s="642"/>
      <c r="DS28" s="642"/>
      <c r="DT28" s="642"/>
      <c r="DU28" s="642"/>
      <c r="DV28" s="643"/>
      <c r="DW28" s="646">
        <v>19.100000000000001</v>
      </c>
      <c r="DX28" s="677"/>
      <c r="DY28" s="677"/>
      <c r="DZ28" s="677"/>
      <c r="EA28" s="677"/>
      <c r="EB28" s="677"/>
      <c r="EC28" s="678"/>
    </row>
    <row r="29" spans="2:133" ht="11.25" customHeight="1" x14ac:dyDescent="0.15">
      <c r="B29" s="638" t="s">
        <v>304</v>
      </c>
      <c r="C29" s="639"/>
      <c r="D29" s="639"/>
      <c r="E29" s="639"/>
      <c r="F29" s="639"/>
      <c r="G29" s="639"/>
      <c r="H29" s="639"/>
      <c r="I29" s="639"/>
      <c r="J29" s="639"/>
      <c r="K29" s="639"/>
      <c r="L29" s="639"/>
      <c r="M29" s="639"/>
      <c r="N29" s="639"/>
      <c r="O29" s="639"/>
      <c r="P29" s="639"/>
      <c r="Q29" s="640"/>
      <c r="R29" s="641">
        <v>1269651</v>
      </c>
      <c r="S29" s="642"/>
      <c r="T29" s="642"/>
      <c r="U29" s="642"/>
      <c r="V29" s="642"/>
      <c r="W29" s="642"/>
      <c r="X29" s="642"/>
      <c r="Y29" s="643"/>
      <c r="Z29" s="644">
        <v>11.2</v>
      </c>
      <c r="AA29" s="644"/>
      <c r="AB29" s="644"/>
      <c r="AC29" s="644"/>
      <c r="AD29" s="645" t="s">
        <v>175</v>
      </c>
      <c r="AE29" s="645"/>
      <c r="AF29" s="645"/>
      <c r="AG29" s="645"/>
      <c r="AH29" s="645"/>
      <c r="AI29" s="645"/>
      <c r="AJ29" s="645"/>
      <c r="AK29" s="645"/>
      <c r="AL29" s="646" t="s">
        <v>229</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1342116</v>
      </c>
      <c r="CS29" s="665"/>
      <c r="CT29" s="665"/>
      <c r="CU29" s="665"/>
      <c r="CV29" s="665"/>
      <c r="CW29" s="665"/>
      <c r="CX29" s="665"/>
      <c r="CY29" s="666"/>
      <c r="CZ29" s="646">
        <v>12.6</v>
      </c>
      <c r="DA29" s="677"/>
      <c r="DB29" s="677"/>
      <c r="DC29" s="679"/>
      <c r="DD29" s="650">
        <v>1307153</v>
      </c>
      <c r="DE29" s="665"/>
      <c r="DF29" s="665"/>
      <c r="DG29" s="665"/>
      <c r="DH29" s="665"/>
      <c r="DI29" s="665"/>
      <c r="DJ29" s="665"/>
      <c r="DK29" s="666"/>
      <c r="DL29" s="650">
        <v>1307153</v>
      </c>
      <c r="DM29" s="665"/>
      <c r="DN29" s="665"/>
      <c r="DO29" s="665"/>
      <c r="DP29" s="665"/>
      <c r="DQ29" s="665"/>
      <c r="DR29" s="665"/>
      <c r="DS29" s="665"/>
      <c r="DT29" s="665"/>
      <c r="DU29" s="665"/>
      <c r="DV29" s="666"/>
      <c r="DW29" s="646">
        <v>19.100000000000001</v>
      </c>
      <c r="DX29" s="677"/>
      <c r="DY29" s="677"/>
      <c r="DZ29" s="677"/>
      <c r="EA29" s="677"/>
      <c r="EB29" s="677"/>
      <c r="EC29" s="678"/>
    </row>
    <row r="30" spans="2:133" ht="11.25" customHeight="1" x14ac:dyDescent="0.15">
      <c r="B30" s="638" t="s">
        <v>309</v>
      </c>
      <c r="C30" s="639"/>
      <c r="D30" s="639"/>
      <c r="E30" s="639"/>
      <c r="F30" s="639"/>
      <c r="G30" s="639"/>
      <c r="H30" s="639"/>
      <c r="I30" s="639"/>
      <c r="J30" s="639"/>
      <c r="K30" s="639"/>
      <c r="L30" s="639"/>
      <c r="M30" s="639"/>
      <c r="N30" s="639"/>
      <c r="O30" s="639"/>
      <c r="P30" s="639"/>
      <c r="Q30" s="640"/>
      <c r="R30" s="641">
        <v>71799</v>
      </c>
      <c r="S30" s="642"/>
      <c r="T30" s="642"/>
      <c r="U30" s="642"/>
      <c r="V30" s="642"/>
      <c r="W30" s="642"/>
      <c r="X30" s="642"/>
      <c r="Y30" s="643"/>
      <c r="Z30" s="644">
        <v>0.6</v>
      </c>
      <c r="AA30" s="644"/>
      <c r="AB30" s="644"/>
      <c r="AC30" s="644"/>
      <c r="AD30" s="645" t="s">
        <v>229</v>
      </c>
      <c r="AE30" s="645"/>
      <c r="AF30" s="645"/>
      <c r="AG30" s="645"/>
      <c r="AH30" s="645"/>
      <c r="AI30" s="645"/>
      <c r="AJ30" s="645"/>
      <c r="AK30" s="645"/>
      <c r="AL30" s="646" t="s">
        <v>229</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98.9</v>
      </c>
      <c r="BH30" s="702"/>
      <c r="BI30" s="702"/>
      <c r="BJ30" s="702"/>
      <c r="BK30" s="702"/>
      <c r="BL30" s="702"/>
      <c r="BM30" s="636">
        <v>94.2</v>
      </c>
      <c r="BN30" s="702"/>
      <c r="BO30" s="702"/>
      <c r="BP30" s="702"/>
      <c r="BQ30" s="703"/>
      <c r="BR30" s="701">
        <v>98.8</v>
      </c>
      <c r="BS30" s="702"/>
      <c r="BT30" s="702"/>
      <c r="BU30" s="702"/>
      <c r="BV30" s="702"/>
      <c r="BW30" s="702"/>
      <c r="BX30" s="636">
        <v>93.9</v>
      </c>
      <c r="BY30" s="702"/>
      <c r="BZ30" s="702"/>
      <c r="CA30" s="702"/>
      <c r="CB30" s="703"/>
      <c r="CD30" s="706"/>
      <c r="CE30" s="707"/>
      <c r="CF30" s="656" t="s">
        <v>312</v>
      </c>
      <c r="CG30" s="657"/>
      <c r="CH30" s="657"/>
      <c r="CI30" s="657"/>
      <c r="CJ30" s="657"/>
      <c r="CK30" s="657"/>
      <c r="CL30" s="657"/>
      <c r="CM30" s="657"/>
      <c r="CN30" s="657"/>
      <c r="CO30" s="657"/>
      <c r="CP30" s="657"/>
      <c r="CQ30" s="658"/>
      <c r="CR30" s="641">
        <v>1279690</v>
      </c>
      <c r="CS30" s="642"/>
      <c r="CT30" s="642"/>
      <c r="CU30" s="642"/>
      <c r="CV30" s="642"/>
      <c r="CW30" s="642"/>
      <c r="CX30" s="642"/>
      <c r="CY30" s="643"/>
      <c r="CZ30" s="646">
        <v>12.1</v>
      </c>
      <c r="DA30" s="677"/>
      <c r="DB30" s="677"/>
      <c r="DC30" s="679"/>
      <c r="DD30" s="650">
        <v>1245558</v>
      </c>
      <c r="DE30" s="642"/>
      <c r="DF30" s="642"/>
      <c r="DG30" s="642"/>
      <c r="DH30" s="642"/>
      <c r="DI30" s="642"/>
      <c r="DJ30" s="642"/>
      <c r="DK30" s="643"/>
      <c r="DL30" s="650">
        <v>1245558</v>
      </c>
      <c r="DM30" s="642"/>
      <c r="DN30" s="642"/>
      <c r="DO30" s="642"/>
      <c r="DP30" s="642"/>
      <c r="DQ30" s="642"/>
      <c r="DR30" s="642"/>
      <c r="DS30" s="642"/>
      <c r="DT30" s="642"/>
      <c r="DU30" s="642"/>
      <c r="DV30" s="643"/>
      <c r="DW30" s="646">
        <v>18.2</v>
      </c>
      <c r="DX30" s="677"/>
      <c r="DY30" s="677"/>
      <c r="DZ30" s="677"/>
      <c r="EA30" s="677"/>
      <c r="EB30" s="677"/>
      <c r="EC30" s="678"/>
    </row>
    <row r="31" spans="2:133" ht="11.25" customHeight="1" x14ac:dyDescent="0.15">
      <c r="B31" s="638" t="s">
        <v>313</v>
      </c>
      <c r="C31" s="639"/>
      <c r="D31" s="639"/>
      <c r="E31" s="639"/>
      <c r="F31" s="639"/>
      <c r="G31" s="639"/>
      <c r="H31" s="639"/>
      <c r="I31" s="639"/>
      <c r="J31" s="639"/>
      <c r="K31" s="639"/>
      <c r="L31" s="639"/>
      <c r="M31" s="639"/>
      <c r="N31" s="639"/>
      <c r="O31" s="639"/>
      <c r="P31" s="639"/>
      <c r="Q31" s="640"/>
      <c r="R31" s="641">
        <v>319868</v>
      </c>
      <c r="S31" s="642"/>
      <c r="T31" s="642"/>
      <c r="U31" s="642"/>
      <c r="V31" s="642"/>
      <c r="W31" s="642"/>
      <c r="X31" s="642"/>
      <c r="Y31" s="643"/>
      <c r="Z31" s="644">
        <v>2.8</v>
      </c>
      <c r="AA31" s="644"/>
      <c r="AB31" s="644"/>
      <c r="AC31" s="644"/>
      <c r="AD31" s="645" t="s">
        <v>175</v>
      </c>
      <c r="AE31" s="645"/>
      <c r="AF31" s="645"/>
      <c r="AG31" s="645"/>
      <c r="AH31" s="645"/>
      <c r="AI31" s="645"/>
      <c r="AJ31" s="645"/>
      <c r="AK31" s="645"/>
      <c r="AL31" s="646" t="s">
        <v>229</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99.3</v>
      </c>
      <c r="BH31" s="665"/>
      <c r="BI31" s="665"/>
      <c r="BJ31" s="665"/>
      <c r="BK31" s="665"/>
      <c r="BL31" s="665"/>
      <c r="BM31" s="647">
        <v>97.7</v>
      </c>
      <c r="BN31" s="699"/>
      <c r="BO31" s="699"/>
      <c r="BP31" s="699"/>
      <c r="BQ31" s="700"/>
      <c r="BR31" s="698">
        <v>99.2</v>
      </c>
      <c r="BS31" s="665"/>
      <c r="BT31" s="665"/>
      <c r="BU31" s="665"/>
      <c r="BV31" s="665"/>
      <c r="BW31" s="665"/>
      <c r="BX31" s="647">
        <v>97.4</v>
      </c>
      <c r="BY31" s="699"/>
      <c r="BZ31" s="699"/>
      <c r="CA31" s="699"/>
      <c r="CB31" s="700"/>
      <c r="CD31" s="706"/>
      <c r="CE31" s="707"/>
      <c r="CF31" s="656" t="s">
        <v>316</v>
      </c>
      <c r="CG31" s="657"/>
      <c r="CH31" s="657"/>
      <c r="CI31" s="657"/>
      <c r="CJ31" s="657"/>
      <c r="CK31" s="657"/>
      <c r="CL31" s="657"/>
      <c r="CM31" s="657"/>
      <c r="CN31" s="657"/>
      <c r="CO31" s="657"/>
      <c r="CP31" s="657"/>
      <c r="CQ31" s="658"/>
      <c r="CR31" s="641">
        <v>62426</v>
      </c>
      <c r="CS31" s="665"/>
      <c r="CT31" s="665"/>
      <c r="CU31" s="665"/>
      <c r="CV31" s="665"/>
      <c r="CW31" s="665"/>
      <c r="CX31" s="665"/>
      <c r="CY31" s="666"/>
      <c r="CZ31" s="646">
        <v>0.6</v>
      </c>
      <c r="DA31" s="677"/>
      <c r="DB31" s="677"/>
      <c r="DC31" s="679"/>
      <c r="DD31" s="650">
        <v>61595</v>
      </c>
      <c r="DE31" s="665"/>
      <c r="DF31" s="665"/>
      <c r="DG31" s="665"/>
      <c r="DH31" s="665"/>
      <c r="DI31" s="665"/>
      <c r="DJ31" s="665"/>
      <c r="DK31" s="666"/>
      <c r="DL31" s="650">
        <v>61595</v>
      </c>
      <c r="DM31" s="665"/>
      <c r="DN31" s="665"/>
      <c r="DO31" s="665"/>
      <c r="DP31" s="665"/>
      <c r="DQ31" s="665"/>
      <c r="DR31" s="665"/>
      <c r="DS31" s="665"/>
      <c r="DT31" s="665"/>
      <c r="DU31" s="665"/>
      <c r="DV31" s="666"/>
      <c r="DW31" s="646">
        <v>0.9</v>
      </c>
      <c r="DX31" s="677"/>
      <c r="DY31" s="677"/>
      <c r="DZ31" s="677"/>
      <c r="EA31" s="677"/>
      <c r="EB31" s="677"/>
      <c r="EC31" s="678"/>
    </row>
    <row r="32" spans="2:133" ht="11.25" customHeight="1" x14ac:dyDescent="0.15">
      <c r="B32" s="638" t="s">
        <v>317</v>
      </c>
      <c r="C32" s="639"/>
      <c r="D32" s="639"/>
      <c r="E32" s="639"/>
      <c r="F32" s="639"/>
      <c r="G32" s="639"/>
      <c r="H32" s="639"/>
      <c r="I32" s="639"/>
      <c r="J32" s="639"/>
      <c r="K32" s="639"/>
      <c r="L32" s="639"/>
      <c r="M32" s="639"/>
      <c r="N32" s="639"/>
      <c r="O32" s="639"/>
      <c r="P32" s="639"/>
      <c r="Q32" s="640"/>
      <c r="R32" s="641">
        <v>275268</v>
      </c>
      <c r="S32" s="642"/>
      <c r="T32" s="642"/>
      <c r="U32" s="642"/>
      <c r="V32" s="642"/>
      <c r="W32" s="642"/>
      <c r="X32" s="642"/>
      <c r="Y32" s="643"/>
      <c r="Z32" s="644">
        <v>2.4</v>
      </c>
      <c r="AA32" s="644"/>
      <c r="AB32" s="644"/>
      <c r="AC32" s="644"/>
      <c r="AD32" s="645" t="s">
        <v>175</v>
      </c>
      <c r="AE32" s="645"/>
      <c r="AF32" s="645"/>
      <c r="AG32" s="645"/>
      <c r="AH32" s="645"/>
      <c r="AI32" s="645"/>
      <c r="AJ32" s="645"/>
      <c r="AK32" s="645"/>
      <c r="AL32" s="646" t="s">
        <v>175</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98.4</v>
      </c>
      <c r="BH32" s="711"/>
      <c r="BI32" s="711"/>
      <c r="BJ32" s="711"/>
      <c r="BK32" s="711"/>
      <c r="BL32" s="711"/>
      <c r="BM32" s="712">
        <v>91.2</v>
      </c>
      <c r="BN32" s="711"/>
      <c r="BO32" s="711"/>
      <c r="BP32" s="711"/>
      <c r="BQ32" s="713"/>
      <c r="BR32" s="710">
        <v>98.4</v>
      </c>
      <c r="BS32" s="711"/>
      <c r="BT32" s="711"/>
      <c r="BU32" s="711"/>
      <c r="BV32" s="711"/>
      <c r="BW32" s="711"/>
      <c r="BX32" s="712">
        <v>90.8</v>
      </c>
      <c r="BY32" s="711"/>
      <c r="BZ32" s="711"/>
      <c r="CA32" s="711"/>
      <c r="CB32" s="713"/>
      <c r="CD32" s="708"/>
      <c r="CE32" s="709"/>
      <c r="CF32" s="656" t="s">
        <v>319</v>
      </c>
      <c r="CG32" s="657"/>
      <c r="CH32" s="657"/>
      <c r="CI32" s="657"/>
      <c r="CJ32" s="657"/>
      <c r="CK32" s="657"/>
      <c r="CL32" s="657"/>
      <c r="CM32" s="657"/>
      <c r="CN32" s="657"/>
      <c r="CO32" s="657"/>
      <c r="CP32" s="657"/>
      <c r="CQ32" s="658"/>
      <c r="CR32" s="641" t="s">
        <v>229</v>
      </c>
      <c r="CS32" s="642"/>
      <c r="CT32" s="642"/>
      <c r="CU32" s="642"/>
      <c r="CV32" s="642"/>
      <c r="CW32" s="642"/>
      <c r="CX32" s="642"/>
      <c r="CY32" s="643"/>
      <c r="CZ32" s="646" t="s">
        <v>229</v>
      </c>
      <c r="DA32" s="677"/>
      <c r="DB32" s="677"/>
      <c r="DC32" s="679"/>
      <c r="DD32" s="650" t="s">
        <v>229</v>
      </c>
      <c r="DE32" s="642"/>
      <c r="DF32" s="642"/>
      <c r="DG32" s="642"/>
      <c r="DH32" s="642"/>
      <c r="DI32" s="642"/>
      <c r="DJ32" s="642"/>
      <c r="DK32" s="643"/>
      <c r="DL32" s="650" t="s">
        <v>229</v>
      </c>
      <c r="DM32" s="642"/>
      <c r="DN32" s="642"/>
      <c r="DO32" s="642"/>
      <c r="DP32" s="642"/>
      <c r="DQ32" s="642"/>
      <c r="DR32" s="642"/>
      <c r="DS32" s="642"/>
      <c r="DT32" s="642"/>
      <c r="DU32" s="642"/>
      <c r="DV32" s="643"/>
      <c r="DW32" s="646" t="s">
        <v>229</v>
      </c>
      <c r="DX32" s="677"/>
      <c r="DY32" s="677"/>
      <c r="DZ32" s="677"/>
      <c r="EA32" s="677"/>
      <c r="EB32" s="677"/>
      <c r="EC32" s="678"/>
    </row>
    <row r="33" spans="2:133" ht="11.25" customHeight="1" x14ac:dyDescent="0.15">
      <c r="B33" s="638" t="s">
        <v>320</v>
      </c>
      <c r="C33" s="639"/>
      <c r="D33" s="639"/>
      <c r="E33" s="639"/>
      <c r="F33" s="639"/>
      <c r="G33" s="639"/>
      <c r="H33" s="639"/>
      <c r="I33" s="639"/>
      <c r="J33" s="639"/>
      <c r="K33" s="639"/>
      <c r="L33" s="639"/>
      <c r="M33" s="639"/>
      <c r="N33" s="639"/>
      <c r="O33" s="639"/>
      <c r="P33" s="639"/>
      <c r="Q33" s="640"/>
      <c r="R33" s="641">
        <v>614278</v>
      </c>
      <c r="S33" s="642"/>
      <c r="T33" s="642"/>
      <c r="U33" s="642"/>
      <c r="V33" s="642"/>
      <c r="W33" s="642"/>
      <c r="X33" s="642"/>
      <c r="Y33" s="643"/>
      <c r="Z33" s="644">
        <v>5.4</v>
      </c>
      <c r="AA33" s="644"/>
      <c r="AB33" s="644"/>
      <c r="AC33" s="644"/>
      <c r="AD33" s="645" t="s">
        <v>229</v>
      </c>
      <c r="AE33" s="645"/>
      <c r="AF33" s="645"/>
      <c r="AG33" s="645"/>
      <c r="AH33" s="645"/>
      <c r="AI33" s="645"/>
      <c r="AJ33" s="645"/>
      <c r="AK33" s="645"/>
      <c r="AL33" s="646" t="s">
        <v>229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5389034</v>
      </c>
      <c r="CS33" s="665"/>
      <c r="CT33" s="665"/>
      <c r="CU33" s="665"/>
      <c r="CV33" s="665"/>
      <c r="CW33" s="665"/>
      <c r="CX33" s="665"/>
      <c r="CY33" s="666"/>
      <c r="CZ33" s="646">
        <v>50.8</v>
      </c>
      <c r="DA33" s="677"/>
      <c r="DB33" s="677"/>
      <c r="DC33" s="679"/>
      <c r="DD33" s="650">
        <v>3805181</v>
      </c>
      <c r="DE33" s="665"/>
      <c r="DF33" s="665"/>
      <c r="DG33" s="665"/>
      <c r="DH33" s="665"/>
      <c r="DI33" s="665"/>
      <c r="DJ33" s="665"/>
      <c r="DK33" s="666"/>
      <c r="DL33" s="650">
        <v>3215716</v>
      </c>
      <c r="DM33" s="665"/>
      <c r="DN33" s="665"/>
      <c r="DO33" s="665"/>
      <c r="DP33" s="665"/>
      <c r="DQ33" s="665"/>
      <c r="DR33" s="665"/>
      <c r="DS33" s="665"/>
      <c r="DT33" s="665"/>
      <c r="DU33" s="665"/>
      <c r="DV33" s="666"/>
      <c r="DW33" s="646">
        <v>47</v>
      </c>
      <c r="DX33" s="677"/>
      <c r="DY33" s="677"/>
      <c r="DZ33" s="677"/>
      <c r="EA33" s="677"/>
      <c r="EB33" s="677"/>
      <c r="EC33" s="678"/>
    </row>
    <row r="34" spans="2:133" ht="11.25" customHeight="1" x14ac:dyDescent="0.15">
      <c r="B34" s="638" t="s">
        <v>322</v>
      </c>
      <c r="C34" s="639"/>
      <c r="D34" s="639"/>
      <c r="E34" s="639"/>
      <c r="F34" s="639"/>
      <c r="G34" s="639"/>
      <c r="H34" s="639"/>
      <c r="I34" s="639"/>
      <c r="J34" s="639"/>
      <c r="K34" s="639"/>
      <c r="L34" s="639"/>
      <c r="M34" s="639"/>
      <c r="N34" s="639"/>
      <c r="O34" s="639"/>
      <c r="P34" s="639"/>
      <c r="Q34" s="640"/>
      <c r="R34" s="641">
        <v>86541</v>
      </c>
      <c r="S34" s="642"/>
      <c r="T34" s="642"/>
      <c r="U34" s="642"/>
      <c r="V34" s="642"/>
      <c r="W34" s="642"/>
      <c r="X34" s="642"/>
      <c r="Y34" s="643"/>
      <c r="Z34" s="644">
        <v>0.8</v>
      </c>
      <c r="AA34" s="644"/>
      <c r="AB34" s="644"/>
      <c r="AC34" s="644"/>
      <c r="AD34" s="645">
        <v>2247</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2184314</v>
      </c>
      <c r="CS34" s="642"/>
      <c r="CT34" s="642"/>
      <c r="CU34" s="642"/>
      <c r="CV34" s="642"/>
      <c r="CW34" s="642"/>
      <c r="CX34" s="642"/>
      <c r="CY34" s="643"/>
      <c r="CZ34" s="646">
        <v>20.6</v>
      </c>
      <c r="DA34" s="677"/>
      <c r="DB34" s="677"/>
      <c r="DC34" s="679"/>
      <c r="DD34" s="650">
        <v>1539626</v>
      </c>
      <c r="DE34" s="642"/>
      <c r="DF34" s="642"/>
      <c r="DG34" s="642"/>
      <c r="DH34" s="642"/>
      <c r="DI34" s="642"/>
      <c r="DJ34" s="642"/>
      <c r="DK34" s="643"/>
      <c r="DL34" s="650">
        <v>1322796</v>
      </c>
      <c r="DM34" s="642"/>
      <c r="DN34" s="642"/>
      <c r="DO34" s="642"/>
      <c r="DP34" s="642"/>
      <c r="DQ34" s="642"/>
      <c r="DR34" s="642"/>
      <c r="DS34" s="642"/>
      <c r="DT34" s="642"/>
      <c r="DU34" s="642"/>
      <c r="DV34" s="643"/>
      <c r="DW34" s="646">
        <v>19.3</v>
      </c>
      <c r="DX34" s="677"/>
      <c r="DY34" s="677"/>
      <c r="DZ34" s="677"/>
      <c r="EA34" s="677"/>
      <c r="EB34" s="677"/>
      <c r="EC34" s="678"/>
    </row>
    <row r="35" spans="2:133" ht="11.25" customHeight="1" x14ac:dyDescent="0.15">
      <c r="B35" s="638" t="s">
        <v>326</v>
      </c>
      <c r="C35" s="639"/>
      <c r="D35" s="639"/>
      <c r="E35" s="639"/>
      <c r="F35" s="639"/>
      <c r="G35" s="639"/>
      <c r="H35" s="639"/>
      <c r="I35" s="639"/>
      <c r="J35" s="639"/>
      <c r="K35" s="639"/>
      <c r="L35" s="639"/>
      <c r="M35" s="639"/>
      <c r="N35" s="639"/>
      <c r="O35" s="639"/>
      <c r="P35" s="639"/>
      <c r="Q35" s="640"/>
      <c r="R35" s="641">
        <v>1002700</v>
      </c>
      <c r="S35" s="642"/>
      <c r="T35" s="642"/>
      <c r="U35" s="642"/>
      <c r="V35" s="642"/>
      <c r="W35" s="642"/>
      <c r="X35" s="642"/>
      <c r="Y35" s="643"/>
      <c r="Z35" s="644">
        <v>8.8000000000000007</v>
      </c>
      <c r="AA35" s="644"/>
      <c r="AB35" s="644"/>
      <c r="AC35" s="644"/>
      <c r="AD35" s="645" t="s">
        <v>175</v>
      </c>
      <c r="AE35" s="645"/>
      <c r="AF35" s="645"/>
      <c r="AG35" s="645"/>
      <c r="AH35" s="645"/>
      <c r="AI35" s="645"/>
      <c r="AJ35" s="645"/>
      <c r="AK35" s="645"/>
      <c r="AL35" s="646" t="s">
        <v>229</v>
      </c>
      <c r="AM35" s="647"/>
      <c r="AN35" s="647"/>
      <c r="AO35" s="648"/>
      <c r="AP35" s="234"/>
      <c r="AQ35" s="714" t="s">
        <v>327</v>
      </c>
      <c r="AR35" s="715"/>
      <c r="AS35" s="715"/>
      <c r="AT35" s="715"/>
      <c r="AU35" s="715"/>
      <c r="AV35" s="715"/>
      <c r="AW35" s="715"/>
      <c r="AX35" s="715"/>
      <c r="AY35" s="716"/>
      <c r="AZ35" s="630">
        <v>1478214</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48914</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140471</v>
      </c>
      <c r="CS35" s="665"/>
      <c r="CT35" s="665"/>
      <c r="CU35" s="665"/>
      <c r="CV35" s="665"/>
      <c r="CW35" s="665"/>
      <c r="CX35" s="665"/>
      <c r="CY35" s="666"/>
      <c r="CZ35" s="646">
        <v>1.3</v>
      </c>
      <c r="DA35" s="677"/>
      <c r="DB35" s="677"/>
      <c r="DC35" s="679"/>
      <c r="DD35" s="650">
        <v>111578</v>
      </c>
      <c r="DE35" s="665"/>
      <c r="DF35" s="665"/>
      <c r="DG35" s="665"/>
      <c r="DH35" s="665"/>
      <c r="DI35" s="665"/>
      <c r="DJ35" s="665"/>
      <c r="DK35" s="666"/>
      <c r="DL35" s="650">
        <v>111578</v>
      </c>
      <c r="DM35" s="665"/>
      <c r="DN35" s="665"/>
      <c r="DO35" s="665"/>
      <c r="DP35" s="665"/>
      <c r="DQ35" s="665"/>
      <c r="DR35" s="665"/>
      <c r="DS35" s="665"/>
      <c r="DT35" s="665"/>
      <c r="DU35" s="665"/>
      <c r="DV35" s="666"/>
      <c r="DW35" s="646">
        <v>1.6</v>
      </c>
      <c r="DX35" s="677"/>
      <c r="DY35" s="677"/>
      <c r="DZ35" s="677"/>
      <c r="EA35" s="677"/>
      <c r="EB35" s="677"/>
      <c r="EC35" s="678"/>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175</v>
      </c>
      <c r="S36" s="642"/>
      <c r="T36" s="642"/>
      <c r="U36" s="642"/>
      <c r="V36" s="642"/>
      <c r="W36" s="642"/>
      <c r="X36" s="642"/>
      <c r="Y36" s="643"/>
      <c r="Z36" s="644" t="s">
        <v>229</v>
      </c>
      <c r="AA36" s="644"/>
      <c r="AB36" s="644"/>
      <c r="AC36" s="644"/>
      <c r="AD36" s="645" t="s">
        <v>229</v>
      </c>
      <c r="AE36" s="645"/>
      <c r="AF36" s="645"/>
      <c r="AG36" s="645"/>
      <c r="AH36" s="645"/>
      <c r="AI36" s="645"/>
      <c r="AJ36" s="645"/>
      <c r="AK36" s="645"/>
      <c r="AL36" s="646" t="s">
        <v>175</v>
      </c>
      <c r="AM36" s="647"/>
      <c r="AN36" s="647"/>
      <c r="AO36" s="648"/>
      <c r="AQ36" s="718" t="s">
        <v>331</v>
      </c>
      <c r="AR36" s="719"/>
      <c r="AS36" s="719"/>
      <c r="AT36" s="719"/>
      <c r="AU36" s="719"/>
      <c r="AV36" s="719"/>
      <c r="AW36" s="719"/>
      <c r="AX36" s="719"/>
      <c r="AY36" s="720"/>
      <c r="AZ36" s="641">
        <v>575354</v>
      </c>
      <c r="BA36" s="642"/>
      <c r="BB36" s="642"/>
      <c r="BC36" s="642"/>
      <c r="BD36" s="665"/>
      <c r="BE36" s="665"/>
      <c r="BF36" s="700"/>
      <c r="BG36" s="656" t="s">
        <v>332</v>
      </c>
      <c r="BH36" s="657"/>
      <c r="BI36" s="657"/>
      <c r="BJ36" s="657"/>
      <c r="BK36" s="657"/>
      <c r="BL36" s="657"/>
      <c r="BM36" s="657"/>
      <c r="BN36" s="657"/>
      <c r="BO36" s="657"/>
      <c r="BP36" s="657"/>
      <c r="BQ36" s="657"/>
      <c r="BR36" s="657"/>
      <c r="BS36" s="657"/>
      <c r="BT36" s="657"/>
      <c r="BU36" s="658"/>
      <c r="BV36" s="641">
        <v>20930</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1340484</v>
      </c>
      <c r="CS36" s="642"/>
      <c r="CT36" s="642"/>
      <c r="CU36" s="642"/>
      <c r="CV36" s="642"/>
      <c r="CW36" s="642"/>
      <c r="CX36" s="642"/>
      <c r="CY36" s="643"/>
      <c r="CZ36" s="646">
        <v>12.6</v>
      </c>
      <c r="DA36" s="677"/>
      <c r="DB36" s="677"/>
      <c r="DC36" s="679"/>
      <c r="DD36" s="650">
        <v>812725</v>
      </c>
      <c r="DE36" s="642"/>
      <c r="DF36" s="642"/>
      <c r="DG36" s="642"/>
      <c r="DH36" s="642"/>
      <c r="DI36" s="642"/>
      <c r="DJ36" s="642"/>
      <c r="DK36" s="643"/>
      <c r="DL36" s="650">
        <v>630457</v>
      </c>
      <c r="DM36" s="642"/>
      <c r="DN36" s="642"/>
      <c r="DO36" s="642"/>
      <c r="DP36" s="642"/>
      <c r="DQ36" s="642"/>
      <c r="DR36" s="642"/>
      <c r="DS36" s="642"/>
      <c r="DT36" s="642"/>
      <c r="DU36" s="642"/>
      <c r="DV36" s="643"/>
      <c r="DW36" s="646">
        <v>9.1999999999999993</v>
      </c>
      <c r="DX36" s="677"/>
      <c r="DY36" s="677"/>
      <c r="DZ36" s="677"/>
      <c r="EA36" s="677"/>
      <c r="EB36" s="677"/>
      <c r="EC36" s="678"/>
    </row>
    <row r="37" spans="2:133" ht="11.25" customHeight="1" x14ac:dyDescent="0.15">
      <c r="B37" s="638" t="s">
        <v>334</v>
      </c>
      <c r="C37" s="639"/>
      <c r="D37" s="639"/>
      <c r="E37" s="639"/>
      <c r="F37" s="639"/>
      <c r="G37" s="639"/>
      <c r="H37" s="639"/>
      <c r="I37" s="639"/>
      <c r="J37" s="639"/>
      <c r="K37" s="639"/>
      <c r="L37" s="639"/>
      <c r="M37" s="639"/>
      <c r="N37" s="639"/>
      <c r="O37" s="639"/>
      <c r="P37" s="639"/>
      <c r="Q37" s="640"/>
      <c r="R37" s="641">
        <v>261800</v>
      </c>
      <c r="S37" s="642"/>
      <c r="T37" s="642"/>
      <c r="U37" s="642"/>
      <c r="V37" s="642"/>
      <c r="W37" s="642"/>
      <c r="X37" s="642"/>
      <c r="Y37" s="643"/>
      <c r="Z37" s="644">
        <v>2.2999999999999998</v>
      </c>
      <c r="AA37" s="644"/>
      <c r="AB37" s="644"/>
      <c r="AC37" s="644"/>
      <c r="AD37" s="645" t="s">
        <v>229</v>
      </c>
      <c r="AE37" s="645"/>
      <c r="AF37" s="645"/>
      <c r="AG37" s="645"/>
      <c r="AH37" s="645"/>
      <c r="AI37" s="645"/>
      <c r="AJ37" s="645"/>
      <c r="AK37" s="645"/>
      <c r="AL37" s="646" t="s">
        <v>175</v>
      </c>
      <c r="AM37" s="647"/>
      <c r="AN37" s="647"/>
      <c r="AO37" s="648"/>
      <c r="AQ37" s="718" t="s">
        <v>335</v>
      </c>
      <c r="AR37" s="719"/>
      <c r="AS37" s="719"/>
      <c r="AT37" s="719"/>
      <c r="AU37" s="719"/>
      <c r="AV37" s="719"/>
      <c r="AW37" s="719"/>
      <c r="AX37" s="719"/>
      <c r="AY37" s="720"/>
      <c r="AZ37" s="641">
        <v>37831</v>
      </c>
      <c r="BA37" s="642"/>
      <c r="BB37" s="642"/>
      <c r="BC37" s="642"/>
      <c r="BD37" s="665"/>
      <c r="BE37" s="665"/>
      <c r="BF37" s="700"/>
      <c r="BG37" s="656" t="s">
        <v>336</v>
      </c>
      <c r="BH37" s="657"/>
      <c r="BI37" s="657"/>
      <c r="BJ37" s="657"/>
      <c r="BK37" s="657"/>
      <c r="BL37" s="657"/>
      <c r="BM37" s="657"/>
      <c r="BN37" s="657"/>
      <c r="BO37" s="657"/>
      <c r="BP37" s="657"/>
      <c r="BQ37" s="657"/>
      <c r="BR37" s="657"/>
      <c r="BS37" s="657"/>
      <c r="BT37" s="657"/>
      <c r="BU37" s="658"/>
      <c r="BV37" s="641">
        <v>2529</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419371</v>
      </c>
      <c r="CS37" s="665"/>
      <c r="CT37" s="665"/>
      <c r="CU37" s="665"/>
      <c r="CV37" s="665"/>
      <c r="CW37" s="665"/>
      <c r="CX37" s="665"/>
      <c r="CY37" s="666"/>
      <c r="CZ37" s="646">
        <v>4</v>
      </c>
      <c r="DA37" s="677"/>
      <c r="DB37" s="677"/>
      <c r="DC37" s="679"/>
      <c r="DD37" s="650">
        <v>419371</v>
      </c>
      <c r="DE37" s="665"/>
      <c r="DF37" s="665"/>
      <c r="DG37" s="665"/>
      <c r="DH37" s="665"/>
      <c r="DI37" s="665"/>
      <c r="DJ37" s="665"/>
      <c r="DK37" s="666"/>
      <c r="DL37" s="650">
        <v>409165</v>
      </c>
      <c r="DM37" s="665"/>
      <c r="DN37" s="665"/>
      <c r="DO37" s="665"/>
      <c r="DP37" s="665"/>
      <c r="DQ37" s="665"/>
      <c r="DR37" s="665"/>
      <c r="DS37" s="665"/>
      <c r="DT37" s="665"/>
      <c r="DU37" s="665"/>
      <c r="DV37" s="666"/>
      <c r="DW37" s="646">
        <v>6</v>
      </c>
      <c r="DX37" s="677"/>
      <c r="DY37" s="677"/>
      <c r="DZ37" s="677"/>
      <c r="EA37" s="677"/>
      <c r="EB37" s="677"/>
      <c r="EC37" s="678"/>
    </row>
    <row r="38" spans="2:133" ht="11.25" customHeight="1" x14ac:dyDescent="0.15">
      <c r="B38" s="686" t="s">
        <v>338</v>
      </c>
      <c r="C38" s="687"/>
      <c r="D38" s="687"/>
      <c r="E38" s="687"/>
      <c r="F38" s="687"/>
      <c r="G38" s="687"/>
      <c r="H38" s="687"/>
      <c r="I38" s="687"/>
      <c r="J38" s="687"/>
      <c r="K38" s="687"/>
      <c r="L38" s="687"/>
      <c r="M38" s="687"/>
      <c r="N38" s="687"/>
      <c r="O38" s="687"/>
      <c r="P38" s="687"/>
      <c r="Q38" s="688"/>
      <c r="R38" s="721">
        <v>11347421</v>
      </c>
      <c r="S38" s="722"/>
      <c r="T38" s="722"/>
      <c r="U38" s="722"/>
      <c r="V38" s="722"/>
      <c r="W38" s="722"/>
      <c r="X38" s="722"/>
      <c r="Y38" s="723"/>
      <c r="Z38" s="724">
        <v>100</v>
      </c>
      <c r="AA38" s="724"/>
      <c r="AB38" s="724"/>
      <c r="AC38" s="724"/>
      <c r="AD38" s="725">
        <v>6575890</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31658</v>
      </c>
      <c r="BA38" s="642"/>
      <c r="BB38" s="642"/>
      <c r="BC38" s="642"/>
      <c r="BD38" s="665"/>
      <c r="BE38" s="665"/>
      <c r="BF38" s="700"/>
      <c r="BG38" s="656" t="s">
        <v>340</v>
      </c>
      <c r="BH38" s="657"/>
      <c r="BI38" s="657"/>
      <c r="BJ38" s="657"/>
      <c r="BK38" s="657"/>
      <c r="BL38" s="657"/>
      <c r="BM38" s="657"/>
      <c r="BN38" s="657"/>
      <c r="BO38" s="657"/>
      <c r="BP38" s="657"/>
      <c r="BQ38" s="657"/>
      <c r="BR38" s="657"/>
      <c r="BS38" s="657"/>
      <c r="BT38" s="657"/>
      <c r="BU38" s="658"/>
      <c r="BV38" s="641">
        <v>4307</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1440383</v>
      </c>
      <c r="CS38" s="642"/>
      <c r="CT38" s="642"/>
      <c r="CU38" s="642"/>
      <c r="CV38" s="642"/>
      <c r="CW38" s="642"/>
      <c r="CX38" s="642"/>
      <c r="CY38" s="643"/>
      <c r="CZ38" s="646">
        <v>13.6</v>
      </c>
      <c r="DA38" s="677"/>
      <c r="DB38" s="677"/>
      <c r="DC38" s="679"/>
      <c r="DD38" s="650">
        <v>1308705</v>
      </c>
      <c r="DE38" s="642"/>
      <c r="DF38" s="642"/>
      <c r="DG38" s="642"/>
      <c r="DH38" s="642"/>
      <c r="DI38" s="642"/>
      <c r="DJ38" s="642"/>
      <c r="DK38" s="643"/>
      <c r="DL38" s="650">
        <v>1150885</v>
      </c>
      <c r="DM38" s="642"/>
      <c r="DN38" s="642"/>
      <c r="DO38" s="642"/>
      <c r="DP38" s="642"/>
      <c r="DQ38" s="642"/>
      <c r="DR38" s="642"/>
      <c r="DS38" s="642"/>
      <c r="DT38" s="642"/>
      <c r="DU38" s="642"/>
      <c r="DV38" s="643"/>
      <c r="DW38" s="646">
        <v>16.8</v>
      </c>
      <c r="DX38" s="677"/>
      <c r="DY38" s="677"/>
      <c r="DZ38" s="677"/>
      <c r="EA38" s="677"/>
      <c r="EB38" s="677"/>
      <c r="EC38" s="678"/>
    </row>
    <row r="39" spans="2:133" ht="11.25" customHeight="1" x14ac:dyDescent="0.15">
      <c r="AQ39" s="718" t="s">
        <v>342</v>
      </c>
      <c r="AR39" s="719"/>
      <c r="AS39" s="719"/>
      <c r="AT39" s="719"/>
      <c r="AU39" s="719"/>
      <c r="AV39" s="719"/>
      <c r="AW39" s="719"/>
      <c r="AX39" s="719"/>
      <c r="AY39" s="720"/>
      <c r="AZ39" s="641" t="s">
        <v>229</v>
      </c>
      <c r="BA39" s="642"/>
      <c r="BB39" s="642"/>
      <c r="BC39" s="642"/>
      <c r="BD39" s="665"/>
      <c r="BE39" s="665"/>
      <c r="BF39" s="700"/>
      <c r="BG39" s="732" t="s">
        <v>343</v>
      </c>
      <c r="BH39" s="733"/>
      <c r="BI39" s="733"/>
      <c r="BJ39" s="733"/>
      <c r="BK39" s="733"/>
      <c r="BL39" s="235"/>
      <c r="BM39" s="657" t="s">
        <v>344</v>
      </c>
      <c r="BN39" s="657"/>
      <c r="BO39" s="657"/>
      <c r="BP39" s="657"/>
      <c r="BQ39" s="657"/>
      <c r="BR39" s="657"/>
      <c r="BS39" s="657"/>
      <c r="BT39" s="657"/>
      <c r="BU39" s="658"/>
      <c r="BV39" s="641">
        <v>97</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255835</v>
      </c>
      <c r="CS39" s="665"/>
      <c r="CT39" s="665"/>
      <c r="CU39" s="665"/>
      <c r="CV39" s="665"/>
      <c r="CW39" s="665"/>
      <c r="CX39" s="665"/>
      <c r="CY39" s="666"/>
      <c r="CZ39" s="646">
        <v>2.4</v>
      </c>
      <c r="DA39" s="677"/>
      <c r="DB39" s="677"/>
      <c r="DC39" s="679"/>
      <c r="DD39" s="650">
        <v>5000</v>
      </c>
      <c r="DE39" s="665"/>
      <c r="DF39" s="665"/>
      <c r="DG39" s="665"/>
      <c r="DH39" s="665"/>
      <c r="DI39" s="665"/>
      <c r="DJ39" s="665"/>
      <c r="DK39" s="666"/>
      <c r="DL39" s="650" t="s">
        <v>229</v>
      </c>
      <c r="DM39" s="665"/>
      <c r="DN39" s="665"/>
      <c r="DO39" s="665"/>
      <c r="DP39" s="665"/>
      <c r="DQ39" s="665"/>
      <c r="DR39" s="665"/>
      <c r="DS39" s="665"/>
      <c r="DT39" s="665"/>
      <c r="DU39" s="665"/>
      <c r="DV39" s="666"/>
      <c r="DW39" s="646" t="s">
        <v>229</v>
      </c>
      <c r="DX39" s="677"/>
      <c r="DY39" s="677"/>
      <c r="DZ39" s="677"/>
      <c r="EA39" s="677"/>
      <c r="EB39" s="677"/>
      <c r="EC39" s="678"/>
    </row>
    <row r="40" spans="2:133" ht="11.25" customHeight="1" x14ac:dyDescent="0.15">
      <c r="AQ40" s="718" t="s">
        <v>346</v>
      </c>
      <c r="AR40" s="719"/>
      <c r="AS40" s="719"/>
      <c r="AT40" s="719"/>
      <c r="AU40" s="719"/>
      <c r="AV40" s="719"/>
      <c r="AW40" s="719"/>
      <c r="AX40" s="719"/>
      <c r="AY40" s="720"/>
      <c r="AZ40" s="641">
        <v>231407</v>
      </c>
      <c r="BA40" s="642"/>
      <c r="BB40" s="642"/>
      <c r="BC40" s="642"/>
      <c r="BD40" s="665"/>
      <c r="BE40" s="665"/>
      <c r="BF40" s="700"/>
      <c r="BG40" s="732"/>
      <c r="BH40" s="733"/>
      <c r="BI40" s="733"/>
      <c r="BJ40" s="733"/>
      <c r="BK40" s="733"/>
      <c r="BL40" s="235"/>
      <c r="BM40" s="657" t="s">
        <v>347</v>
      </c>
      <c r="BN40" s="657"/>
      <c r="BO40" s="657"/>
      <c r="BP40" s="657"/>
      <c r="BQ40" s="657"/>
      <c r="BR40" s="657"/>
      <c r="BS40" s="657"/>
      <c r="BT40" s="657"/>
      <c r="BU40" s="658"/>
      <c r="BV40" s="641" t="s">
        <v>175</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27547</v>
      </c>
      <c r="CS40" s="642"/>
      <c r="CT40" s="642"/>
      <c r="CU40" s="642"/>
      <c r="CV40" s="642"/>
      <c r="CW40" s="642"/>
      <c r="CX40" s="642"/>
      <c r="CY40" s="643"/>
      <c r="CZ40" s="646">
        <v>0.3</v>
      </c>
      <c r="DA40" s="677"/>
      <c r="DB40" s="677"/>
      <c r="DC40" s="679"/>
      <c r="DD40" s="650">
        <v>27547</v>
      </c>
      <c r="DE40" s="642"/>
      <c r="DF40" s="642"/>
      <c r="DG40" s="642"/>
      <c r="DH40" s="642"/>
      <c r="DI40" s="642"/>
      <c r="DJ40" s="642"/>
      <c r="DK40" s="643"/>
      <c r="DL40" s="650" t="s">
        <v>229</v>
      </c>
      <c r="DM40" s="642"/>
      <c r="DN40" s="642"/>
      <c r="DO40" s="642"/>
      <c r="DP40" s="642"/>
      <c r="DQ40" s="642"/>
      <c r="DR40" s="642"/>
      <c r="DS40" s="642"/>
      <c r="DT40" s="642"/>
      <c r="DU40" s="642"/>
      <c r="DV40" s="643"/>
      <c r="DW40" s="646" t="s">
        <v>229</v>
      </c>
      <c r="DX40" s="677"/>
      <c r="DY40" s="677"/>
      <c r="DZ40" s="677"/>
      <c r="EA40" s="677"/>
      <c r="EB40" s="677"/>
      <c r="EC40" s="678"/>
    </row>
    <row r="41" spans="2:133" ht="11.25" customHeight="1" x14ac:dyDescent="0.15">
      <c r="AQ41" s="728" t="s">
        <v>349</v>
      </c>
      <c r="AR41" s="729"/>
      <c r="AS41" s="729"/>
      <c r="AT41" s="729"/>
      <c r="AU41" s="729"/>
      <c r="AV41" s="729"/>
      <c r="AW41" s="729"/>
      <c r="AX41" s="729"/>
      <c r="AY41" s="730"/>
      <c r="AZ41" s="721">
        <v>601964</v>
      </c>
      <c r="BA41" s="722"/>
      <c r="BB41" s="722"/>
      <c r="BC41" s="722"/>
      <c r="BD41" s="711"/>
      <c r="BE41" s="711"/>
      <c r="BF41" s="713"/>
      <c r="BG41" s="734"/>
      <c r="BH41" s="735"/>
      <c r="BI41" s="735"/>
      <c r="BJ41" s="735"/>
      <c r="BK41" s="735"/>
      <c r="BL41" s="236"/>
      <c r="BM41" s="668" t="s">
        <v>350</v>
      </c>
      <c r="BN41" s="668"/>
      <c r="BO41" s="668"/>
      <c r="BP41" s="668"/>
      <c r="BQ41" s="668"/>
      <c r="BR41" s="668"/>
      <c r="BS41" s="668"/>
      <c r="BT41" s="668"/>
      <c r="BU41" s="669"/>
      <c r="BV41" s="721">
        <v>365</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175</v>
      </c>
      <c r="CS41" s="665"/>
      <c r="CT41" s="665"/>
      <c r="CU41" s="665"/>
      <c r="CV41" s="665"/>
      <c r="CW41" s="665"/>
      <c r="CX41" s="665"/>
      <c r="CY41" s="666"/>
      <c r="CZ41" s="646" t="s">
        <v>175</v>
      </c>
      <c r="DA41" s="677"/>
      <c r="DB41" s="677"/>
      <c r="DC41" s="679"/>
      <c r="DD41" s="650" t="s">
        <v>175</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1368179</v>
      </c>
      <c r="CS42" s="642"/>
      <c r="CT42" s="642"/>
      <c r="CU42" s="642"/>
      <c r="CV42" s="642"/>
      <c r="CW42" s="642"/>
      <c r="CX42" s="642"/>
      <c r="CY42" s="643"/>
      <c r="CZ42" s="646">
        <v>12.9</v>
      </c>
      <c r="DA42" s="647"/>
      <c r="DB42" s="647"/>
      <c r="DC42" s="742"/>
      <c r="DD42" s="650">
        <v>247462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2086</v>
      </c>
      <c r="CS43" s="665"/>
      <c r="CT43" s="665"/>
      <c r="CU43" s="665"/>
      <c r="CV43" s="665"/>
      <c r="CW43" s="665"/>
      <c r="CX43" s="665"/>
      <c r="CY43" s="666"/>
      <c r="CZ43" s="646">
        <v>0</v>
      </c>
      <c r="DA43" s="677"/>
      <c r="DB43" s="677"/>
      <c r="DC43" s="679"/>
      <c r="DD43" s="650">
        <v>2086</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1280136</v>
      </c>
      <c r="CS44" s="642"/>
      <c r="CT44" s="642"/>
      <c r="CU44" s="642"/>
      <c r="CV44" s="642"/>
      <c r="CW44" s="642"/>
      <c r="CX44" s="642"/>
      <c r="CY44" s="643"/>
      <c r="CZ44" s="646">
        <v>12.1</v>
      </c>
      <c r="DA44" s="647"/>
      <c r="DB44" s="647"/>
      <c r="DC44" s="742"/>
      <c r="DD44" s="650">
        <v>220196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451801</v>
      </c>
      <c r="CS45" s="665"/>
      <c r="CT45" s="665"/>
      <c r="CU45" s="665"/>
      <c r="CV45" s="665"/>
      <c r="CW45" s="665"/>
      <c r="CX45" s="665"/>
      <c r="CY45" s="666"/>
      <c r="CZ45" s="646">
        <v>4.3</v>
      </c>
      <c r="DA45" s="677"/>
      <c r="DB45" s="677"/>
      <c r="DC45" s="679"/>
      <c r="DD45" s="650">
        <v>5928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784711</v>
      </c>
      <c r="CS46" s="642"/>
      <c r="CT46" s="642"/>
      <c r="CU46" s="642"/>
      <c r="CV46" s="642"/>
      <c r="CW46" s="642"/>
      <c r="CX46" s="642"/>
      <c r="CY46" s="643"/>
      <c r="CZ46" s="646">
        <v>7.4</v>
      </c>
      <c r="DA46" s="647"/>
      <c r="DB46" s="647"/>
      <c r="DC46" s="742"/>
      <c r="DD46" s="650">
        <v>188114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88043</v>
      </c>
      <c r="CS47" s="665"/>
      <c r="CT47" s="665"/>
      <c r="CU47" s="665"/>
      <c r="CV47" s="665"/>
      <c r="CW47" s="665"/>
      <c r="CX47" s="665"/>
      <c r="CY47" s="666"/>
      <c r="CZ47" s="646">
        <v>0.8</v>
      </c>
      <c r="DA47" s="677"/>
      <c r="DB47" s="677"/>
      <c r="DC47" s="679"/>
      <c r="DD47" s="650">
        <v>27266</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229</v>
      </c>
      <c r="CS48" s="642"/>
      <c r="CT48" s="642"/>
      <c r="CU48" s="642"/>
      <c r="CV48" s="642"/>
      <c r="CW48" s="642"/>
      <c r="CX48" s="642"/>
      <c r="CY48" s="643"/>
      <c r="CZ48" s="646" t="s">
        <v>175</v>
      </c>
      <c r="DA48" s="647"/>
      <c r="DB48" s="647"/>
      <c r="DC48" s="742"/>
      <c r="DD48" s="650" t="s">
        <v>229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10614518</v>
      </c>
      <c r="CS49" s="711"/>
      <c r="CT49" s="711"/>
      <c r="CU49" s="711"/>
      <c r="CV49" s="711"/>
      <c r="CW49" s="711"/>
      <c r="CX49" s="711"/>
      <c r="CY49" s="743"/>
      <c r="CZ49" s="726">
        <v>100</v>
      </c>
      <c r="DA49" s="744"/>
      <c r="DB49" s="744"/>
      <c r="DC49" s="745"/>
      <c r="DD49" s="746">
        <v>7141259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OTHmogVNG1I2O5F2C9OEkfB2hL7W8zUOu0KxRUJLaXpQWz+miH+9w/2gdd27ruAqEGHoW8dWpRo2YOfk2pBAcQ==" saltValue="3vmKS/qoHZbb1PTskqYN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election activeCell="A24" sqref="A24:AY2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11330</v>
      </c>
      <c r="R7" s="777"/>
      <c r="S7" s="777"/>
      <c r="T7" s="777"/>
      <c r="U7" s="777"/>
      <c r="V7" s="777">
        <v>10602</v>
      </c>
      <c r="W7" s="777"/>
      <c r="X7" s="777"/>
      <c r="Y7" s="777"/>
      <c r="Z7" s="777"/>
      <c r="AA7" s="777">
        <f>Q7-V7</f>
        <v>728</v>
      </c>
      <c r="AB7" s="777"/>
      <c r="AC7" s="777"/>
      <c r="AD7" s="777"/>
      <c r="AE7" s="778"/>
      <c r="AF7" s="779">
        <v>616</v>
      </c>
      <c r="AG7" s="780"/>
      <c r="AH7" s="780"/>
      <c r="AI7" s="780"/>
      <c r="AJ7" s="781"/>
      <c r="AK7" s="816">
        <v>275</v>
      </c>
      <c r="AL7" s="817"/>
      <c r="AM7" s="817"/>
      <c r="AN7" s="817"/>
      <c r="AO7" s="817"/>
      <c r="AP7" s="817">
        <v>10600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593</v>
      </c>
      <c r="BT7" s="821"/>
      <c r="BU7" s="821"/>
      <c r="BV7" s="821"/>
      <c r="BW7" s="821"/>
      <c r="BX7" s="821"/>
      <c r="BY7" s="821"/>
      <c r="BZ7" s="821"/>
      <c r="CA7" s="821"/>
      <c r="CB7" s="821"/>
      <c r="CC7" s="821"/>
      <c r="CD7" s="821"/>
      <c r="CE7" s="821"/>
      <c r="CF7" s="821"/>
      <c r="CG7" s="822"/>
      <c r="CH7" s="813">
        <v>-1</v>
      </c>
      <c r="CI7" s="814"/>
      <c r="CJ7" s="814"/>
      <c r="CK7" s="814"/>
      <c r="CL7" s="815"/>
      <c r="CM7" s="813">
        <v>6</v>
      </c>
      <c r="CN7" s="814"/>
      <c r="CO7" s="814"/>
      <c r="CP7" s="814"/>
      <c r="CQ7" s="815"/>
      <c r="CR7" s="813">
        <v>3</v>
      </c>
      <c r="CS7" s="814"/>
      <c r="CT7" s="814"/>
      <c r="CU7" s="814"/>
      <c r="CV7" s="815"/>
      <c r="CW7" s="813">
        <v>21</v>
      </c>
      <c r="CX7" s="814"/>
      <c r="CY7" s="814"/>
      <c r="CZ7" s="814"/>
      <c r="DA7" s="815"/>
      <c r="DB7" s="813" t="s">
        <v>604</v>
      </c>
      <c r="DC7" s="814"/>
      <c r="DD7" s="814"/>
      <c r="DE7" s="814"/>
      <c r="DF7" s="815"/>
      <c r="DG7" s="813" t="s">
        <v>604</v>
      </c>
      <c r="DH7" s="814"/>
      <c r="DI7" s="814"/>
      <c r="DJ7" s="814"/>
      <c r="DK7" s="815"/>
      <c r="DL7" s="813" t="s">
        <v>604</v>
      </c>
      <c r="DM7" s="814"/>
      <c r="DN7" s="814"/>
      <c r="DO7" s="814"/>
      <c r="DP7" s="815"/>
      <c r="DQ7" s="813" t="s">
        <v>604</v>
      </c>
      <c r="DR7" s="814"/>
      <c r="DS7" s="814"/>
      <c r="DT7" s="814"/>
      <c r="DU7" s="815"/>
      <c r="DV7" s="794"/>
      <c r="DW7" s="795"/>
      <c r="DX7" s="795"/>
      <c r="DY7" s="795"/>
      <c r="DZ7" s="796"/>
      <c r="EA7" s="254"/>
    </row>
    <row r="8" spans="1:131" s="255" customFormat="1" ht="26.25" customHeight="1" x14ac:dyDescent="0.15">
      <c r="A8" s="261">
        <v>2</v>
      </c>
      <c r="B8" s="797" t="s">
        <v>386</v>
      </c>
      <c r="C8" s="798"/>
      <c r="D8" s="798"/>
      <c r="E8" s="798"/>
      <c r="F8" s="798"/>
      <c r="G8" s="798"/>
      <c r="H8" s="798"/>
      <c r="I8" s="798"/>
      <c r="J8" s="798"/>
      <c r="K8" s="798"/>
      <c r="L8" s="798"/>
      <c r="M8" s="798"/>
      <c r="N8" s="798"/>
      <c r="O8" s="798"/>
      <c r="P8" s="799"/>
      <c r="Q8" s="800">
        <v>1</v>
      </c>
      <c r="R8" s="801"/>
      <c r="S8" s="801"/>
      <c r="T8" s="801"/>
      <c r="U8" s="801"/>
      <c r="V8" s="801">
        <v>1</v>
      </c>
      <c r="W8" s="801"/>
      <c r="X8" s="801"/>
      <c r="Y8" s="801"/>
      <c r="Z8" s="801"/>
      <c r="AA8" s="801" t="s">
        <v>592</v>
      </c>
      <c r="AB8" s="801"/>
      <c r="AC8" s="801"/>
      <c r="AD8" s="801"/>
      <c r="AE8" s="802"/>
      <c r="AF8" s="803" t="s">
        <v>387</v>
      </c>
      <c r="AG8" s="804"/>
      <c r="AH8" s="804"/>
      <c r="AI8" s="804"/>
      <c r="AJ8" s="805"/>
      <c r="AK8" s="806" t="s">
        <v>592</v>
      </c>
      <c r="AL8" s="807"/>
      <c r="AM8" s="807"/>
      <c r="AN8" s="807"/>
      <c r="AO8" s="807"/>
      <c r="AP8" s="807" t="s">
        <v>592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594</v>
      </c>
      <c r="BT8" s="811"/>
      <c r="BU8" s="811"/>
      <c r="BV8" s="811"/>
      <c r="BW8" s="811"/>
      <c r="BX8" s="811"/>
      <c r="BY8" s="811"/>
      <c r="BZ8" s="811"/>
      <c r="CA8" s="811"/>
      <c r="CB8" s="811"/>
      <c r="CC8" s="811"/>
      <c r="CD8" s="811"/>
      <c r="CE8" s="811"/>
      <c r="CF8" s="811"/>
      <c r="CG8" s="812"/>
      <c r="CH8" s="823">
        <v>0</v>
      </c>
      <c r="CI8" s="824"/>
      <c r="CJ8" s="824"/>
      <c r="CK8" s="824"/>
      <c r="CL8" s="825"/>
      <c r="CM8" s="823">
        <v>13</v>
      </c>
      <c r="CN8" s="824"/>
      <c r="CO8" s="824"/>
      <c r="CP8" s="824"/>
      <c r="CQ8" s="825"/>
      <c r="CR8" s="823">
        <v>11</v>
      </c>
      <c r="CS8" s="824"/>
      <c r="CT8" s="824"/>
      <c r="CU8" s="824"/>
      <c r="CV8" s="825"/>
      <c r="CW8" s="823">
        <v>13</v>
      </c>
      <c r="CX8" s="824"/>
      <c r="CY8" s="824"/>
      <c r="CZ8" s="824"/>
      <c r="DA8" s="825"/>
      <c r="DB8" s="823">
        <v>11</v>
      </c>
      <c r="DC8" s="824"/>
      <c r="DD8" s="824"/>
      <c r="DE8" s="824"/>
      <c r="DF8" s="825"/>
      <c r="DG8" s="823" t="s">
        <v>604</v>
      </c>
      <c r="DH8" s="824"/>
      <c r="DI8" s="824"/>
      <c r="DJ8" s="824"/>
      <c r="DK8" s="825"/>
      <c r="DL8" s="823" t="s">
        <v>604</v>
      </c>
      <c r="DM8" s="824"/>
      <c r="DN8" s="824"/>
      <c r="DO8" s="824"/>
      <c r="DP8" s="825"/>
      <c r="DQ8" s="823" t="s">
        <v>604</v>
      </c>
      <c r="DR8" s="824"/>
      <c r="DS8" s="824"/>
      <c r="DT8" s="824"/>
      <c r="DU8" s="825"/>
      <c r="DV8" s="826"/>
      <c r="DW8" s="827"/>
      <c r="DX8" s="827"/>
      <c r="DY8" s="827"/>
      <c r="DZ8" s="828"/>
      <c r="EA8" s="254"/>
    </row>
    <row r="9" spans="1:131" s="255" customFormat="1" ht="26.25" customHeight="1" x14ac:dyDescent="0.15">
      <c r="A9" s="261">
        <v>3</v>
      </c>
      <c r="B9" s="797" t="s">
        <v>388</v>
      </c>
      <c r="C9" s="798"/>
      <c r="D9" s="798"/>
      <c r="E9" s="798"/>
      <c r="F9" s="798"/>
      <c r="G9" s="798"/>
      <c r="H9" s="798"/>
      <c r="I9" s="798"/>
      <c r="J9" s="798"/>
      <c r="K9" s="798"/>
      <c r="L9" s="798"/>
      <c r="M9" s="798"/>
      <c r="N9" s="798"/>
      <c r="O9" s="798"/>
      <c r="P9" s="799"/>
      <c r="Q9" s="800">
        <v>11</v>
      </c>
      <c r="R9" s="801"/>
      <c r="S9" s="801"/>
      <c r="T9" s="801"/>
      <c r="U9" s="801"/>
      <c r="V9" s="801">
        <v>10</v>
      </c>
      <c r="W9" s="801"/>
      <c r="X9" s="801"/>
      <c r="Y9" s="801"/>
      <c r="Z9" s="801"/>
      <c r="AA9" s="801">
        <v>1</v>
      </c>
      <c r="AB9" s="801"/>
      <c r="AC9" s="801"/>
      <c r="AD9" s="801"/>
      <c r="AE9" s="802"/>
      <c r="AF9" s="803">
        <v>0</v>
      </c>
      <c r="AG9" s="804"/>
      <c r="AH9" s="804"/>
      <c r="AI9" s="804"/>
      <c r="AJ9" s="805"/>
      <c r="AK9" s="806">
        <v>0</v>
      </c>
      <c r="AL9" s="807"/>
      <c r="AM9" s="807"/>
      <c r="AN9" s="807"/>
      <c r="AO9" s="807"/>
      <c r="AP9" s="807">
        <v>6</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t="s">
        <v>389</v>
      </c>
      <c r="C10" s="798"/>
      <c r="D10" s="798"/>
      <c r="E10" s="798"/>
      <c r="F10" s="798"/>
      <c r="G10" s="798"/>
      <c r="H10" s="798"/>
      <c r="I10" s="798"/>
      <c r="J10" s="798"/>
      <c r="K10" s="798"/>
      <c r="L10" s="798"/>
      <c r="M10" s="798"/>
      <c r="N10" s="798"/>
      <c r="O10" s="798"/>
      <c r="P10" s="799"/>
      <c r="Q10" s="800">
        <v>12</v>
      </c>
      <c r="R10" s="801"/>
      <c r="S10" s="801"/>
      <c r="T10" s="801"/>
      <c r="U10" s="801"/>
      <c r="V10" s="801">
        <v>8</v>
      </c>
      <c r="W10" s="801"/>
      <c r="X10" s="801"/>
      <c r="Y10" s="801"/>
      <c r="Z10" s="801"/>
      <c r="AA10" s="801">
        <v>4</v>
      </c>
      <c r="AB10" s="801"/>
      <c r="AC10" s="801"/>
      <c r="AD10" s="801"/>
      <c r="AE10" s="802"/>
      <c r="AF10" s="803">
        <v>4</v>
      </c>
      <c r="AG10" s="804"/>
      <c r="AH10" s="804"/>
      <c r="AI10" s="804"/>
      <c r="AJ10" s="805"/>
      <c r="AK10" s="806" t="s">
        <v>592</v>
      </c>
      <c r="AL10" s="807"/>
      <c r="AM10" s="807"/>
      <c r="AN10" s="807"/>
      <c r="AO10" s="807"/>
      <c r="AP10" s="807" t="s">
        <v>592</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391</v>
      </c>
      <c r="B23" s="832" t="s">
        <v>392</v>
      </c>
      <c r="C23" s="833"/>
      <c r="D23" s="833"/>
      <c r="E23" s="833"/>
      <c r="F23" s="833"/>
      <c r="G23" s="833"/>
      <c r="H23" s="833"/>
      <c r="I23" s="833"/>
      <c r="J23" s="833"/>
      <c r="K23" s="833"/>
      <c r="L23" s="833"/>
      <c r="M23" s="833"/>
      <c r="N23" s="833"/>
      <c r="O23" s="833"/>
      <c r="P23" s="834"/>
      <c r="Q23" s="835">
        <v>11347</v>
      </c>
      <c r="R23" s="836"/>
      <c r="S23" s="836"/>
      <c r="T23" s="836"/>
      <c r="U23" s="836"/>
      <c r="V23" s="836">
        <v>10614</v>
      </c>
      <c r="W23" s="836"/>
      <c r="X23" s="836"/>
      <c r="Y23" s="836"/>
      <c r="Z23" s="836"/>
      <c r="AA23" s="836">
        <f t="shared" ref="AA23" si="0">SUM(AA7:AE10)</f>
        <v>733</v>
      </c>
      <c r="AB23" s="836"/>
      <c r="AC23" s="836"/>
      <c r="AD23" s="836"/>
      <c r="AE23" s="837"/>
      <c r="AF23" s="838">
        <v>620</v>
      </c>
      <c r="AG23" s="836"/>
      <c r="AH23" s="836"/>
      <c r="AI23" s="836"/>
      <c r="AJ23" s="839"/>
      <c r="AK23" s="840"/>
      <c r="AL23" s="841"/>
      <c r="AM23" s="841"/>
      <c r="AN23" s="841"/>
      <c r="AO23" s="841"/>
      <c r="AP23" s="836">
        <f t="shared" ref="AP23" si="1">SUM(AP7:AT10)</f>
        <v>10606</v>
      </c>
      <c r="AQ23" s="836"/>
      <c r="AR23" s="836"/>
      <c r="AS23" s="836"/>
      <c r="AT23" s="836"/>
      <c r="AU23" s="842"/>
      <c r="AV23" s="842"/>
      <c r="AW23" s="842"/>
      <c r="AX23" s="842"/>
      <c r="AY23" s="843"/>
      <c r="AZ23" s="851" t="s">
        <v>393</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404</v>
      </c>
      <c r="C28" s="774"/>
      <c r="D28" s="774"/>
      <c r="E28" s="774"/>
      <c r="F28" s="774"/>
      <c r="G28" s="774"/>
      <c r="H28" s="774"/>
      <c r="I28" s="774"/>
      <c r="J28" s="774"/>
      <c r="K28" s="774"/>
      <c r="L28" s="774"/>
      <c r="M28" s="774"/>
      <c r="N28" s="774"/>
      <c r="O28" s="774"/>
      <c r="P28" s="775"/>
      <c r="Q28" s="864">
        <v>2348</v>
      </c>
      <c r="R28" s="865"/>
      <c r="S28" s="865"/>
      <c r="T28" s="865"/>
      <c r="U28" s="865"/>
      <c r="V28" s="865">
        <v>2299</v>
      </c>
      <c r="W28" s="865"/>
      <c r="X28" s="865"/>
      <c r="Y28" s="865"/>
      <c r="Z28" s="865"/>
      <c r="AA28" s="865">
        <v>49</v>
      </c>
      <c r="AB28" s="865"/>
      <c r="AC28" s="865"/>
      <c r="AD28" s="865"/>
      <c r="AE28" s="866"/>
      <c r="AF28" s="867">
        <v>49</v>
      </c>
      <c r="AG28" s="865"/>
      <c r="AH28" s="865"/>
      <c r="AI28" s="865"/>
      <c r="AJ28" s="868"/>
      <c r="AK28" s="869">
        <v>172</v>
      </c>
      <c r="AL28" s="860"/>
      <c r="AM28" s="860"/>
      <c r="AN28" s="860"/>
      <c r="AO28" s="860"/>
      <c r="AP28" s="860" t="s">
        <v>604</v>
      </c>
      <c r="AQ28" s="860"/>
      <c r="AR28" s="860"/>
      <c r="AS28" s="860"/>
      <c r="AT28" s="860"/>
      <c r="AU28" s="860" t="s">
        <v>604</v>
      </c>
      <c r="AV28" s="860"/>
      <c r="AW28" s="860"/>
      <c r="AX28" s="860"/>
      <c r="AY28" s="860"/>
      <c r="AZ28" s="861" t="s">
        <v>604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405</v>
      </c>
      <c r="C29" s="798"/>
      <c r="D29" s="798"/>
      <c r="E29" s="798"/>
      <c r="F29" s="798"/>
      <c r="G29" s="798"/>
      <c r="H29" s="798"/>
      <c r="I29" s="798"/>
      <c r="J29" s="798"/>
      <c r="K29" s="798"/>
      <c r="L29" s="798"/>
      <c r="M29" s="798"/>
      <c r="N29" s="798"/>
      <c r="O29" s="798"/>
      <c r="P29" s="799"/>
      <c r="Q29" s="800">
        <v>342</v>
      </c>
      <c r="R29" s="801"/>
      <c r="S29" s="801"/>
      <c r="T29" s="801"/>
      <c r="U29" s="801"/>
      <c r="V29" s="801">
        <v>326</v>
      </c>
      <c r="W29" s="801"/>
      <c r="X29" s="801"/>
      <c r="Y29" s="801"/>
      <c r="Z29" s="801"/>
      <c r="AA29" s="801">
        <v>16</v>
      </c>
      <c r="AB29" s="801"/>
      <c r="AC29" s="801"/>
      <c r="AD29" s="801"/>
      <c r="AE29" s="802"/>
      <c r="AF29" s="803" t="s">
        <v>387</v>
      </c>
      <c r="AG29" s="804"/>
      <c r="AH29" s="804"/>
      <c r="AI29" s="804"/>
      <c r="AJ29" s="805"/>
      <c r="AK29" s="872">
        <v>59</v>
      </c>
      <c r="AL29" s="873"/>
      <c r="AM29" s="873"/>
      <c r="AN29" s="873"/>
      <c r="AO29" s="873"/>
      <c r="AP29" s="873">
        <v>236</v>
      </c>
      <c r="AQ29" s="873"/>
      <c r="AR29" s="873"/>
      <c r="AS29" s="873"/>
      <c r="AT29" s="873"/>
      <c r="AU29" s="873">
        <v>29</v>
      </c>
      <c r="AV29" s="873"/>
      <c r="AW29" s="873"/>
      <c r="AX29" s="873"/>
      <c r="AY29" s="873"/>
      <c r="AZ29" s="874" t="s">
        <v>604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406</v>
      </c>
      <c r="C30" s="798"/>
      <c r="D30" s="798"/>
      <c r="E30" s="798"/>
      <c r="F30" s="798"/>
      <c r="G30" s="798"/>
      <c r="H30" s="798"/>
      <c r="I30" s="798"/>
      <c r="J30" s="798"/>
      <c r="K30" s="798"/>
      <c r="L30" s="798"/>
      <c r="M30" s="798"/>
      <c r="N30" s="798"/>
      <c r="O30" s="798"/>
      <c r="P30" s="799"/>
      <c r="Q30" s="800">
        <v>430</v>
      </c>
      <c r="R30" s="801"/>
      <c r="S30" s="801"/>
      <c r="T30" s="801"/>
      <c r="U30" s="801"/>
      <c r="V30" s="801">
        <v>430</v>
      </c>
      <c r="W30" s="801"/>
      <c r="X30" s="801"/>
      <c r="Y30" s="801"/>
      <c r="Z30" s="801"/>
      <c r="AA30" s="801">
        <v>0</v>
      </c>
      <c r="AB30" s="801"/>
      <c r="AC30" s="801"/>
      <c r="AD30" s="801"/>
      <c r="AE30" s="802"/>
      <c r="AF30" s="803">
        <v>0</v>
      </c>
      <c r="AG30" s="804"/>
      <c r="AH30" s="804"/>
      <c r="AI30" s="804"/>
      <c r="AJ30" s="805"/>
      <c r="AK30" s="872">
        <v>293</v>
      </c>
      <c r="AL30" s="873"/>
      <c r="AM30" s="873"/>
      <c r="AN30" s="873"/>
      <c r="AO30" s="873"/>
      <c r="AP30" s="873" t="s">
        <v>604</v>
      </c>
      <c r="AQ30" s="873"/>
      <c r="AR30" s="873"/>
      <c r="AS30" s="873"/>
      <c r="AT30" s="873"/>
      <c r="AU30" s="873" t="s">
        <v>604</v>
      </c>
      <c r="AV30" s="873"/>
      <c r="AW30" s="873"/>
      <c r="AX30" s="873"/>
      <c r="AY30" s="873"/>
      <c r="AZ30" s="874" t="s">
        <v>604</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407</v>
      </c>
      <c r="C31" s="798"/>
      <c r="D31" s="798"/>
      <c r="E31" s="798"/>
      <c r="F31" s="798"/>
      <c r="G31" s="798"/>
      <c r="H31" s="798"/>
      <c r="I31" s="798"/>
      <c r="J31" s="798"/>
      <c r="K31" s="798"/>
      <c r="L31" s="798"/>
      <c r="M31" s="798"/>
      <c r="N31" s="798"/>
      <c r="O31" s="798"/>
      <c r="P31" s="799"/>
      <c r="Q31" s="800">
        <v>2437</v>
      </c>
      <c r="R31" s="801"/>
      <c r="S31" s="801"/>
      <c r="T31" s="801"/>
      <c r="U31" s="801"/>
      <c r="V31" s="801">
        <v>2330</v>
      </c>
      <c r="W31" s="801"/>
      <c r="X31" s="801"/>
      <c r="Y31" s="801"/>
      <c r="Z31" s="801"/>
      <c r="AA31" s="801">
        <v>107</v>
      </c>
      <c r="AB31" s="801"/>
      <c r="AC31" s="801"/>
      <c r="AD31" s="801"/>
      <c r="AE31" s="802"/>
      <c r="AF31" s="803">
        <v>107</v>
      </c>
      <c r="AG31" s="804"/>
      <c r="AH31" s="804"/>
      <c r="AI31" s="804"/>
      <c r="AJ31" s="805"/>
      <c r="AK31" s="872">
        <v>311</v>
      </c>
      <c r="AL31" s="873"/>
      <c r="AM31" s="873"/>
      <c r="AN31" s="873"/>
      <c r="AO31" s="873"/>
      <c r="AP31" s="873" t="s">
        <v>604</v>
      </c>
      <c r="AQ31" s="873"/>
      <c r="AR31" s="873"/>
      <c r="AS31" s="873"/>
      <c r="AT31" s="873"/>
      <c r="AU31" s="873" t="s">
        <v>604</v>
      </c>
      <c r="AV31" s="873"/>
      <c r="AW31" s="873"/>
      <c r="AX31" s="873"/>
      <c r="AY31" s="873"/>
      <c r="AZ31" s="874" t="s">
        <v>604</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289</v>
      </c>
      <c r="R32" s="801"/>
      <c r="S32" s="801"/>
      <c r="T32" s="801"/>
      <c r="U32" s="801"/>
      <c r="V32" s="801">
        <v>267</v>
      </c>
      <c r="W32" s="801"/>
      <c r="X32" s="801"/>
      <c r="Y32" s="801"/>
      <c r="Z32" s="801"/>
      <c r="AA32" s="801">
        <v>22</v>
      </c>
      <c r="AB32" s="801"/>
      <c r="AC32" s="801"/>
      <c r="AD32" s="801"/>
      <c r="AE32" s="802"/>
      <c r="AF32" s="803">
        <v>228</v>
      </c>
      <c r="AG32" s="804"/>
      <c r="AH32" s="804"/>
      <c r="AI32" s="804"/>
      <c r="AJ32" s="805"/>
      <c r="AK32" s="872">
        <v>38</v>
      </c>
      <c r="AL32" s="873"/>
      <c r="AM32" s="873"/>
      <c r="AN32" s="873"/>
      <c r="AO32" s="873"/>
      <c r="AP32" s="873">
        <v>901</v>
      </c>
      <c r="AQ32" s="873"/>
      <c r="AR32" s="873"/>
      <c r="AS32" s="873"/>
      <c r="AT32" s="873"/>
      <c r="AU32" s="873">
        <v>226</v>
      </c>
      <c r="AV32" s="873"/>
      <c r="AW32" s="873"/>
      <c r="AX32" s="873"/>
      <c r="AY32" s="873"/>
      <c r="AZ32" s="874" t="s">
        <v>604</v>
      </c>
      <c r="BA32" s="874"/>
      <c r="BB32" s="874"/>
      <c r="BC32" s="874"/>
      <c r="BD32" s="874"/>
      <c r="BE32" s="870" t="s">
        <v>409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410</v>
      </c>
      <c r="C33" s="798"/>
      <c r="D33" s="798"/>
      <c r="E33" s="798"/>
      <c r="F33" s="798"/>
      <c r="G33" s="798"/>
      <c r="H33" s="798"/>
      <c r="I33" s="798"/>
      <c r="J33" s="798"/>
      <c r="K33" s="798"/>
      <c r="L33" s="798"/>
      <c r="M33" s="798"/>
      <c r="N33" s="798"/>
      <c r="O33" s="798"/>
      <c r="P33" s="799"/>
      <c r="Q33" s="800">
        <v>561</v>
      </c>
      <c r="R33" s="801"/>
      <c r="S33" s="801"/>
      <c r="T33" s="801"/>
      <c r="U33" s="801"/>
      <c r="V33" s="801">
        <v>561</v>
      </c>
      <c r="W33" s="801"/>
      <c r="X33" s="801"/>
      <c r="Y33" s="801"/>
      <c r="Z33" s="801"/>
      <c r="AA33" s="801">
        <v>0</v>
      </c>
      <c r="AB33" s="801"/>
      <c r="AC33" s="801"/>
      <c r="AD33" s="801"/>
      <c r="AE33" s="802"/>
      <c r="AF33" s="803">
        <v>0</v>
      </c>
      <c r="AG33" s="804"/>
      <c r="AH33" s="804"/>
      <c r="AI33" s="804"/>
      <c r="AJ33" s="805"/>
      <c r="AK33" s="872">
        <v>318</v>
      </c>
      <c r="AL33" s="873"/>
      <c r="AM33" s="873"/>
      <c r="AN33" s="873"/>
      <c r="AO33" s="873"/>
      <c r="AP33" s="873">
        <v>2876</v>
      </c>
      <c r="AQ33" s="873"/>
      <c r="AR33" s="873"/>
      <c r="AS33" s="873"/>
      <c r="AT33" s="873"/>
      <c r="AU33" s="873">
        <v>2815</v>
      </c>
      <c r="AV33" s="873"/>
      <c r="AW33" s="873"/>
      <c r="AX33" s="873"/>
      <c r="AY33" s="873"/>
      <c r="AZ33" s="874" t="s">
        <v>604</v>
      </c>
      <c r="BA33" s="874"/>
      <c r="BB33" s="874"/>
      <c r="BC33" s="874"/>
      <c r="BD33" s="874"/>
      <c r="BE33" s="870" t="s">
        <v>411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412</v>
      </c>
      <c r="C34" s="798"/>
      <c r="D34" s="798"/>
      <c r="E34" s="798"/>
      <c r="F34" s="798"/>
      <c r="G34" s="798"/>
      <c r="H34" s="798"/>
      <c r="I34" s="798"/>
      <c r="J34" s="798"/>
      <c r="K34" s="798"/>
      <c r="L34" s="798"/>
      <c r="M34" s="798"/>
      <c r="N34" s="798"/>
      <c r="O34" s="798"/>
      <c r="P34" s="799"/>
      <c r="Q34" s="800">
        <v>548</v>
      </c>
      <c r="R34" s="801"/>
      <c r="S34" s="801"/>
      <c r="T34" s="801"/>
      <c r="U34" s="801"/>
      <c r="V34" s="801">
        <v>547</v>
      </c>
      <c r="W34" s="801"/>
      <c r="X34" s="801"/>
      <c r="Y34" s="801"/>
      <c r="Z34" s="801"/>
      <c r="AA34" s="801">
        <v>1</v>
      </c>
      <c r="AB34" s="801"/>
      <c r="AC34" s="801"/>
      <c r="AD34" s="801"/>
      <c r="AE34" s="802"/>
      <c r="AF34" s="803">
        <v>0</v>
      </c>
      <c r="AG34" s="804"/>
      <c r="AH34" s="804"/>
      <c r="AI34" s="804"/>
      <c r="AJ34" s="805"/>
      <c r="AK34" s="872">
        <v>257</v>
      </c>
      <c r="AL34" s="873"/>
      <c r="AM34" s="873"/>
      <c r="AN34" s="873"/>
      <c r="AO34" s="873"/>
      <c r="AP34" s="873">
        <v>2604</v>
      </c>
      <c r="AQ34" s="873"/>
      <c r="AR34" s="873"/>
      <c r="AS34" s="873"/>
      <c r="AT34" s="873"/>
      <c r="AU34" s="873">
        <v>2472</v>
      </c>
      <c r="AV34" s="873"/>
      <c r="AW34" s="873"/>
      <c r="AX34" s="873"/>
      <c r="AY34" s="873"/>
      <c r="AZ34" s="874" t="s">
        <v>604</v>
      </c>
      <c r="BA34" s="874"/>
      <c r="BB34" s="874"/>
      <c r="BC34" s="874"/>
      <c r="BD34" s="874"/>
      <c r="BE34" s="870" t="s">
        <v>411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413</v>
      </c>
      <c r="C35" s="798"/>
      <c r="D35" s="798"/>
      <c r="E35" s="798"/>
      <c r="F35" s="798"/>
      <c r="G35" s="798"/>
      <c r="H35" s="798"/>
      <c r="I35" s="798"/>
      <c r="J35" s="798"/>
      <c r="K35" s="798"/>
      <c r="L35" s="798"/>
      <c r="M35" s="798"/>
      <c r="N35" s="798"/>
      <c r="O35" s="798"/>
      <c r="P35" s="799"/>
      <c r="Q35" s="800">
        <v>42</v>
      </c>
      <c r="R35" s="801"/>
      <c r="S35" s="801"/>
      <c r="T35" s="801"/>
      <c r="U35" s="801"/>
      <c r="V35" s="801">
        <v>35</v>
      </c>
      <c r="W35" s="801"/>
      <c r="X35" s="801"/>
      <c r="Y35" s="801"/>
      <c r="Z35" s="801"/>
      <c r="AA35" s="801">
        <v>7</v>
      </c>
      <c r="AB35" s="801"/>
      <c r="AC35" s="801"/>
      <c r="AD35" s="801"/>
      <c r="AE35" s="802"/>
      <c r="AF35" s="803">
        <v>7</v>
      </c>
      <c r="AG35" s="804"/>
      <c r="AH35" s="804"/>
      <c r="AI35" s="804"/>
      <c r="AJ35" s="805"/>
      <c r="AK35" s="872">
        <v>0</v>
      </c>
      <c r="AL35" s="873"/>
      <c r="AM35" s="873"/>
      <c r="AN35" s="873"/>
      <c r="AO35" s="873"/>
      <c r="AP35" s="873">
        <v>17</v>
      </c>
      <c r="AQ35" s="873"/>
      <c r="AR35" s="873"/>
      <c r="AS35" s="873"/>
      <c r="AT35" s="873"/>
      <c r="AU35" s="873">
        <v>0</v>
      </c>
      <c r="AV35" s="873"/>
      <c r="AW35" s="873"/>
      <c r="AX35" s="873"/>
      <c r="AY35" s="873"/>
      <c r="AZ35" s="874" t="s">
        <v>604</v>
      </c>
      <c r="BA35" s="874"/>
      <c r="BB35" s="874"/>
      <c r="BC35" s="874"/>
      <c r="BD35" s="874"/>
      <c r="BE35" s="870" t="s">
        <v>411</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414</v>
      </c>
      <c r="C36" s="798"/>
      <c r="D36" s="798"/>
      <c r="E36" s="798"/>
      <c r="F36" s="798"/>
      <c r="G36" s="798"/>
      <c r="H36" s="798"/>
      <c r="I36" s="798"/>
      <c r="J36" s="798"/>
      <c r="K36" s="798"/>
      <c r="L36" s="798"/>
      <c r="M36" s="798"/>
      <c r="N36" s="798"/>
      <c r="O36" s="798"/>
      <c r="P36" s="799"/>
      <c r="Q36" s="800">
        <v>7</v>
      </c>
      <c r="R36" s="801"/>
      <c r="S36" s="801"/>
      <c r="T36" s="801"/>
      <c r="U36" s="801"/>
      <c r="V36" s="801">
        <v>7</v>
      </c>
      <c r="W36" s="801"/>
      <c r="X36" s="801"/>
      <c r="Y36" s="801"/>
      <c r="Z36" s="801"/>
      <c r="AA36" s="801">
        <v>0</v>
      </c>
      <c r="AB36" s="801"/>
      <c r="AC36" s="801"/>
      <c r="AD36" s="801"/>
      <c r="AE36" s="802"/>
      <c r="AF36" s="803" t="s">
        <v>415</v>
      </c>
      <c r="AG36" s="804"/>
      <c r="AH36" s="804"/>
      <c r="AI36" s="804"/>
      <c r="AJ36" s="805"/>
      <c r="AK36" s="872">
        <v>3</v>
      </c>
      <c r="AL36" s="873"/>
      <c r="AM36" s="873"/>
      <c r="AN36" s="873"/>
      <c r="AO36" s="873"/>
      <c r="AP36" s="873" t="s">
        <v>604</v>
      </c>
      <c r="AQ36" s="873"/>
      <c r="AR36" s="873"/>
      <c r="AS36" s="873"/>
      <c r="AT36" s="873"/>
      <c r="AU36" s="873" t="s">
        <v>604</v>
      </c>
      <c r="AV36" s="873"/>
      <c r="AW36" s="873"/>
      <c r="AX36" s="873"/>
      <c r="AY36" s="873"/>
      <c r="AZ36" s="874" t="s">
        <v>604</v>
      </c>
      <c r="BA36" s="874"/>
      <c r="BB36" s="874"/>
      <c r="BC36" s="874"/>
      <c r="BD36" s="874"/>
      <c r="BE36" s="870" t="s">
        <v>411</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416</v>
      </c>
      <c r="C37" s="798"/>
      <c r="D37" s="798"/>
      <c r="E37" s="798"/>
      <c r="F37" s="798"/>
      <c r="G37" s="798"/>
      <c r="H37" s="798"/>
      <c r="I37" s="798"/>
      <c r="J37" s="798"/>
      <c r="K37" s="798"/>
      <c r="L37" s="798"/>
      <c r="M37" s="798"/>
      <c r="N37" s="798"/>
      <c r="O37" s="798"/>
      <c r="P37" s="799"/>
      <c r="Q37" s="800">
        <v>15</v>
      </c>
      <c r="R37" s="801"/>
      <c r="S37" s="801"/>
      <c r="T37" s="801"/>
      <c r="U37" s="801"/>
      <c r="V37" s="801">
        <v>15</v>
      </c>
      <c r="W37" s="801"/>
      <c r="X37" s="801"/>
      <c r="Y37" s="801"/>
      <c r="Z37" s="801"/>
      <c r="AA37" s="801">
        <v>0</v>
      </c>
      <c r="AB37" s="801"/>
      <c r="AC37" s="801"/>
      <c r="AD37" s="801"/>
      <c r="AE37" s="802"/>
      <c r="AF37" s="803" t="s">
        <v>387</v>
      </c>
      <c r="AG37" s="804"/>
      <c r="AH37" s="804"/>
      <c r="AI37" s="804"/>
      <c r="AJ37" s="805"/>
      <c r="AK37" s="872">
        <v>0</v>
      </c>
      <c r="AL37" s="873"/>
      <c r="AM37" s="873"/>
      <c r="AN37" s="873"/>
      <c r="AO37" s="873"/>
      <c r="AP37" s="873">
        <v>81</v>
      </c>
      <c r="AQ37" s="873"/>
      <c r="AR37" s="873"/>
      <c r="AS37" s="873"/>
      <c r="AT37" s="873"/>
      <c r="AU37" s="873">
        <v>0</v>
      </c>
      <c r="AV37" s="873"/>
      <c r="AW37" s="873"/>
      <c r="AX37" s="873"/>
      <c r="AY37" s="873"/>
      <c r="AZ37" s="874" t="s">
        <v>604</v>
      </c>
      <c r="BA37" s="874"/>
      <c r="BB37" s="874"/>
      <c r="BC37" s="874"/>
      <c r="BD37" s="874"/>
      <c r="BE37" s="870" t="s">
        <v>417</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418</v>
      </c>
      <c r="C38" s="798"/>
      <c r="D38" s="798"/>
      <c r="E38" s="798"/>
      <c r="F38" s="798"/>
      <c r="G38" s="798"/>
      <c r="H38" s="798"/>
      <c r="I38" s="798"/>
      <c r="J38" s="798"/>
      <c r="K38" s="798"/>
      <c r="L38" s="798"/>
      <c r="M38" s="798"/>
      <c r="N38" s="798"/>
      <c r="O38" s="798"/>
      <c r="P38" s="799"/>
      <c r="Q38" s="800">
        <v>75</v>
      </c>
      <c r="R38" s="801"/>
      <c r="S38" s="801"/>
      <c r="T38" s="801"/>
      <c r="U38" s="801"/>
      <c r="V38" s="801">
        <v>43</v>
      </c>
      <c r="W38" s="801"/>
      <c r="X38" s="801"/>
      <c r="Y38" s="801"/>
      <c r="Z38" s="801"/>
      <c r="AA38" s="801">
        <v>32</v>
      </c>
      <c r="AB38" s="801"/>
      <c r="AC38" s="801"/>
      <c r="AD38" s="801"/>
      <c r="AE38" s="802"/>
      <c r="AF38" s="803">
        <v>50</v>
      </c>
      <c r="AG38" s="804"/>
      <c r="AH38" s="804"/>
      <c r="AI38" s="804"/>
      <c r="AJ38" s="805"/>
      <c r="AK38" s="872">
        <v>0</v>
      </c>
      <c r="AL38" s="873"/>
      <c r="AM38" s="873"/>
      <c r="AN38" s="873"/>
      <c r="AO38" s="873"/>
      <c r="AP38" s="873">
        <v>22</v>
      </c>
      <c r="AQ38" s="873"/>
      <c r="AR38" s="873"/>
      <c r="AS38" s="873"/>
      <c r="AT38" s="873"/>
      <c r="AU38" s="873" t="s">
        <v>604</v>
      </c>
      <c r="AV38" s="873"/>
      <c r="AW38" s="873"/>
      <c r="AX38" s="873"/>
      <c r="AY38" s="873"/>
      <c r="AZ38" s="874" t="s">
        <v>604</v>
      </c>
      <c r="BA38" s="874"/>
      <c r="BB38" s="874"/>
      <c r="BC38" s="874"/>
      <c r="BD38" s="874"/>
      <c r="BE38" s="870" t="s">
        <v>419</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391</v>
      </c>
      <c r="B63" s="832" t="s">
        <v>421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441</v>
      </c>
      <c r="AG63" s="884"/>
      <c r="AH63" s="884"/>
      <c r="AI63" s="884"/>
      <c r="AJ63" s="885"/>
      <c r="AK63" s="886"/>
      <c r="AL63" s="881"/>
      <c r="AM63" s="881"/>
      <c r="AN63" s="881"/>
      <c r="AO63" s="881"/>
      <c r="AP63" s="884">
        <v>6737</v>
      </c>
      <c r="AQ63" s="884"/>
      <c r="AR63" s="884"/>
      <c r="AS63" s="884"/>
      <c r="AT63" s="884"/>
      <c r="AU63" s="884">
        <v>5542</v>
      </c>
      <c r="AV63" s="884"/>
      <c r="AW63" s="884"/>
      <c r="AX63" s="884"/>
      <c r="AY63" s="884"/>
      <c r="AZ63" s="888"/>
      <c r="BA63" s="888"/>
      <c r="BB63" s="888"/>
      <c r="BC63" s="888"/>
      <c r="BD63" s="888"/>
      <c r="BE63" s="889"/>
      <c r="BF63" s="889"/>
      <c r="BG63" s="889"/>
      <c r="BH63" s="889"/>
      <c r="BI63" s="890"/>
      <c r="BJ63" s="891" t="s">
        <v>422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424</v>
      </c>
      <c r="B66" s="783"/>
      <c r="C66" s="783"/>
      <c r="D66" s="783"/>
      <c r="E66" s="783"/>
      <c r="F66" s="783"/>
      <c r="G66" s="783"/>
      <c r="H66" s="783"/>
      <c r="I66" s="783"/>
      <c r="J66" s="783"/>
      <c r="K66" s="783"/>
      <c r="L66" s="783"/>
      <c r="M66" s="783"/>
      <c r="N66" s="783"/>
      <c r="O66" s="783"/>
      <c r="P66" s="784"/>
      <c r="Q66" s="759" t="s">
        <v>425</v>
      </c>
      <c r="R66" s="760"/>
      <c r="S66" s="760"/>
      <c r="T66" s="760"/>
      <c r="U66" s="761"/>
      <c r="V66" s="759" t="s">
        <v>397</v>
      </c>
      <c r="W66" s="760"/>
      <c r="X66" s="760"/>
      <c r="Y66" s="760"/>
      <c r="Z66" s="761"/>
      <c r="AA66" s="759" t="s">
        <v>426</v>
      </c>
      <c r="AB66" s="760"/>
      <c r="AC66" s="760"/>
      <c r="AD66" s="760"/>
      <c r="AE66" s="761"/>
      <c r="AF66" s="894" t="s">
        <v>427</v>
      </c>
      <c r="AG66" s="855"/>
      <c r="AH66" s="855"/>
      <c r="AI66" s="855"/>
      <c r="AJ66" s="895"/>
      <c r="AK66" s="759" t="s">
        <v>428</v>
      </c>
      <c r="AL66" s="783"/>
      <c r="AM66" s="783"/>
      <c r="AN66" s="783"/>
      <c r="AO66" s="784"/>
      <c r="AP66" s="759" t="s">
        <v>429</v>
      </c>
      <c r="AQ66" s="760"/>
      <c r="AR66" s="760"/>
      <c r="AS66" s="760"/>
      <c r="AT66" s="761"/>
      <c r="AU66" s="759" t="s">
        <v>430</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595</v>
      </c>
      <c r="C68" s="912"/>
      <c r="D68" s="912"/>
      <c r="E68" s="912"/>
      <c r="F68" s="912"/>
      <c r="G68" s="912"/>
      <c r="H68" s="912"/>
      <c r="I68" s="912"/>
      <c r="J68" s="912"/>
      <c r="K68" s="912"/>
      <c r="L68" s="912"/>
      <c r="M68" s="912"/>
      <c r="N68" s="912"/>
      <c r="O68" s="912"/>
      <c r="P68" s="913"/>
      <c r="Q68" s="914">
        <v>5694</v>
      </c>
      <c r="R68" s="908"/>
      <c r="S68" s="908"/>
      <c r="T68" s="908"/>
      <c r="U68" s="908"/>
      <c r="V68" s="908">
        <v>5640</v>
      </c>
      <c r="W68" s="908"/>
      <c r="X68" s="908"/>
      <c r="Y68" s="908"/>
      <c r="Z68" s="908"/>
      <c r="AA68" s="908">
        <v>54</v>
      </c>
      <c r="AB68" s="908"/>
      <c r="AC68" s="908"/>
      <c r="AD68" s="908"/>
      <c r="AE68" s="908"/>
      <c r="AF68" s="908">
        <v>5</v>
      </c>
      <c r="AG68" s="908"/>
      <c r="AH68" s="908"/>
      <c r="AI68" s="908"/>
      <c r="AJ68" s="908"/>
      <c r="AK68" s="908">
        <v>494</v>
      </c>
      <c r="AL68" s="908"/>
      <c r="AM68" s="908"/>
      <c r="AN68" s="908"/>
      <c r="AO68" s="908"/>
      <c r="AP68" s="908">
        <v>2774</v>
      </c>
      <c r="AQ68" s="908"/>
      <c r="AR68" s="908"/>
      <c r="AS68" s="908"/>
      <c r="AT68" s="908"/>
      <c r="AU68" s="908">
        <v>204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596</v>
      </c>
      <c r="C69" s="916"/>
      <c r="D69" s="916"/>
      <c r="E69" s="916"/>
      <c r="F69" s="916"/>
      <c r="G69" s="916"/>
      <c r="H69" s="916"/>
      <c r="I69" s="916"/>
      <c r="J69" s="916"/>
      <c r="K69" s="916"/>
      <c r="L69" s="916"/>
      <c r="M69" s="916"/>
      <c r="N69" s="916"/>
      <c r="O69" s="916"/>
      <c r="P69" s="917"/>
      <c r="Q69" s="918">
        <v>2444</v>
      </c>
      <c r="R69" s="873"/>
      <c r="S69" s="873"/>
      <c r="T69" s="873"/>
      <c r="U69" s="873"/>
      <c r="V69" s="873">
        <v>2269</v>
      </c>
      <c r="W69" s="873"/>
      <c r="X69" s="873"/>
      <c r="Y69" s="873"/>
      <c r="Z69" s="873"/>
      <c r="AA69" s="873">
        <v>175</v>
      </c>
      <c r="AB69" s="873"/>
      <c r="AC69" s="873"/>
      <c r="AD69" s="873"/>
      <c r="AE69" s="873"/>
      <c r="AF69" s="873">
        <v>175</v>
      </c>
      <c r="AG69" s="873"/>
      <c r="AH69" s="873"/>
      <c r="AI69" s="873"/>
      <c r="AJ69" s="873"/>
      <c r="AK69" s="873" t="s">
        <v>605</v>
      </c>
      <c r="AL69" s="873"/>
      <c r="AM69" s="873"/>
      <c r="AN69" s="873"/>
      <c r="AO69" s="873"/>
      <c r="AP69" s="873" t="s">
        <v>604</v>
      </c>
      <c r="AQ69" s="873"/>
      <c r="AR69" s="873"/>
      <c r="AS69" s="873"/>
      <c r="AT69" s="873"/>
      <c r="AU69" s="873" t="s">
        <v>604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597</v>
      </c>
      <c r="C70" s="916"/>
      <c r="D70" s="916"/>
      <c r="E70" s="916"/>
      <c r="F70" s="916"/>
      <c r="G70" s="916"/>
      <c r="H70" s="916"/>
      <c r="I70" s="916"/>
      <c r="J70" s="916"/>
      <c r="K70" s="916"/>
      <c r="L70" s="916"/>
      <c r="M70" s="916"/>
      <c r="N70" s="916"/>
      <c r="O70" s="916"/>
      <c r="P70" s="917"/>
      <c r="Q70" s="918">
        <v>478</v>
      </c>
      <c r="R70" s="873"/>
      <c r="S70" s="873"/>
      <c r="T70" s="873"/>
      <c r="U70" s="873"/>
      <c r="V70" s="873">
        <v>474</v>
      </c>
      <c r="W70" s="873"/>
      <c r="X70" s="873"/>
      <c r="Y70" s="873"/>
      <c r="Z70" s="873"/>
      <c r="AA70" s="873">
        <v>5</v>
      </c>
      <c r="AB70" s="873"/>
      <c r="AC70" s="873"/>
      <c r="AD70" s="873"/>
      <c r="AE70" s="873"/>
      <c r="AF70" s="873">
        <v>5</v>
      </c>
      <c r="AG70" s="873"/>
      <c r="AH70" s="873"/>
      <c r="AI70" s="873"/>
      <c r="AJ70" s="873"/>
      <c r="AK70" s="873">
        <v>74</v>
      </c>
      <c r="AL70" s="873"/>
      <c r="AM70" s="873"/>
      <c r="AN70" s="873"/>
      <c r="AO70" s="873"/>
      <c r="AP70" s="873" t="s">
        <v>604</v>
      </c>
      <c r="AQ70" s="873"/>
      <c r="AR70" s="873"/>
      <c r="AS70" s="873"/>
      <c r="AT70" s="873"/>
      <c r="AU70" s="873" t="s">
        <v>604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598</v>
      </c>
      <c r="C71" s="916"/>
      <c r="D71" s="916"/>
      <c r="E71" s="916"/>
      <c r="F71" s="916"/>
      <c r="G71" s="916"/>
      <c r="H71" s="916"/>
      <c r="I71" s="916"/>
      <c r="J71" s="916"/>
      <c r="K71" s="916"/>
      <c r="L71" s="916"/>
      <c r="M71" s="916"/>
      <c r="N71" s="916"/>
      <c r="O71" s="916"/>
      <c r="P71" s="917"/>
      <c r="Q71" s="918">
        <v>82604</v>
      </c>
      <c r="R71" s="873"/>
      <c r="S71" s="873"/>
      <c r="T71" s="873"/>
      <c r="U71" s="873"/>
      <c r="V71" s="873">
        <v>80670</v>
      </c>
      <c r="W71" s="873"/>
      <c r="X71" s="873"/>
      <c r="Y71" s="873"/>
      <c r="Z71" s="873"/>
      <c r="AA71" s="873">
        <v>1934</v>
      </c>
      <c r="AB71" s="873"/>
      <c r="AC71" s="873"/>
      <c r="AD71" s="873"/>
      <c r="AE71" s="873"/>
      <c r="AF71" s="873">
        <v>1934</v>
      </c>
      <c r="AG71" s="873"/>
      <c r="AH71" s="873"/>
      <c r="AI71" s="873"/>
      <c r="AJ71" s="873"/>
      <c r="AK71" s="873">
        <v>1037</v>
      </c>
      <c r="AL71" s="873"/>
      <c r="AM71" s="873"/>
      <c r="AN71" s="873"/>
      <c r="AO71" s="873"/>
      <c r="AP71" s="873" t="s">
        <v>604</v>
      </c>
      <c r="AQ71" s="873"/>
      <c r="AR71" s="873"/>
      <c r="AS71" s="873"/>
      <c r="AT71" s="873"/>
      <c r="AU71" s="873" t="s">
        <v>604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391</v>
      </c>
      <c r="B88" s="832" t="s">
        <v>431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2119</v>
      </c>
      <c r="AG88" s="884"/>
      <c r="AH88" s="884"/>
      <c r="AI88" s="884"/>
      <c r="AJ88" s="884"/>
      <c r="AK88" s="881"/>
      <c r="AL88" s="881"/>
      <c r="AM88" s="881"/>
      <c r="AN88" s="881"/>
      <c r="AO88" s="881"/>
      <c r="AP88" s="884">
        <v>2774</v>
      </c>
      <c r="AQ88" s="884"/>
      <c r="AR88" s="884"/>
      <c r="AS88" s="884"/>
      <c r="AT88" s="884"/>
      <c r="AU88" s="884">
        <v>204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32" t="s">
        <v>432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14</v>
      </c>
      <c r="CS102" s="892"/>
      <c r="CT102" s="892"/>
      <c r="CU102" s="892"/>
      <c r="CV102" s="935"/>
      <c r="CW102" s="934">
        <v>34</v>
      </c>
      <c r="CX102" s="892"/>
      <c r="CY102" s="892"/>
      <c r="CZ102" s="892"/>
      <c r="DA102" s="935"/>
      <c r="DB102" s="934">
        <v>11</v>
      </c>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440</v>
      </c>
      <c r="AB109" s="937"/>
      <c r="AC109" s="937"/>
      <c r="AD109" s="937"/>
      <c r="AE109" s="938"/>
      <c r="AF109" s="936" t="s">
        <v>306</v>
      </c>
      <c r="AG109" s="937"/>
      <c r="AH109" s="937"/>
      <c r="AI109" s="937"/>
      <c r="AJ109" s="938"/>
      <c r="AK109" s="936" t="s">
        <v>305</v>
      </c>
      <c r="AL109" s="937"/>
      <c r="AM109" s="937"/>
      <c r="AN109" s="937"/>
      <c r="AO109" s="938"/>
      <c r="AP109" s="936" t="s">
        <v>441</v>
      </c>
      <c r="AQ109" s="937"/>
      <c r="AR109" s="937"/>
      <c r="AS109" s="937"/>
      <c r="AT109" s="939"/>
      <c r="AU109" s="956" t="s">
        <v>439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440</v>
      </c>
      <c r="BR109" s="937"/>
      <c r="BS109" s="937"/>
      <c r="BT109" s="937"/>
      <c r="BU109" s="938"/>
      <c r="BV109" s="936" t="s">
        <v>306</v>
      </c>
      <c r="BW109" s="937"/>
      <c r="BX109" s="937"/>
      <c r="BY109" s="937"/>
      <c r="BZ109" s="938"/>
      <c r="CA109" s="936" t="s">
        <v>305</v>
      </c>
      <c r="CB109" s="937"/>
      <c r="CC109" s="937"/>
      <c r="CD109" s="937"/>
      <c r="CE109" s="938"/>
      <c r="CF109" s="957" t="s">
        <v>441</v>
      </c>
      <c r="CG109" s="957"/>
      <c r="CH109" s="957"/>
      <c r="CI109" s="957"/>
      <c r="CJ109" s="957"/>
      <c r="CK109" s="936" t="s">
        <v>442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440</v>
      </c>
      <c r="DH109" s="937"/>
      <c r="DI109" s="937"/>
      <c r="DJ109" s="937"/>
      <c r="DK109" s="938"/>
      <c r="DL109" s="936" t="s">
        <v>306</v>
      </c>
      <c r="DM109" s="937"/>
      <c r="DN109" s="937"/>
      <c r="DO109" s="937"/>
      <c r="DP109" s="938"/>
      <c r="DQ109" s="936" t="s">
        <v>305</v>
      </c>
      <c r="DR109" s="937"/>
      <c r="DS109" s="937"/>
      <c r="DT109" s="937"/>
      <c r="DU109" s="938"/>
      <c r="DV109" s="936" t="s">
        <v>441</v>
      </c>
      <c r="DW109" s="937"/>
      <c r="DX109" s="937"/>
      <c r="DY109" s="937"/>
      <c r="DZ109" s="939"/>
    </row>
    <row r="110" spans="1:131" s="246" customFormat="1" ht="26.25" customHeight="1" x14ac:dyDescent="0.15">
      <c r="A110" s="940" t="s">
        <v>443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1566934</v>
      </c>
      <c r="AB110" s="944"/>
      <c r="AC110" s="944"/>
      <c r="AD110" s="944"/>
      <c r="AE110" s="945"/>
      <c r="AF110" s="946">
        <v>1436342</v>
      </c>
      <c r="AG110" s="944"/>
      <c r="AH110" s="944"/>
      <c r="AI110" s="944"/>
      <c r="AJ110" s="945"/>
      <c r="AK110" s="946">
        <v>1370981</v>
      </c>
      <c r="AL110" s="944"/>
      <c r="AM110" s="944"/>
      <c r="AN110" s="944"/>
      <c r="AO110" s="945"/>
      <c r="AP110" s="947">
        <v>25.3</v>
      </c>
      <c r="AQ110" s="948"/>
      <c r="AR110" s="948"/>
      <c r="AS110" s="948"/>
      <c r="AT110" s="949"/>
      <c r="AU110" s="950" t="s">
        <v>73</v>
      </c>
      <c r="AV110" s="951"/>
      <c r="AW110" s="951"/>
      <c r="AX110" s="951"/>
      <c r="AY110" s="951"/>
      <c r="AZ110" s="992" t="s">
        <v>444</v>
      </c>
      <c r="BA110" s="941"/>
      <c r="BB110" s="941"/>
      <c r="BC110" s="941"/>
      <c r="BD110" s="941"/>
      <c r="BE110" s="941"/>
      <c r="BF110" s="941"/>
      <c r="BG110" s="941"/>
      <c r="BH110" s="941"/>
      <c r="BI110" s="941"/>
      <c r="BJ110" s="941"/>
      <c r="BK110" s="941"/>
      <c r="BL110" s="941"/>
      <c r="BM110" s="941"/>
      <c r="BN110" s="941"/>
      <c r="BO110" s="941"/>
      <c r="BP110" s="942"/>
      <c r="BQ110" s="978">
        <v>10983126</v>
      </c>
      <c r="BR110" s="979"/>
      <c r="BS110" s="979"/>
      <c r="BT110" s="979"/>
      <c r="BU110" s="979"/>
      <c r="BV110" s="979">
        <v>10905639</v>
      </c>
      <c r="BW110" s="979"/>
      <c r="BX110" s="979"/>
      <c r="BY110" s="979"/>
      <c r="BZ110" s="979"/>
      <c r="CA110" s="979">
        <v>10606235</v>
      </c>
      <c r="CB110" s="979"/>
      <c r="CC110" s="979"/>
      <c r="CD110" s="979"/>
      <c r="CE110" s="979"/>
      <c r="CF110" s="993">
        <v>196</v>
      </c>
      <c r="CG110" s="994"/>
      <c r="CH110" s="994"/>
      <c r="CI110" s="994"/>
      <c r="CJ110" s="994"/>
      <c r="CK110" s="995" t="s">
        <v>445</v>
      </c>
      <c r="CL110" s="996"/>
      <c r="CM110" s="975" t="s">
        <v>446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447</v>
      </c>
      <c r="DH110" s="979"/>
      <c r="DI110" s="979"/>
      <c r="DJ110" s="979"/>
      <c r="DK110" s="979"/>
      <c r="DL110" s="979" t="s">
        <v>447</v>
      </c>
      <c r="DM110" s="979"/>
      <c r="DN110" s="979"/>
      <c r="DO110" s="979"/>
      <c r="DP110" s="979"/>
      <c r="DQ110" s="979" t="s">
        <v>447</v>
      </c>
      <c r="DR110" s="979"/>
      <c r="DS110" s="979"/>
      <c r="DT110" s="979"/>
      <c r="DU110" s="979"/>
      <c r="DV110" s="980" t="s">
        <v>387</v>
      </c>
      <c r="DW110" s="980"/>
      <c r="DX110" s="980"/>
      <c r="DY110" s="980"/>
      <c r="DZ110" s="981"/>
    </row>
    <row r="111" spans="1:131" s="246" customFormat="1" ht="26.25" customHeight="1" x14ac:dyDescent="0.15">
      <c r="A111" s="982" t="s">
        <v>448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449</v>
      </c>
      <c r="AB111" s="986"/>
      <c r="AC111" s="986"/>
      <c r="AD111" s="986"/>
      <c r="AE111" s="987"/>
      <c r="AF111" s="988" t="s">
        <v>387</v>
      </c>
      <c r="AG111" s="986"/>
      <c r="AH111" s="986"/>
      <c r="AI111" s="986"/>
      <c r="AJ111" s="987"/>
      <c r="AK111" s="988" t="s">
        <v>393</v>
      </c>
      <c r="AL111" s="986"/>
      <c r="AM111" s="986"/>
      <c r="AN111" s="986"/>
      <c r="AO111" s="987"/>
      <c r="AP111" s="989" t="s">
        <v>387</v>
      </c>
      <c r="AQ111" s="990"/>
      <c r="AR111" s="990"/>
      <c r="AS111" s="990"/>
      <c r="AT111" s="991"/>
      <c r="AU111" s="952"/>
      <c r="AV111" s="953"/>
      <c r="AW111" s="953"/>
      <c r="AX111" s="953"/>
      <c r="AY111" s="953"/>
      <c r="AZ111" s="1001" t="s">
        <v>450</v>
      </c>
      <c r="BA111" s="1002"/>
      <c r="BB111" s="1002"/>
      <c r="BC111" s="1002"/>
      <c r="BD111" s="1002"/>
      <c r="BE111" s="1002"/>
      <c r="BF111" s="1002"/>
      <c r="BG111" s="1002"/>
      <c r="BH111" s="1002"/>
      <c r="BI111" s="1002"/>
      <c r="BJ111" s="1002"/>
      <c r="BK111" s="1002"/>
      <c r="BL111" s="1002"/>
      <c r="BM111" s="1002"/>
      <c r="BN111" s="1002"/>
      <c r="BO111" s="1002"/>
      <c r="BP111" s="1003"/>
      <c r="BQ111" s="971">
        <v>6628</v>
      </c>
      <c r="BR111" s="972"/>
      <c r="BS111" s="972"/>
      <c r="BT111" s="972"/>
      <c r="BU111" s="972"/>
      <c r="BV111" s="972">
        <v>5119</v>
      </c>
      <c r="BW111" s="972"/>
      <c r="BX111" s="972"/>
      <c r="BY111" s="972"/>
      <c r="BZ111" s="972"/>
      <c r="CA111" s="972">
        <v>3718</v>
      </c>
      <c r="CB111" s="972"/>
      <c r="CC111" s="972"/>
      <c r="CD111" s="972"/>
      <c r="CE111" s="972"/>
      <c r="CF111" s="966">
        <v>0.1</v>
      </c>
      <c r="CG111" s="967"/>
      <c r="CH111" s="967"/>
      <c r="CI111" s="967"/>
      <c r="CJ111" s="967"/>
      <c r="CK111" s="997"/>
      <c r="CL111" s="998"/>
      <c r="CM111" s="968" t="s">
        <v>451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447</v>
      </c>
      <c r="DH111" s="972"/>
      <c r="DI111" s="972"/>
      <c r="DJ111" s="972"/>
      <c r="DK111" s="972"/>
      <c r="DL111" s="972" t="s">
        <v>447</v>
      </c>
      <c r="DM111" s="972"/>
      <c r="DN111" s="972"/>
      <c r="DO111" s="972"/>
      <c r="DP111" s="972"/>
      <c r="DQ111" s="972" t="s">
        <v>387</v>
      </c>
      <c r="DR111" s="972"/>
      <c r="DS111" s="972"/>
      <c r="DT111" s="972"/>
      <c r="DU111" s="972"/>
      <c r="DV111" s="973" t="s">
        <v>447</v>
      </c>
      <c r="DW111" s="973"/>
      <c r="DX111" s="973"/>
      <c r="DY111" s="973"/>
      <c r="DZ111" s="974"/>
    </row>
    <row r="112" spans="1:131" s="246" customFormat="1" ht="26.25" customHeight="1" x14ac:dyDescent="0.15">
      <c r="A112" s="1004" t="s">
        <v>452</v>
      </c>
      <c r="B112" s="1005"/>
      <c r="C112" s="1002" t="s">
        <v>453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449</v>
      </c>
      <c r="AB112" s="1011"/>
      <c r="AC112" s="1011"/>
      <c r="AD112" s="1011"/>
      <c r="AE112" s="1012"/>
      <c r="AF112" s="1013" t="s">
        <v>393</v>
      </c>
      <c r="AG112" s="1011"/>
      <c r="AH112" s="1011"/>
      <c r="AI112" s="1011"/>
      <c r="AJ112" s="1012"/>
      <c r="AK112" s="1013" t="s">
        <v>393</v>
      </c>
      <c r="AL112" s="1011"/>
      <c r="AM112" s="1011"/>
      <c r="AN112" s="1011"/>
      <c r="AO112" s="1012"/>
      <c r="AP112" s="1014" t="s">
        <v>387</v>
      </c>
      <c r="AQ112" s="1015"/>
      <c r="AR112" s="1015"/>
      <c r="AS112" s="1015"/>
      <c r="AT112" s="1016"/>
      <c r="AU112" s="952"/>
      <c r="AV112" s="953"/>
      <c r="AW112" s="953"/>
      <c r="AX112" s="953"/>
      <c r="AY112" s="953"/>
      <c r="AZ112" s="1001" t="s">
        <v>454</v>
      </c>
      <c r="BA112" s="1002"/>
      <c r="BB112" s="1002"/>
      <c r="BC112" s="1002"/>
      <c r="BD112" s="1002"/>
      <c r="BE112" s="1002"/>
      <c r="BF112" s="1002"/>
      <c r="BG112" s="1002"/>
      <c r="BH112" s="1002"/>
      <c r="BI112" s="1002"/>
      <c r="BJ112" s="1002"/>
      <c r="BK112" s="1002"/>
      <c r="BL112" s="1002"/>
      <c r="BM112" s="1002"/>
      <c r="BN112" s="1002"/>
      <c r="BO112" s="1002"/>
      <c r="BP112" s="1003"/>
      <c r="BQ112" s="971">
        <v>5500061</v>
      </c>
      <c r="BR112" s="972"/>
      <c r="BS112" s="972"/>
      <c r="BT112" s="972"/>
      <c r="BU112" s="972"/>
      <c r="BV112" s="972">
        <v>5556165</v>
      </c>
      <c r="BW112" s="972"/>
      <c r="BX112" s="972"/>
      <c r="BY112" s="972"/>
      <c r="BZ112" s="972"/>
      <c r="CA112" s="972">
        <v>5563880</v>
      </c>
      <c r="CB112" s="972"/>
      <c r="CC112" s="972"/>
      <c r="CD112" s="972"/>
      <c r="CE112" s="972"/>
      <c r="CF112" s="966">
        <v>102.8</v>
      </c>
      <c r="CG112" s="967"/>
      <c r="CH112" s="967"/>
      <c r="CI112" s="967"/>
      <c r="CJ112" s="967"/>
      <c r="CK112" s="997"/>
      <c r="CL112" s="998"/>
      <c r="CM112" s="968" t="s">
        <v>455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449</v>
      </c>
      <c r="DH112" s="972"/>
      <c r="DI112" s="972"/>
      <c r="DJ112" s="972"/>
      <c r="DK112" s="972"/>
      <c r="DL112" s="972" t="s">
        <v>447</v>
      </c>
      <c r="DM112" s="972"/>
      <c r="DN112" s="972"/>
      <c r="DO112" s="972"/>
      <c r="DP112" s="972"/>
      <c r="DQ112" s="972" t="s">
        <v>447</v>
      </c>
      <c r="DR112" s="972"/>
      <c r="DS112" s="972"/>
      <c r="DT112" s="972"/>
      <c r="DU112" s="972"/>
      <c r="DV112" s="973" t="s">
        <v>393</v>
      </c>
      <c r="DW112" s="973"/>
      <c r="DX112" s="973"/>
      <c r="DY112" s="973"/>
      <c r="DZ112" s="974"/>
    </row>
    <row r="113" spans="1:130" s="246" customFormat="1" ht="26.25" customHeight="1" x14ac:dyDescent="0.15">
      <c r="A113" s="1006"/>
      <c r="B113" s="1007"/>
      <c r="C113" s="1002" t="s">
        <v>456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594972</v>
      </c>
      <c r="AB113" s="986"/>
      <c r="AC113" s="986"/>
      <c r="AD113" s="986"/>
      <c r="AE113" s="987"/>
      <c r="AF113" s="988">
        <v>577312</v>
      </c>
      <c r="AG113" s="986"/>
      <c r="AH113" s="986"/>
      <c r="AI113" s="986"/>
      <c r="AJ113" s="987"/>
      <c r="AK113" s="988">
        <v>588833</v>
      </c>
      <c r="AL113" s="986"/>
      <c r="AM113" s="986"/>
      <c r="AN113" s="986"/>
      <c r="AO113" s="987"/>
      <c r="AP113" s="989">
        <v>10.9</v>
      </c>
      <c r="AQ113" s="990"/>
      <c r="AR113" s="990"/>
      <c r="AS113" s="990"/>
      <c r="AT113" s="991"/>
      <c r="AU113" s="952"/>
      <c r="AV113" s="953"/>
      <c r="AW113" s="953"/>
      <c r="AX113" s="953"/>
      <c r="AY113" s="953"/>
      <c r="AZ113" s="1001" t="s">
        <v>457</v>
      </c>
      <c r="BA113" s="1002"/>
      <c r="BB113" s="1002"/>
      <c r="BC113" s="1002"/>
      <c r="BD113" s="1002"/>
      <c r="BE113" s="1002"/>
      <c r="BF113" s="1002"/>
      <c r="BG113" s="1002"/>
      <c r="BH113" s="1002"/>
      <c r="BI113" s="1002"/>
      <c r="BJ113" s="1002"/>
      <c r="BK113" s="1002"/>
      <c r="BL113" s="1002"/>
      <c r="BM113" s="1002"/>
      <c r="BN113" s="1002"/>
      <c r="BO113" s="1002"/>
      <c r="BP113" s="1003"/>
      <c r="BQ113" s="971">
        <v>288477</v>
      </c>
      <c r="BR113" s="972"/>
      <c r="BS113" s="972"/>
      <c r="BT113" s="972"/>
      <c r="BU113" s="972"/>
      <c r="BV113" s="972">
        <v>252295</v>
      </c>
      <c r="BW113" s="972"/>
      <c r="BX113" s="972"/>
      <c r="BY113" s="972"/>
      <c r="BZ113" s="972"/>
      <c r="CA113" s="972">
        <v>204156</v>
      </c>
      <c r="CB113" s="972"/>
      <c r="CC113" s="972"/>
      <c r="CD113" s="972"/>
      <c r="CE113" s="972"/>
      <c r="CF113" s="966">
        <v>3.8</v>
      </c>
      <c r="CG113" s="967"/>
      <c r="CH113" s="967"/>
      <c r="CI113" s="967"/>
      <c r="CJ113" s="967"/>
      <c r="CK113" s="997"/>
      <c r="CL113" s="998"/>
      <c r="CM113" s="968" t="s">
        <v>458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449</v>
      </c>
      <c r="DH113" s="1011"/>
      <c r="DI113" s="1011"/>
      <c r="DJ113" s="1011"/>
      <c r="DK113" s="1012"/>
      <c r="DL113" s="1013" t="s">
        <v>449</v>
      </c>
      <c r="DM113" s="1011"/>
      <c r="DN113" s="1011"/>
      <c r="DO113" s="1011"/>
      <c r="DP113" s="1012"/>
      <c r="DQ113" s="1013" t="s">
        <v>447</v>
      </c>
      <c r="DR113" s="1011"/>
      <c r="DS113" s="1011"/>
      <c r="DT113" s="1011"/>
      <c r="DU113" s="1012"/>
      <c r="DV113" s="1014" t="s">
        <v>447</v>
      </c>
      <c r="DW113" s="1015"/>
      <c r="DX113" s="1015"/>
      <c r="DY113" s="1015"/>
      <c r="DZ113" s="1016"/>
    </row>
    <row r="114" spans="1:130" s="246" customFormat="1" ht="26.25" customHeight="1" x14ac:dyDescent="0.15">
      <c r="A114" s="1006"/>
      <c r="B114" s="1007"/>
      <c r="C114" s="1002" t="s">
        <v>459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48009</v>
      </c>
      <c r="AB114" s="1011"/>
      <c r="AC114" s="1011"/>
      <c r="AD114" s="1011"/>
      <c r="AE114" s="1012"/>
      <c r="AF114" s="1013">
        <v>62440</v>
      </c>
      <c r="AG114" s="1011"/>
      <c r="AH114" s="1011"/>
      <c r="AI114" s="1011"/>
      <c r="AJ114" s="1012"/>
      <c r="AK114" s="1013">
        <v>55924</v>
      </c>
      <c r="AL114" s="1011"/>
      <c r="AM114" s="1011"/>
      <c r="AN114" s="1011"/>
      <c r="AO114" s="1012"/>
      <c r="AP114" s="1014">
        <v>1</v>
      </c>
      <c r="AQ114" s="1015"/>
      <c r="AR114" s="1015"/>
      <c r="AS114" s="1015"/>
      <c r="AT114" s="1016"/>
      <c r="AU114" s="952"/>
      <c r="AV114" s="953"/>
      <c r="AW114" s="953"/>
      <c r="AX114" s="953"/>
      <c r="AY114" s="953"/>
      <c r="AZ114" s="1001" t="s">
        <v>460</v>
      </c>
      <c r="BA114" s="1002"/>
      <c r="BB114" s="1002"/>
      <c r="BC114" s="1002"/>
      <c r="BD114" s="1002"/>
      <c r="BE114" s="1002"/>
      <c r="BF114" s="1002"/>
      <c r="BG114" s="1002"/>
      <c r="BH114" s="1002"/>
      <c r="BI114" s="1002"/>
      <c r="BJ114" s="1002"/>
      <c r="BK114" s="1002"/>
      <c r="BL114" s="1002"/>
      <c r="BM114" s="1002"/>
      <c r="BN114" s="1002"/>
      <c r="BO114" s="1002"/>
      <c r="BP114" s="1003"/>
      <c r="BQ114" s="971">
        <v>786683</v>
      </c>
      <c r="BR114" s="972"/>
      <c r="BS114" s="972"/>
      <c r="BT114" s="972"/>
      <c r="BU114" s="972"/>
      <c r="BV114" s="972">
        <v>938711</v>
      </c>
      <c r="BW114" s="972"/>
      <c r="BX114" s="972"/>
      <c r="BY114" s="972"/>
      <c r="BZ114" s="972"/>
      <c r="CA114" s="972">
        <v>906531</v>
      </c>
      <c r="CB114" s="972"/>
      <c r="CC114" s="972"/>
      <c r="CD114" s="972"/>
      <c r="CE114" s="972"/>
      <c r="CF114" s="966">
        <v>16.7</v>
      </c>
      <c r="CG114" s="967"/>
      <c r="CH114" s="967"/>
      <c r="CI114" s="967"/>
      <c r="CJ114" s="967"/>
      <c r="CK114" s="997"/>
      <c r="CL114" s="998"/>
      <c r="CM114" s="968" t="s">
        <v>461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447</v>
      </c>
      <c r="DH114" s="1011"/>
      <c r="DI114" s="1011"/>
      <c r="DJ114" s="1011"/>
      <c r="DK114" s="1012"/>
      <c r="DL114" s="1013" t="s">
        <v>447</v>
      </c>
      <c r="DM114" s="1011"/>
      <c r="DN114" s="1011"/>
      <c r="DO114" s="1011"/>
      <c r="DP114" s="1012"/>
      <c r="DQ114" s="1013" t="s">
        <v>387</v>
      </c>
      <c r="DR114" s="1011"/>
      <c r="DS114" s="1011"/>
      <c r="DT114" s="1011"/>
      <c r="DU114" s="1012"/>
      <c r="DV114" s="1014" t="s">
        <v>387</v>
      </c>
      <c r="DW114" s="1015"/>
      <c r="DX114" s="1015"/>
      <c r="DY114" s="1015"/>
      <c r="DZ114" s="1016"/>
    </row>
    <row r="115" spans="1:130" s="246" customFormat="1" ht="26.25" customHeight="1" x14ac:dyDescent="0.15">
      <c r="A115" s="1006"/>
      <c r="B115" s="1007"/>
      <c r="C115" s="1002" t="s">
        <v>462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447</v>
      </c>
      <c r="AB115" s="986"/>
      <c r="AC115" s="986"/>
      <c r="AD115" s="986"/>
      <c r="AE115" s="987"/>
      <c r="AF115" s="988" t="s">
        <v>447</v>
      </c>
      <c r="AG115" s="986"/>
      <c r="AH115" s="986"/>
      <c r="AI115" s="986"/>
      <c r="AJ115" s="987"/>
      <c r="AK115" s="988" t="s">
        <v>415</v>
      </c>
      <c r="AL115" s="986"/>
      <c r="AM115" s="986"/>
      <c r="AN115" s="986"/>
      <c r="AO115" s="987"/>
      <c r="AP115" s="989" t="s">
        <v>447</v>
      </c>
      <c r="AQ115" s="990"/>
      <c r="AR115" s="990"/>
      <c r="AS115" s="990"/>
      <c r="AT115" s="991"/>
      <c r="AU115" s="952"/>
      <c r="AV115" s="953"/>
      <c r="AW115" s="953"/>
      <c r="AX115" s="953"/>
      <c r="AY115" s="953"/>
      <c r="AZ115" s="1001" t="s">
        <v>463</v>
      </c>
      <c r="BA115" s="1002"/>
      <c r="BB115" s="1002"/>
      <c r="BC115" s="1002"/>
      <c r="BD115" s="1002"/>
      <c r="BE115" s="1002"/>
      <c r="BF115" s="1002"/>
      <c r="BG115" s="1002"/>
      <c r="BH115" s="1002"/>
      <c r="BI115" s="1002"/>
      <c r="BJ115" s="1002"/>
      <c r="BK115" s="1002"/>
      <c r="BL115" s="1002"/>
      <c r="BM115" s="1002"/>
      <c r="BN115" s="1002"/>
      <c r="BO115" s="1002"/>
      <c r="BP115" s="1003"/>
      <c r="BQ115" s="971">
        <v>6</v>
      </c>
      <c r="BR115" s="972"/>
      <c r="BS115" s="972"/>
      <c r="BT115" s="972"/>
      <c r="BU115" s="972"/>
      <c r="BV115" s="972" t="s">
        <v>415</v>
      </c>
      <c r="BW115" s="972"/>
      <c r="BX115" s="972"/>
      <c r="BY115" s="972"/>
      <c r="BZ115" s="972"/>
      <c r="CA115" s="972" t="s">
        <v>387</v>
      </c>
      <c r="CB115" s="972"/>
      <c r="CC115" s="972"/>
      <c r="CD115" s="972"/>
      <c r="CE115" s="972"/>
      <c r="CF115" s="966" t="s">
        <v>387</v>
      </c>
      <c r="CG115" s="967"/>
      <c r="CH115" s="967"/>
      <c r="CI115" s="967"/>
      <c r="CJ115" s="967"/>
      <c r="CK115" s="997"/>
      <c r="CL115" s="998"/>
      <c r="CM115" s="1001" t="s">
        <v>464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387</v>
      </c>
      <c r="DH115" s="1011"/>
      <c r="DI115" s="1011"/>
      <c r="DJ115" s="1011"/>
      <c r="DK115" s="1012"/>
      <c r="DL115" s="1013" t="s">
        <v>447</v>
      </c>
      <c r="DM115" s="1011"/>
      <c r="DN115" s="1011"/>
      <c r="DO115" s="1011"/>
      <c r="DP115" s="1012"/>
      <c r="DQ115" s="1013" t="s">
        <v>447</v>
      </c>
      <c r="DR115" s="1011"/>
      <c r="DS115" s="1011"/>
      <c r="DT115" s="1011"/>
      <c r="DU115" s="1012"/>
      <c r="DV115" s="1014" t="s">
        <v>447</v>
      </c>
      <c r="DW115" s="1015"/>
      <c r="DX115" s="1015"/>
      <c r="DY115" s="1015"/>
      <c r="DZ115" s="1016"/>
    </row>
    <row r="116" spans="1:130" s="246" customFormat="1" ht="26.25" customHeight="1" x14ac:dyDescent="0.15">
      <c r="A116" s="1008"/>
      <c r="B116" s="1009"/>
      <c r="C116" s="1017" t="s">
        <v>465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146</v>
      </c>
      <c r="AB116" s="1011"/>
      <c r="AC116" s="1011"/>
      <c r="AD116" s="1011"/>
      <c r="AE116" s="1012"/>
      <c r="AF116" s="1013">
        <v>132</v>
      </c>
      <c r="AG116" s="1011"/>
      <c r="AH116" s="1011"/>
      <c r="AI116" s="1011"/>
      <c r="AJ116" s="1012"/>
      <c r="AK116" s="1013" t="s">
        <v>449</v>
      </c>
      <c r="AL116" s="1011"/>
      <c r="AM116" s="1011"/>
      <c r="AN116" s="1011"/>
      <c r="AO116" s="1012"/>
      <c r="AP116" s="1014" t="s">
        <v>449</v>
      </c>
      <c r="AQ116" s="1015"/>
      <c r="AR116" s="1015"/>
      <c r="AS116" s="1015"/>
      <c r="AT116" s="1016"/>
      <c r="AU116" s="952"/>
      <c r="AV116" s="953"/>
      <c r="AW116" s="953"/>
      <c r="AX116" s="953"/>
      <c r="AY116" s="953"/>
      <c r="AZ116" s="1019" t="s">
        <v>466</v>
      </c>
      <c r="BA116" s="1020"/>
      <c r="BB116" s="1020"/>
      <c r="BC116" s="1020"/>
      <c r="BD116" s="1020"/>
      <c r="BE116" s="1020"/>
      <c r="BF116" s="1020"/>
      <c r="BG116" s="1020"/>
      <c r="BH116" s="1020"/>
      <c r="BI116" s="1020"/>
      <c r="BJ116" s="1020"/>
      <c r="BK116" s="1020"/>
      <c r="BL116" s="1020"/>
      <c r="BM116" s="1020"/>
      <c r="BN116" s="1020"/>
      <c r="BO116" s="1020"/>
      <c r="BP116" s="1021"/>
      <c r="BQ116" s="971" t="s">
        <v>393</v>
      </c>
      <c r="BR116" s="972"/>
      <c r="BS116" s="972"/>
      <c r="BT116" s="972"/>
      <c r="BU116" s="972"/>
      <c r="BV116" s="972" t="s">
        <v>387</v>
      </c>
      <c r="BW116" s="972"/>
      <c r="BX116" s="972"/>
      <c r="BY116" s="972"/>
      <c r="BZ116" s="972"/>
      <c r="CA116" s="972" t="s">
        <v>387</v>
      </c>
      <c r="CB116" s="972"/>
      <c r="CC116" s="972"/>
      <c r="CD116" s="972"/>
      <c r="CE116" s="972"/>
      <c r="CF116" s="966" t="s">
        <v>447</v>
      </c>
      <c r="CG116" s="967"/>
      <c r="CH116" s="967"/>
      <c r="CI116" s="967"/>
      <c r="CJ116" s="967"/>
      <c r="CK116" s="997"/>
      <c r="CL116" s="998"/>
      <c r="CM116" s="968" t="s">
        <v>467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6628</v>
      </c>
      <c r="DH116" s="1011"/>
      <c r="DI116" s="1011"/>
      <c r="DJ116" s="1011"/>
      <c r="DK116" s="1012"/>
      <c r="DL116" s="1013">
        <v>5119</v>
      </c>
      <c r="DM116" s="1011"/>
      <c r="DN116" s="1011"/>
      <c r="DO116" s="1011"/>
      <c r="DP116" s="1012"/>
      <c r="DQ116" s="1013">
        <v>3718</v>
      </c>
      <c r="DR116" s="1011"/>
      <c r="DS116" s="1011"/>
      <c r="DT116" s="1011"/>
      <c r="DU116" s="1012"/>
      <c r="DV116" s="1014">
        <v>0.1</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468</v>
      </c>
      <c r="Z117" s="938"/>
      <c r="AA117" s="1028">
        <v>2210061</v>
      </c>
      <c r="AB117" s="1029"/>
      <c r="AC117" s="1029"/>
      <c r="AD117" s="1029"/>
      <c r="AE117" s="1030"/>
      <c r="AF117" s="1031">
        <v>2076226</v>
      </c>
      <c r="AG117" s="1029"/>
      <c r="AH117" s="1029"/>
      <c r="AI117" s="1029"/>
      <c r="AJ117" s="1030"/>
      <c r="AK117" s="1031">
        <v>2015738</v>
      </c>
      <c r="AL117" s="1029"/>
      <c r="AM117" s="1029"/>
      <c r="AN117" s="1029"/>
      <c r="AO117" s="1030"/>
      <c r="AP117" s="1032"/>
      <c r="AQ117" s="1033"/>
      <c r="AR117" s="1033"/>
      <c r="AS117" s="1033"/>
      <c r="AT117" s="1034"/>
      <c r="AU117" s="952"/>
      <c r="AV117" s="953"/>
      <c r="AW117" s="953"/>
      <c r="AX117" s="953"/>
      <c r="AY117" s="953"/>
      <c r="AZ117" s="1019" t="s">
        <v>469</v>
      </c>
      <c r="BA117" s="1020"/>
      <c r="BB117" s="1020"/>
      <c r="BC117" s="1020"/>
      <c r="BD117" s="1020"/>
      <c r="BE117" s="1020"/>
      <c r="BF117" s="1020"/>
      <c r="BG117" s="1020"/>
      <c r="BH117" s="1020"/>
      <c r="BI117" s="1020"/>
      <c r="BJ117" s="1020"/>
      <c r="BK117" s="1020"/>
      <c r="BL117" s="1020"/>
      <c r="BM117" s="1020"/>
      <c r="BN117" s="1020"/>
      <c r="BO117" s="1020"/>
      <c r="BP117" s="1021"/>
      <c r="BQ117" s="971" t="s">
        <v>387</v>
      </c>
      <c r="BR117" s="972"/>
      <c r="BS117" s="972"/>
      <c r="BT117" s="972"/>
      <c r="BU117" s="972"/>
      <c r="BV117" s="972" t="s">
        <v>447</v>
      </c>
      <c r="BW117" s="972"/>
      <c r="BX117" s="972"/>
      <c r="BY117" s="972"/>
      <c r="BZ117" s="972"/>
      <c r="CA117" s="972" t="s">
        <v>447</v>
      </c>
      <c r="CB117" s="972"/>
      <c r="CC117" s="972"/>
      <c r="CD117" s="972"/>
      <c r="CE117" s="972"/>
      <c r="CF117" s="966" t="s">
        <v>447</v>
      </c>
      <c r="CG117" s="967"/>
      <c r="CH117" s="967"/>
      <c r="CI117" s="967"/>
      <c r="CJ117" s="967"/>
      <c r="CK117" s="997"/>
      <c r="CL117" s="998"/>
      <c r="CM117" s="968" t="s">
        <v>470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387</v>
      </c>
      <c r="DH117" s="1011"/>
      <c r="DI117" s="1011"/>
      <c r="DJ117" s="1011"/>
      <c r="DK117" s="1012"/>
      <c r="DL117" s="1013" t="s">
        <v>447</v>
      </c>
      <c r="DM117" s="1011"/>
      <c r="DN117" s="1011"/>
      <c r="DO117" s="1011"/>
      <c r="DP117" s="1012"/>
      <c r="DQ117" s="1013" t="s">
        <v>449</v>
      </c>
      <c r="DR117" s="1011"/>
      <c r="DS117" s="1011"/>
      <c r="DT117" s="1011"/>
      <c r="DU117" s="1012"/>
      <c r="DV117" s="1014" t="s">
        <v>449</v>
      </c>
      <c r="DW117" s="1015"/>
      <c r="DX117" s="1015"/>
      <c r="DY117" s="1015"/>
      <c r="DZ117" s="1016"/>
    </row>
    <row r="118" spans="1:130" s="246" customFormat="1" ht="26.25" customHeight="1" x14ac:dyDescent="0.15">
      <c r="A118" s="956" t="s">
        <v>442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440</v>
      </c>
      <c r="AB118" s="937"/>
      <c r="AC118" s="937"/>
      <c r="AD118" s="937"/>
      <c r="AE118" s="938"/>
      <c r="AF118" s="936" t="s">
        <v>306</v>
      </c>
      <c r="AG118" s="937"/>
      <c r="AH118" s="937"/>
      <c r="AI118" s="937"/>
      <c r="AJ118" s="938"/>
      <c r="AK118" s="936" t="s">
        <v>305</v>
      </c>
      <c r="AL118" s="937"/>
      <c r="AM118" s="937"/>
      <c r="AN118" s="937"/>
      <c r="AO118" s="938"/>
      <c r="AP118" s="1023" t="s">
        <v>441</v>
      </c>
      <c r="AQ118" s="1024"/>
      <c r="AR118" s="1024"/>
      <c r="AS118" s="1024"/>
      <c r="AT118" s="1025"/>
      <c r="AU118" s="952"/>
      <c r="AV118" s="953"/>
      <c r="AW118" s="953"/>
      <c r="AX118" s="953"/>
      <c r="AY118" s="953"/>
      <c r="AZ118" s="1026" t="s">
        <v>471</v>
      </c>
      <c r="BA118" s="1017"/>
      <c r="BB118" s="1017"/>
      <c r="BC118" s="1017"/>
      <c r="BD118" s="1017"/>
      <c r="BE118" s="1017"/>
      <c r="BF118" s="1017"/>
      <c r="BG118" s="1017"/>
      <c r="BH118" s="1017"/>
      <c r="BI118" s="1017"/>
      <c r="BJ118" s="1017"/>
      <c r="BK118" s="1017"/>
      <c r="BL118" s="1017"/>
      <c r="BM118" s="1017"/>
      <c r="BN118" s="1017"/>
      <c r="BO118" s="1017"/>
      <c r="BP118" s="1018"/>
      <c r="BQ118" s="1049" t="s">
        <v>447</v>
      </c>
      <c r="BR118" s="1050"/>
      <c r="BS118" s="1050"/>
      <c r="BT118" s="1050"/>
      <c r="BU118" s="1050"/>
      <c r="BV118" s="1050" t="s">
        <v>447</v>
      </c>
      <c r="BW118" s="1050"/>
      <c r="BX118" s="1050"/>
      <c r="BY118" s="1050"/>
      <c r="BZ118" s="1050"/>
      <c r="CA118" s="1050" t="s">
        <v>387</v>
      </c>
      <c r="CB118" s="1050"/>
      <c r="CC118" s="1050"/>
      <c r="CD118" s="1050"/>
      <c r="CE118" s="1050"/>
      <c r="CF118" s="966" t="s">
        <v>449</v>
      </c>
      <c r="CG118" s="967"/>
      <c r="CH118" s="967"/>
      <c r="CI118" s="967"/>
      <c r="CJ118" s="967"/>
      <c r="CK118" s="997"/>
      <c r="CL118" s="998"/>
      <c r="CM118" s="968" t="s">
        <v>472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387</v>
      </c>
      <c r="DH118" s="1011"/>
      <c r="DI118" s="1011"/>
      <c r="DJ118" s="1011"/>
      <c r="DK118" s="1012"/>
      <c r="DL118" s="1013" t="s">
        <v>447</v>
      </c>
      <c r="DM118" s="1011"/>
      <c r="DN118" s="1011"/>
      <c r="DO118" s="1011"/>
      <c r="DP118" s="1012"/>
      <c r="DQ118" s="1013" t="s">
        <v>449</v>
      </c>
      <c r="DR118" s="1011"/>
      <c r="DS118" s="1011"/>
      <c r="DT118" s="1011"/>
      <c r="DU118" s="1012"/>
      <c r="DV118" s="1014" t="s">
        <v>449</v>
      </c>
      <c r="DW118" s="1015"/>
      <c r="DX118" s="1015"/>
      <c r="DY118" s="1015"/>
      <c r="DZ118" s="1016"/>
    </row>
    <row r="119" spans="1:130" s="246" customFormat="1" ht="26.25" customHeight="1" x14ac:dyDescent="0.15">
      <c r="A119" s="1110" t="s">
        <v>445</v>
      </c>
      <c r="B119" s="996"/>
      <c r="C119" s="975" t="s">
        <v>446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447</v>
      </c>
      <c r="AB119" s="944"/>
      <c r="AC119" s="944"/>
      <c r="AD119" s="944"/>
      <c r="AE119" s="945"/>
      <c r="AF119" s="946" t="s">
        <v>449</v>
      </c>
      <c r="AG119" s="944"/>
      <c r="AH119" s="944"/>
      <c r="AI119" s="944"/>
      <c r="AJ119" s="945"/>
      <c r="AK119" s="946" t="s">
        <v>387</v>
      </c>
      <c r="AL119" s="944"/>
      <c r="AM119" s="944"/>
      <c r="AN119" s="944"/>
      <c r="AO119" s="945"/>
      <c r="AP119" s="947" t="s">
        <v>387</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473</v>
      </c>
      <c r="BP119" s="1058"/>
      <c r="BQ119" s="1049">
        <v>17564981</v>
      </c>
      <c r="BR119" s="1050"/>
      <c r="BS119" s="1050"/>
      <c r="BT119" s="1050"/>
      <c r="BU119" s="1050"/>
      <c r="BV119" s="1050">
        <v>17657929</v>
      </c>
      <c r="BW119" s="1050"/>
      <c r="BX119" s="1050"/>
      <c r="BY119" s="1050"/>
      <c r="BZ119" s="1050"/>
      <c r="CA119" s="1050">
        <v>17284520</v>
      </c>
      <c r="CB119" s="1050"/>
      <c r="CC119" s="1050"/>
      <c r="CD119" s="1050"/>
      <c r="CE119" s="1050"/>
      <c r="CF119" s="1051"/>
      <c r="CG119" s="1052"/>
      <c r="CH119" s="1052"/>
      <c r="CI119" s="1052"/>
      <c r="CJ119" s="1053"/>
      <c r="CK119" s="999"/>
      <c r="CL119" s="1000"/>
      <c r="CM119" s="1054" t="s">
        <v>474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387</v>
      </c>
      <c r="DH119" s="1036"/>
      <c r="DI119" s="1036"/>
      <c r="DJ119" s="1036"/>
      <c r="DK119" s="1037"/>
      <c r="DL119" s="1035" t="s">
        <v>387</v>
      </c>
      <c r="DM119" s="1036"/>
      <c r="DN119" s="1036"/>
      <c r="DO119" s="1036"/>
      <c r="DP119" s="1037"/>
      <c r="DQ119" s="1035" t="s">
        <v>387</v>
      </c>
      <c r="DR119" s="1036"/>
      <c r="DS119" s="1036"/>
      <c r="DT119" s="1036"/>
      <c r="DU119" s="1037"/>
      <c r="DV119" s="1038" t="s">
        <v>387</v>
      </c>
      <c r="DW119" s="1039"/>
      <c r="DX119" s="1039"/>
      <c r="DY119" s="1039"/>
      <c r="DZ119" s="1040"/>
    </row>
    <row r="120" spans="1:130" s="246" customFormat="1" ht="26.25" customHeight="1" x14ac:dyDescent="0.15">
      <c r="A120" s="1111"/>
      <c r="B120" s="998"/>
      <c r="C120" s="968" t="s">
        <v>451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387</v>
      </c>
      <c r="AB120" s="1011"/>
      <c r="AC120" s="1011"/>
      <c r="AD120" s="1011"/>
      <c r="AE120" s="1012"/>
      <c r="AF120" s="1013" t="s">
        <v>387</v>
      </c>
      <c r="AG120" s="1011"/>
      <c r="AH120" s="1011"/>
      <c r="AI120" s="1011"/>
      <c r="AJ120" s="1012"/>
      <c r="AK120" s="1013" t="s">
        <v>415</v>
      </c>
      <c r="AL120" s="1011"/>
      <c r="AM120" s="1011"/>
      <c r="AN120" s="1011"/>
      <c r="AO120" s="1012"/>
      <c r="AP120" s="1014" t="s">
        <v>449</v>
      </c>
      <c r="AQ120" s="1015"/>
      <c r="AR120" s="1015"/>
      <c r="AS120" s="1015"/>
      <c r="AT120" s="1016"/>
      <c r="AU120" s="1041" t="s">
        <v>475</v>
      </c>
      <c r="AV120" s="1042"/>
      <c r="AW120" s="1042"/>
      <c r="AX120" s="1042"/>
      <c r="AY120" s="1043"/>
      <c r="AZ120" s="992" t="s">
        <v>476</v>
      </c>
      <c r="BA120" s="941"/>
      <c r="BB120" s="941"/>
      <c r="BC120" s="941"/>
      <c r="BD120" s="941"/>
      <c r="BE120" s="941"/>
      <c r="BF120" s="941"/>
      <c r="BG120" s="941"/>
      <c r="BH120" s="941"/>
      <c r="BI120" s="941"/>
      <c r="BJ120" s="941"/>
      <c r="BK120" s="941"/>
      <c r="BL120" s="941"/>
      <c r="BM120" s="941"/>
      <c r="BN120" s="941"/>
      <c r="BO120" s="941"/>
      <c r="BP120" s="942"/>
      <c r="BQ120" s="978">
        <v>4560424</v>
      </c>
      <c r="BR120" s="979"/>
      <c r="BS120" s="979"/>
      <c r="BT120" s="979"/>
      <c r="BU120" s="979"/>
      <c r="BV120" s="979">
        <v>4731381</v>
      </c>
      <c r="BW120" s="979"/>
      <c r="BX120" s="979"/>
      <c r="BY120" s="979"/>
      <c r="BZ120" s="979"/>
      <c r="CA120" s="979">
        <v>4844310</v>
      </c>
      <c r="CB120" s="979"/>
      <c r="CC120" s="979"/>
      <c r="CD120" s="979"/>
      <c r="CE120" s="979"/>
      <c r="CF120" s="993">
        <v>89.5</v>
      </c>
      <c r="CG120" s="994"/>
      <c r="CH120" s="994"/>
      <c r="CI120" s="994"/>
      <c r="CJ120" s="994"/>
      <c r="CK120" s="1059" t="s">
        <v>477</v>
      </c>
      <c r="CL120" s="1060"/>
      <c r="CM120" s="1060"/>
      <c r="CN120" s="1060"/>
      <c r="CO120" s="1061"/>
      <c r="CP120" s="1067" t="s">
        <v>410</v>
      </c>
      <c r="CQ120" s="1068"/>
      <c r="CR120" s="1068"/>
      <c r="CS120" s="1068"/>
      <c r="CT120" s="1068"/>
      <c r="CU120" s="1068"/>
      <c r="CV120" s="1068"/>
      <c r="CW120" s="1068"/>
      <c r="CX120" s="1068"/>
      <c r="CY120" s="1068"/>
      <c r="CZ120" s="1068"/>
      <c r="DA120" s="1068"/>
      <c r="DB120" s="1068"/>
      <c r="DC120" s="1068"/>
      <c r="DD120" s="1068"/>
      <c r="DE120" s="1068"/>
      <c r="DF120" s="1069"/>
      <c r="DG120" s="978">
        <v>2789721</v>
      </c>
      <c r="DH120" s="979"/>
      <c r="DI120" s="979"/>
      <c r="DJ120" s="979"/>
      <c r="DK120" s="979"/>
      <c r="DL120" s="979">
        <v>2837030</v>
      </c>
      <c r="DM120" s="979"/>
      <c r="DN120" s="979"/>
      <c r="DO120" s="979"/>
      <c r="DP120" s="979"/>
      <c r="DQ120" s="979">
        <v>2815209</v>
      </c>
      <c r="DR120" s="979"/>
      <c r="DS120" s="979"/>
      <c r="DT120" s="979"/>
      <c r="DU120" s="979"/>
      <c r="DV120" s="980">
        <v>52</v>
      </c>
      <c r="DW120" s="980"/>
      <c r="DX120" s="980"/>
      <c r="DY120" s="980"/>
      <c r="DZ120" s="981"/>
    </row>
    <row r="121" spans="1:130" s="246" customFormat="1" ht="26.25" customHeight="1" x14ac:dyDescent="0.15">
      <c r="A121" s="1111"/>
      <c r="B121" s="998"/>
      <c r="C121" s="1019" t="s">
        <v>478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387</v>
      </c>
      <c r="AB121" s="1011"/>
      <c r="AC121" s="1011"/>
      <c r="AD121" s="1011"/>
      <c r="AE121" s="1012"/>
      <c r="AF121" s="1013" t="s">
        <v>387</v>
      </c>
      <c r="AG121" s="1011"/>
      <c r="AH121" s="1011"/>
      <c r="AI121" s="1011"/>
      <c r="AJ121" s="1012"/>
      <c r="AK121" s="1013" t="s">
        <v>387</v>
      </c>
      <c r="AL121" s="1011"/>
      <c r="AM121" s="1011"/>
      <c r="AN121" s="1011"/>
      <c r="AO121" s="1012"/>
      <c r="AP121" s="1014" t="s">
        <v>449</v>
      </c>
      <c r="AQ121" s="1015"/>
      <c r="AR121" s="1015"/>
      <c r="AS121" s="1015"/>
      <c r="AT121" s="1016"/>
      <c r="AU121" s="1044"/>
      <c r="AV121" s="1045"/>
      <c r="AW121" s="1045"/>
      <c r="AX121" s="1045"/>
      <c r="AY121" s="1046"/>
      <c r="AZ121" s="1001" t="s">
        <v>479</v>
      </c>
      <c r="BA121" s="1002"/>
      <c r="BB121" s="1002"/>
      <c r="BC121" s="1002"/>
      <c r="BD121" s="1002"/>
      <c r="BE121" s="1002"/>
      <c r="BF121" s="1002"/>
      <c r="BG121" s="1002"/>
      <c r="BH121" s="1002"/>
      <c r="BI121" s="1002"/>
      <c r="BJ121" s="1002"/>
      <c r="BK121" s="1002"/>
      <c r="BL121" s="1002"/>
      <c r="BM121" s="1002"/>
      <c r="BN121" s="1002"/>
      <c r="BO121" s="1002"/>
      <c r="BP121" s="1003"/>
      <c r="BQ121" s="971">
        <v>223209</v>
      </c>
      <c r="BR121" s="972"/>
      <c r="BS121" s="972"/>
      <c r="BT121" s="972"/>
      <c r="BU121" s="972"/>
      <c r="BV121" s="972">
        <v>188330</v>
      </c>
      <c r="BW121" s="972"/>
      <c r="BX121" s="972"/>
      <c r="BY121" s="972"/>
      <c r="BZ121" s="972"/>
      <c r="CA121" s="972">
        <v>168687</v>
      </c>
      <c r="CB121" s="972"/>
      <c r="CC121" s="972"/>
      <c r="CD121" s="972"/>
      <c r="CE121" s="972"/>
      <c r="CF121" s="966">
        <v>3.1</v>
      </c>
      <c r="CG121" s="967"/>
      <c r="CH121" s="967"/>
      <c r="CI121" s="967"/>
      <c r="CJ121" s="967"/>
      <c r="CK121" s="1062"/>
      <c r="CL121" s="1063"/>
      <c r="CM121" s="1063"/>
      <c r="CN121" s="1063"/>
      <c r="CO121" s="1064"/>
      <c r="CP121" s="1072" t="s">
        <v>412</v>
      </c>
      <c r="CQ121" s="1073"/>
      <c r="CR121" s="1073"/>
      <c r="CS121" s="1073"/>
      <c r="CT121" s="1073"/>
      <c r="CU121" s="1073"/>
      <c r="CV121" s="1073"/>
      <c r="CW121" s="1073"/>
      <c r="CX121" s="1073"/>
      <c r="CY121" s="1073"/>
      <c r="CZ121" s="1073"/>
      <c r="DA121" s="1073"/>
      <c r="DB121" s="1073"/>
      <c r="DC121" s="1073"/>
      <c r="DD121" s="1073"/>
      <c r="DE121" s="1073"/>
      <c r="DF121" s="1074"/>
      <c r="DG121" s="971">
        <v>2380109</v>
      </c>
      <c r="DH121" s="972"/>
      <c r="DI121" s="972"/>
      <c r="DJ121" s="972"/>
      <c r="DK121" s="972"/>
      <c r="DL121" s="972">
        <v>2403497</v>
      </c>
      <c r="DM121" s="972"/>
      <c r="DN121" s="972"/>
      <c r="DO121" s="972"/>
      <c r="DP121" s="972"/>
      <c r="DQ121" s="972">
        <v>2471579</v>
      </c>
      <c r="DR121" s="972"/>
      <c r="DS121" s="972"/>
      <c r="DT121" s="972"/>
      <c r="DU121" s="972"/>
      <c r="DV121" s="973">
        <v>45.7</v>
      </c>
      <c r="DW121" s="973"/>
      <c r="DX121" s="973"/>
      <c r="DY121" s="973"/>
      <c r="DZ121" s="974"/>
    </row>
    <row r="122" spans="1:130" s="246" customFormat="1" ht="26.25" customHeight="1" x14ac:dyDescent="0.15">
      <c r="A122" s="1111"/>
      <c r="B122" s="998"/>
      <c r="C122" s="968" t="s">
        <v>461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449</v>
      </c>
      <c r="AB122" s="1011"/>
      <c r="AC122" s="1011"/>
      <c r="AD122" s="1011"/>
      <c r="AE122" s="1012"/>
      <c r="AF122" s="1013" t="s">
        <v>387</v>
      </c>
      <c r="AG122" s="1011"/>
      <c r="AH122" s="1011"/>
      <c r="AI122" s="1011"/>
      <c r="AJ122" s="1012"/>
      <c r="AK122" s="1013" t="s">
        <v>387</v>
      </c>
      <c r="AL122" s="1011"/>
      <c r="AM122" s="1011"/>
      <c r="AN122" s="1011"/>
      <c r="AO122" s="1012"/>
      <c r="AP122" s="1014" t="s">
        <v>449</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12929540</v>
      </c>
      <c r="BR122" s="1050"/>
      <c r="BS122" s="1050"/>
      <c r="BT122" s="1050"/>
      <c r="BU122" s="1050"/>
      <c r="BV122" s="1050">
        <v>12202410</v>
      </c>
      <c r="BW122" s="1050"/>
      <c r="BX122" s="1050"/>
      <c r="BY122" s="1050"/>
      <c r="BZ122" s="1050"/>
      <c r="CA122" s="1050">
        <v>12018311</v>
      </c>
      <c r="CB122" s="1050"/>
      <c r="CC122" s="1050"/>
      <c r="CD122" s="1050"/>
      <c r="CE122" s="1050"/>
      <c r="CF122" s="1070">
        <v>222</v>
      </c>
      <c r="CG122" s="1071"/>
      <c r="CH122" s="1071"/>
      <c r="CI122" s="1071"/>
      <c r="CJ122" s="1071"/>
      <c r="CK122" s="1062"/>
      <c r="CL122" s="1063"/>
      <c r="CM122" s="1063"/>
      <c r="CN122" s="1063"/>
      <c r="CO122" s="1064"/>
      <c r="CP122" s="1072" t="s">
        <v>481</v>
      </c>
      <c r="CQ122" s="1073"/>
      <c r="CR122" s="1073"/>
      <c r="CS122" s="1073"/>
      <c r="CT122" s="1073"/>
      <c r="CU122" s="1073"/>
      <c r="CV122" s="1073"/>
      <c r="CW122" s="1073"/>
      <c r="CX122" s="1073"/>
      <c r="CY122" s="1073"/>
      <c r="CZ122" s="1073"/>
      <c r="DA122" s="1073"/>
      <c r="DB122" s="1073"/>
      <c r="DC122" s="1073"/>
      <c r="DD122" s="1073"/>
      <c r="DE122" s="1073"/>
      <c r="DF122" s="1074"/>
      <c r="DG122" s="971">
        <v>242519</v>
      </c>
      <c r="DH122" s="972"/>
      <c r="DI122" s="972"/>
      <c r="DJ122" s="972"/>
      <c r="DK122" s="972"/>
      <c r="DL122" s="972">
        <v>251317</v>
      </c>
      <c r="DM122" s="972"/>
      <c r="DN122" s="972"/>
      <c r="DO122" s="972"/>
      <c r="DP122" s="972"/>
      <c r="DQ122" s="972">
        <v>226181</v>
      </c>
      <c r="DR122" s="972"/>
      <c r="DS122" s="972"/>
      <c r="DT122" s="972"/>
      <c r="DU122" s="972"/>
      <c r="DV122" s="973">
        <v>4.2</v>
      </c>
      <c r="DW122" s="973"/>
      <c r="DX122" s="973"/>
      <c r="DY122" s="973"/>
      <c r="DZ122" s="974"/>
    </row>
    <row r="123" spans="1:130" s="246" customFormat="1" ht="26.25" customHeight="1" x14ac:dyDescent="0.15">
      <c r="A123" s="1111"/>
      <c r="B123" s="998"/>
      <c r="C123" s="968" t="s">
        <v>467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415</v>
      </c>
      <c r="AB123" s="1011"/>
      <c r="AC123" s="1011"/>
      <c r="AD123" s="1011"/>
      <c r="AE123" s="1012"/>
      <c r="AF123" s="1013" t="s">
        <v>415</v>
      </c>
      <c r="AG123" s="1011"/>
      <c r="AH123" s="1011"/>
      <c r="AI123" s="1011"/>
      <c r="AJ123" s="1012"/>
      <c r="AK123" s="1013" t="s">
        <v>415</v>
      </c>
      <c r="AL123" s="1011"/>
      <c r="AM123" s="1011"/>
      <c r="AN123" s="1011"/>
      <c r="AO123" s="1012"/>
      <c r="AP123" s="1014" t="s">
        <v>387</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482</v>
      </c>
      <c r="BP123" s="1058"/>
      <c r="BQ123" s="1117">
        <v>17713173</v>
      </c>
      <c r="BR123" s="1118"/>
      <c r="BS123" s="1118"/>
      <c r="BT123" s="1118"/>
      <c r="BU123" s="1118"/>
      <c r="BV123" s="1118">
        <v>17122121</v>
      </c>
      <c r="BW123" s="1118"/>
      <c r="BX123" s="1118"/>
      <c r="BY123" s="1118"/>
      <c r="BZ123" s="1118"/>
      <c r="CA123" s="1118">
        <v>17031308</v>
      </c>
      <c r="CB123" s="1118"/>
      <c r="CC123" s="1118"/>
      <c r="CD123" s="1118"/>
      <c r="CE123" s="1118"/>
      <c r="CF123" s="1051"/>
      <c r="CG123" s="1052"/>
      <c r="CH123" s="1052"/>
      <c r="CI123" s="1052"/>
      <c r="CJ123" s="1053"/>
      <c r="CK123" s="1062"/>
      <c r="CL123" s="1063"/>
      <c r="CM123" s="1063"/>
      <c r="CN123" s="1063"/>
      <c r="CO123" s="1064"/>
      <c r="CP123" s="1072" t="s">
        <v>483</v>
      </c>
      <c r="CQ123" s="1073"/>
      <c r="CR123" s="1073"/>
      <c r="CS123" s="1073"/>
      <c r="CT123" s="1073"/>
      <c r="CU123" s="1073"/>
      <c r="CV123" s="1073"/>
      <c r="CW123" s="1073"/>
      <c r="CX123" s="1073"/>
      <c r="CY123" s="1073"/>
      <c r="CZ123" s="1073"/>
      <c r="DA123" s="1073"/>
      <c r="DB123" s="1073"/>
      <c r="DC123" s="1073"/>
      <c r="DD123" s="1073"/>
      <c r="DE123" s="1073"/>
      <c r="DF123" s="1074"/>
      <c r="DG123" s="1010">
        <v>29405</v>
      </c>
      <c r="DH123" s="1011"/>
      <c r="DI123" s="1011"/>
      <c r="DJ123" s="1011"/>
      <c r="DK123" s="1012"/>
      <c r="DL123" s="1013">
        <v>29202</v>
      </c>
      <c r="DM123" s="1011"/>
      <c r="DN123" s="1011"/>
      <c r="DO123" s="1011"/>
      <c r="DP123" s="1012"/>
      <c r="DQ123" s="1013">
        <v>28561</v>
      </c>
      <c r="DR123" s="1011"/>
      <c r="DS123" s="1011"/>
      <c r="DT123" s="1011"/>
      <c r="DU123" s="1012"/>
      <c r="DV123" s="1014">
        <v>0.5</v>
      </c>
      <c r="DW123" s="1015"/>
      <c r="DX123" s="1015"/>
      <c r="DY123" s="1015"/>
      <c r="DZ123" s="1016"/>
    </row>
    <row r="124" spans="1:130" s="246" customFormat="1" ht="26.25" customHeight="1" thickBot="1" x14ac:dyDescent="0.2">
      <c r="A124" s="1111"/>
      <c r="B124" s="998"/>
      <c r="C124" s="968" t="s">
        <v>470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484</v>
      </c>
      <c r="AB124" s="1011"/>
      <c r="AC124" s="1011"/>
      <c r="AD124" s="1011"/>
      <c r="AE124" s="1012"/>
      <c r="AF124" s="1013" t="s">
        <v>484</v>
      </c>
      <c r="AG124" s="1011"/>
      <c r="AH124" s="1011"/>
      <c r="AI124" s="1011"/>
      <c r="AJ124" s="1012"/>
      <c r="AK124" s="1013" t="s">
        <v>485</v>
      </c>
      <c r="AL124" s="1011"/>
      <c r="AM124" s="1011"/>
      <c r="AN124" s="1011"/>
      <c r="AO124" s="1012"/>
      <c r="AP124" s="1014" t="s">
        <v>484</v>
      </c>
      <c r="AQ124" s="1015"/>
      <c r="AR124" s="1015"/>
      <c r="AS124" s="1015"/>
      <c r="AT124" s="1016"/>
      <c r="AU124" s="1113" t="s">
        <v>486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484</v>
      </c>
      <c r="BR124" s="1080"/>
      <c r="BS124" s="1080"/>
      <c r="BT124" s="1080"/>
      <c r="BU124" s="1080"/>
      <c r="BV124" s="1080">
        <v>9.6999999999999993</v>
      </c>
      <c r="BW124" s="1080"/>
      <c r="BX124" s="1080"/>
      <c r="BY124" s="1080"/>
      <c r="BZ124" s="1080"/>
      <c r="CA124" s="1080">
        <v>4.5999999999999996</v>
      </c>
      <c r="CB124" s="1080"/>
      <c r="CC124" s="1080"/>
      <c r="CD124" s="1080"/>
      <c r="CE124" s="1080"/>
      <c r="CF124" s="1081"/>
      <c r="CG124" s="1082"/>
      <c r="CH124" s="1082"/>
      <c r="CI124" s="1082"/>
      <c r="CJ124" s="1083"/>
      <c r="CK124" s="1065"/>
      <c r="CL124" s="1065"/>
      <c r="CM124" s="1065"/>
      <c r="CN124" s="1065"/>
      <c r="CO124" s="1066"/>
      <c r="CP124" s="1072" t="s">
        <v>487</v>
      </c>
      <c r="CQ124" s="1073"/>
      <c r="CR124" s="1073"/>
      <c r="CS124" s="1073"/>
      <c r="CT124" s="1073"/>
      <c r="CU124" s="1073"/>
      <c r="CV124" s="1073"/>
      <c r="CW124" s="1073"/>
      <c r="CX124" s="1073"/>
      <c r="CY124" s="1073"/>
      <c r="CZ124" s="1073"/>
      <c r="DA124" s="1073"/>
      <c r="DB124" s="1073"/>
      <c r="DC124" s="1073"/>
      <c r="DD124" s="1073"/>
      <c r="DE124" s="1073"/>
      <c r="DF124" s="1074"/>
      <c r="DG124" s="1057">
        <v>58307</v>
      </c>
      <c r="DH124" s="1036"/>
      <c r="DI124" s="1036"/>
      <c r="DJ124" s="1036"/>
      <c r="DK124" s="1037"/>
      <c r="DL124" s="1035">
        <v>35119</v>
      </c>
      <c r="DM124" s="1036"/>
      <c r="DN124" s="1036"/>
      <c r="DO124" s="1036"/>
      <c r="DP124" s="1037"/>
      <c r="DQ124" s="1035">
        <v>22350</v>
      </c>
      <c r="DR124" s="1036"/>
      <c r="DS124" s="1036"/>
      <c r="DT124" s="1036"/>
      <c r="DU124" s="1037"/>
      <c r="DV124" s="1038">
        <v>0.4</v>
      </c>
      <c r="DW124" s="1039"/>
      <c r="DX124" s="1039"/>
      <c r="DY124" s="1039"/>
      <c r="DZ124" s="1040"/>
    </row>
    <row r="125" spans="1:130" s="246" customFormat="1" ht="26.25" customHeight="1" x14ac:dyDescent="0.15">
      <c r="A125" s="1111"/>
      <c r="B125" s="998"/>
      <c r="C125" s="968" t="s">
        <v>472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484</v>
      </c>
      <c r="AB125" s="1011"/>
      <c r="AC125" s="1011"/>
      <c r="AD125" s="1011"/>
      <c r="AE125" s="1012"/>
      <c r="AF125" s="1013" t="s">
        <v>488</v>
      </c>
      <c r="AG125" s="1011"/>
      <c r="AH125" s="1011"/>
      <c r="AI125" s="1011"/>
      <c r="AJ125" s="1012"/>
      <c r="AK125" s="1013" t="s">
        <v>489</v>
      </c>
      <c r="AL125" s="1011"/>
      <c r="AM125" s="1011"/>
      <c r="AN125" s="1011"/>
      <c r="AO125" s="1012"/>
      <c r="AP125" s="1014" t="s">
        <v>484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490</v>
      </c>
      <c r="CL125" s="1060"/>
      <c r="CM125" s="1060"/>
      <c r="CN125" s="1060"/>
      <c r="CO125" s="1061"/>
      <c r="CP125" s="992" t="s">
        <v>491</v>
      </c>
      <c r="CQ125" s="941"/>
      <c r="CR125" s="941"/>
      <c r="CS125" s="941"/>
      <c r="CT125" s="941"/>
      <c r="CU125" s="941"/>
      <c r="CV125" s="941"/>
      <c r="CW125" s="941"/>
      <c r="CX125" s="941"/>
      <c r="CY125" s="941"/>
      <c r="CZ125" s="941"/>
      <c r="DA125" s="941"/>
      <c r="DB125" s="941"/>
      <c r="DC125" s="941"/>
      <c r="DD125" s="941"/>
      <c r="DE125" s="941"/>
      <c r="DF125" s="942"/>
      <c r="DG125" s="978" t="s">
        <v>492</v>
      </c>
      <c r="DH125" s="979"/>
      <c r="DI125" s="979"/>
      <c r="DJ125" s="979"/>
      <c r="DK125" s="979"/>
      <c r="DL125" s="979" t="s">
        <v>493</v>
      </c>
      <c r="DM125" s="979"/>
      <c r="DN125" s="979"/>
      <c r="DO125" s="979"/>
      <c r="DP125" s="979"/>
      <c r="DQ125" s="979" t="s">
        <v>415</v>
      </c>
      <c r="DR125" s="979"/>
      <c r="DS125" s="979"/>
      <c r="DT125" s="979"/>
      <c r="DU125" s="979"/>
      <c r="DV125" s="980" t="s">
        <v>415</v>
      </c>
      <c r="DW125" s="980"/>
      <c r="DX125" s="980"/>
      <c r="DY125" s="980"/>
      <c r="DZ125" s="981"/>
    </row>
    <row r="126" spans="1:130" s="246" customFormat="1" ht="26.25" customHeight="1" thickBot="1" x14ac:dyDescent="0.2">
      <c r="A126" s="1111"/>
      <c r="B126" s="998"/>
      <c r="C126" s="968" t="s">
        <v>474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484</v>
      </c>
      <c r="AB126" s="1011"/>
      <c r="AC126" s="1011"/>
      <c r="AD126" s="1011"/>
      <c r="AE126" s="1012"/>
      <c r="AF126" s="1013" t="s">
        <v>484</v>
      </c>
      <c r="AG126" s="1011"/>
      <c r="AH126" s="1011"/>
      <c r="AI126" s="1011"/>
      <c r="AJ126" s="1012"/>
      <c r="AK126" s="1013" t="s">
        <v>484</v>
      </c>
      <c r="AL126" s="1011"/>
      <c r="AM126" s="1011"/>
      <c r="AN126" s="1011"/>
      <c r="AO126" s="1012"/>
      <c r="AP126" s="1014" t="s">
        <v>493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494</v>
      </c>
      <c r="CQ126" s="1002"/>
      <c r="CR126" s="1002"/>
      <c r="CS126" s="1002"/>
      <c r="CT126" s="1002"/>
      <c r="CU126" s="1002"/>
      <c r="CV126" s="1002"/>
      <c r="CW126" s="1002"/>
      <c r="CX126" s="1002"/>
      <c r="CY126" s="1002"/>
      <c r="CZ126" s="1002"/>
      <c r="DA126" s="1002"/>
      <c r="DB126" s="1002"/>
      <c r="DC126" s="1002"/>
      <c r="DD126" s="1002"/>
      <c r="DE126" s="1002"/>
      <c r="DF126" s="1003"/>
      <c r="DG126" s="971" t="s">
        <v>493</v>
      </c>
      <c r="DH126" s="972"/>
      <c r="DI126" s="972"/>
      <c r="DJ126" s="972"/>
      <c r="DK126" s="972"/>
      <c r="DL126" s="972" t="s">
        <v>484</v>
      </c>
      <c r="DM126" s="972"/>
      <c r="DN126" s="972"/>
      <c r="DO126" s="972"/>
      <c r="DP126" s="972"/>
      <c r="DQ126" s="972" t="s">
        <v>484</v>
      </c>
      <c r="DR126" s="972"/>
      <c r="DS126" s="972"/>
      <c r="DT126" s="972"/>
      <c r="DU126" s="972"/>
      <c r="DV126" s="973" t="s">
        <v>484</v>
      </c>
      <c r="DW126" s="973"/>
      <c r="DX126" s="973"/>
      <c r="DY126" s="973"/>
      <c r="DZ126" s="974"/>
    </row>
    <row r="127" spans="1:130" s="246" customFormat="1" ht="26.25" customHeight="1" x14ac:dyDescent="0.15">
      <c r="A127" s="1112"/>
      <c r="B127" s="1000"/>
      <c r="C127" s="1054" t="s">
        <v>495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484</v>
      </c>
      <c r="AB127" s="1011"/>
      <c r="AC127" s="1011"/>
      <c r="AD127" s="1011"/>
      <c r="AE127" s="1012"/>
      <c r="AF127" s="1013" t="s">
        <v>485</v>
      </c>
      <c r="AG127" s="1011"/>
      <c r="AH127" s="1011"/>
      <c r="AI127" s="1011"/>
      <c r="AJ127" s="1012"/>
      <c r="AK127" s="1013" t="s">
        <v>484</v>
      </c>
      <c r="AL127" s="1011"/>
      <c r="AM127" s="1011"/>
      <c r="AN127" s="1011"/>
      <c r="AO127" s="1012"/>
      <c r="AP127" s="1014" t="s">
        <v>484</v>
      </c>
      <c r="AQ127" s="1015"/>
      <c r="AR127" s="1015"/>
      <c r="AS127" s="1015"/>
      <c r="AT127" s="1016"/>
      <c r="AU127" s="282"/>
      <c r="AV127" s="282"/>
      <c r="AW127" s="282"/>
      <c r="AX127" s="1084" t="s">
        <v>496</v>
      </c>
      <c r="AY127" s="1085"/>
      <c r="AZ127" s="1085"/>
      <c r="BA127" s="1085"/>
      <c r="BB127" s="1085"/>
      <c r="BC127" s="1085"/>
      <c r="BD127" s="1085"/>
      <c r="BE127" s="1086"/>
      <c r="BF127" s="1087" t="s">
        <v>497</v>
      </c>
      <c r="BG127" s="1085"/>
      <c r="BH127" s="1085"/>
      <c r="BI127" s="1085"/>
      <c r="BJ127" s="1085"/>
      <c r="BK127" s="1085"/>
      <c r="BL127" s="1086"/>
      <c r="BM127" s="1087" t="s">
        <v>498</v>
      </c>
      <c r="BN127" s="1085"/>
      <c r="BO127" s="1085"/>
      <c r="BP127" s="1085"/>
      <c r="BQ127" s="1085"/>
      <c r="BR127" s="1085"/>
      <c r="BS127" s="1086"/>
      <c r="BT127" s="1087" t="s">
        <v>499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500</v>
      </c>
      <c r="CQ127" s="1002"/>
      <c r="CR127" s="1002"/>
      <c r="CS127" s="1002"/>
      <c r="CT127" s="1002"/>
      <c r="CU127" s="1002"/>
      <c r="CV127" s="1002"/>
      <c r="CW127" s="1002"/>
      <c r="CX127" s="1002"/>
      <c r="CY127" s="1002"/>
      <c r="CZ127" s="1002"/>
      <c r="DA127" s="1002"/>
      <c r="DB127" s="1002"/>
      <c r="DC127" s="1002"/>
      <c r="DD127" s="1002"/>
      <c r="DE127" s="1002"/>
      <c r="DF127" s="1003"/>
      <c r="DG127" s="971" t="s">
        <v>484</v>
      </c>
      <c r="DH127" s="972"/>
      <c r="DI127" s="972"/>
      <c r="DJ127" s="972"/>
      <c r="DK127" s="972"/>
      <c r="DL127" s="972" t="s">
        <v>488</v>
      </c>
      <c r="DM127" s="972"/>
      <c r="DN127" s="972"/>
      <c r="DO127" s="972"/>
      <c r="DP127" s="972"/>
      <c r="DQ127" s="972" t="s">
        <v>501</v>
      </c>
      <c r="DR127" s="972"/>
      <c r="DS127" s="972"/>
      <c r="DT127" s="972"/>
      <c r="DU127" s="972"/>
      <c r="DV127" s="973" t="s">
        <v>492</v>
      </c>
      <c r="DW127" s="973"/>
      <c r="DX127" s="973"/>
      <c r="DY127" s="973"/>
      <c r="DZ127" s="974"/>
    </row>
    <row r="128" spans="1:130" s="246" customFormat="1" ht="26.25" customHeight="1" thickBot="1" x14ac:dyDescent="0.2">
      <c r="A128" s="1095" t="s">
        <v>502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503</v>
      </c>
      <c r="X128" s="1097"/>
      <c r="Y128" s="1097"/>
      <c r="Z128" s="1098"/>
      <c r="AA128" s="1099">
        <v>103124</v>
      </c>
      <c r="AB128" s="1100"/>
      <c r="AC128" s="1100"/>
      <c r="AD128" s="1100"/>
      <c r="AE128" s="1101"/>
      <c r="AF128" s="1102">
        <v>44045</v>
      </c>
      <c r="AG128" s="1100"/>
      <c r="AH128" s="1100"/>
      <c r="AI128" s="1100"/>
      <c r="AJ128" s="1101"/>
      <c r="AK128" s="1102">
        <v>34963</v>
      </c>
      <c r="AL128" s="1100"/>
      <c r="AM128" s="1100"/>
      <c r="AN128" s="1100"/>
      <c r="AO128" s="1101"/>
      <c r="AP128" s="1103"/>
      <c r="AQ128" s="1104"/>
      <c r="AR128" s="1104"/>
      <c r="AS128" s="1104"/>
      <c r="AT128" s="1105"/>
      <c r="AU128" s="282"/>
      <c r="AV128" s="282"/>
      <c r="AW128" s="282"/>
      <c r="AX128" s="940" t="s">
        <v>504</v>
      </c>
      <c r="AY128" s="941"/>
      <c r="AZ128" s="941"/>
      <c r="BA128" s="941"/>
      <c r="BB128" s="941"/>
      <c r="BC128" s="941"/>
      <c r="BD128" s="941"/>
      <c r="BE128" s="942"/>
      <c r="BF128" s="1106" t="s">
        <v>485</v>
      </c>
      <c r="BG128" s="1107"/>
      <c r="BH128" s="1107"/>
      <c r="BI128" s="1107"/>
      <c r="BJ128" s="1107"/>
      <c r="BK128" s="1107"/>
      <c r="BL128" s="1108"/>
      <c r="BM128" s="1106">
        <v>14.12</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505</v>
      </c>
      <c r="CQ128" s="1089"/>
      <c r="CR128" s="1089"/>
      <c r="CS128" s="1089"/>
      <c r="CT128" s="1089"/>
      <c r="CU128" s="1089"/>
      <c r="CV128" s="1089"/>
      <c r="CW128" s="1089"/>
      <c r="CX128" s="1089"/>
      <c r="CY128" s="1089"/>
      <c r="CZ128" s="1089"/>
      <c r="DA128" s="1089"/>
      <c r="DB128" s="1089"/>
      <c r="DC128" s="1089"/>
      <c r="DD128" s="1089"/>
      <c r="DE128" s="1089"/>
      <c r="DF128" s="1090"/>
      <c r="DG128" s="1091">
        <v>6</v>
      </c>
      <c r="DH128" s="1092"/>
      <c r="DI128" s="1092"/>
      <c r="DJ128" s="1092"/>
      <c r="DK128" s="1092"/>
      <c r="DL128" s="1092" t="s">
        <v>489</v>
      </c>
      <c r="DM128" s="1092"/>
      <c r="DN128" s="1092"/>
      <c r="DO128" s="1092"/>
      <c r="DP128" s="1092"/>
      <c r="DQ128" s="1092" t="s">
        <v>506</v>
      </c>
      <c r="DR128" s="1092"/>
      <c r="DS128" s="1092"/>
      <c r="DT128" s="1092"/>
      <c r="DU128" s="1092"/>
      <c r="DV128" s="1093" t="s">
        <v>488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507</v>
      </c>
      <c r="X129" s="1126"/>
      <c r="Y129" s="1126"/>
      <c r="Z129" s="1127"/>
      <c r="AA129" s="1010">
        <v>7163351</v>
      </c>
      <c r="AB129" s="1011"/>
      <c r="AC129" s="1011"/>
      <c r="AD129" s="1011"/>
      <c r="AE129" s="1012"/>
      <c r="AF129" s="1013">
        <v>6913337</v>
      </c>
      <c r="AG129" s="1011"/>
      <c r="AH129" s="1011"/>
      <c r="AI129" s="1011"/>
      <c r="AJ129" s="1012"/>
      <c r="AK129" s="1013">
        <v>6807198</v>
      </c>
      <c r="AL129" s="1011"/>
      <c r="AM129" s="1011"/>
      <c r="AN129" s="1011"/>
      <c r="AO129" s="1012"/>
      <c r="AP129" s="1128"/>
      <c r="AQ129" s="1129"/>
      <c r="AR129" s="1129"/>
      <c r="AS129" s="1129"/>
      <c r="AT129" s="1130"/>
      <c r="AU129" s="284"/>
      <c r="AV129" s="284"/>
      <c r="AW129" s="284"/>
      <c r="AX129" s="1119" t="s">
        <v>508</v>
      </c>
      <c r="AY129" s="1002"/>
      <c r="AZ129" s="1002"/>
      <c r="BA129" s="1002"/>
      <c r="BB129" s="1002"/>
      <c r="BC129" s="1002"/>
      <c r="BD129" s="1002"/>
      <c r="BE129" s="1003"/>
      <c r="BF129" s="1120" t="s">
        <v>484</v>
      </c>
      <c r="BG129" s="1121"/>
      <c r="BH129" s="1121"/>
      <c r="BI129" s="1121"/>
      <c r="BJ129" s="1121"/>
      <c r="BK129" s="1121"/>
      <c r="BL129" s="1122"/>
      <c r="BM129" s="1120">
        <v>19.12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510</v>
      </c>
      <c r="X130" s="1126"/>
      <c r="Y130" s="1126"/>
      <c r="Z130" s="1127"/>
      <c r="AA130" s="1010">
        <v>1552916</v>
      </c>
      <c r="AB130" s="1011"/>
      <c r="AC130" s="1011"/>
      <c r="AD130" s="1011"/>
      <c r="AE130" s="1012"/>
      <c r="AF130" s="1013">
        <v>1427745</v>
      </c>
      <c r="AG130" s="1011"/>
      <c r="AH130" s="1011"/>
      <c r="AI130" s="1011"/>
      <c r="AJ130" s="1012"/>
      <c r="AK130" s="1013">
        <v>1394750</v>
      </c>
      <c r="AL130" s="1011"/>
      <c r="AM130" s="1011"/>
      <c r="AN130" s="1011"/>
      <c r="AO130" s="1012"/>
      <c r="AP130" s="1128"/>
      <c r="AQ130" s="1129"/>
      <c r="AR130" s="1129"/>
      <c r="AS130" s="1129"/>
      <c r="AT130" s="1130"/>
      <c r="AU130" s="284"/>
      <c r="AV130" s="284"/>
      <c r="AW130" s="284"/>
      <c r="AX130" s="1119" t="s">
        <v>511</v>
      </c>
      <c r="AY130" s="1002"/>
      <c r="AZ130" s="1002"/>
      <c r="BA130" s="1002"/>
      <c r="BB130" s="1002"/>
      <c r="BC130" s="1002"/>
      <c r="BD130" s="1002"/>
      <c r="BE130" s="1003"/>
      <c r="BF130" s="1156">
        <v>10.5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512</v>
      </c>
      <c r="X131" s="1164"/>
      <c r="Y131" s="1164"/>
      <c r="Z131" s="1165"/>
      <c r="AA131" s="1057">
        <v>5610435</v>
      </c>
      <c r="AB131" s="1036"/>
      <c r="AC131" s="1036"/>
      <c r="AD131" s="1036"/>
      <c r="AE131" s="1037"/>
      <c r="AF131" s="1035">
        <v>5485592</v>
      </c>
      <c r="AG131" s="1036"/>
      <c r="AH131" s="1036"/>
      <c r="AI131" s="1036"/>
      <c r="AJ131" s="1037"/>
      <c r="AK131" s="1035">
        <v>5412448</v>
      </c>
      <c r="AL131" s="1036"/>
      <c r="AM131" s="1036"/>
      <c r="AN131" s="1036"/>
      <c r="AO131" s="1037"/>
      <c r="AP131" s="1166"/>
      <c r="AQ131" s="1167"/>
      <c r="AR131" s="1167"/>
      <c r="AS131" s="1167"/>
      <c r="AT131" s="1168"/>
      <c r="AU131" s="284"/>
      <c r="AV131" s="284"/>
      <c r="AW131" s="284"/>
      <c r="AX131" s="1138" t="s">
        <v>513</v>
      </c>
      <c r="AY131" s="1089"/>
      <c r="AZ131" s="1089"/>
      <c r="BA131" s="1089"/>
      <c r="BB131" s="1089"/>
      <c r="BC131" s="1089"/>
      <c r="BD131" s="1089"/>
      <c r="BE131" s="1090"/>
      <c r="BF131" s="1139">
        <v>4.5999999999999996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515</v>
      </c>
      <c r="W132" s="1149"/>
      <c r="X132" s="1149"/>
      <c r="Y132" s="1149"/>
      <c r="Z132" s="1150"/>
      <c r="AA132" s="1151">
        <v>9.8748301959999996</v>
      </c>
      <c r="AB132" s="1152"/>
      <c r="AC132" s="1152"/>
      <c r="AD132" s="1152"/>
      <c r="AE132" s="1153"/>
      <c r="AF132" s="1154">
        <v>11.018608759999999</v>
      </c>
      <c r="AG132" s="1152"/>
      <c r="AH132" s="1152"/>
      <c r="AI132" s="1152"/>
      <c r="AJ132" s="1153"/>
      <c r="AK132" s="1154">
        <v>10.827355750000001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516</v>
      </c>
      <c r="W133" s="1132"/>
      <c r="X133" s="1132"/>
      <c r="Y133" s="1132"/>
      <c r="Z133" s="1133"/>
      <c r="AA133" s="1134">
        <v>8.6999999999999993</v>
      </c>
      <c r="AB133" s="1135"/>
      <c r="AC133" s="1135"/>
      <c r="AD133" s="1135"/>
      <c r="AE133" s="1136"/>
      <c r="AF133" s="1134">
        <v>9.6999999999999993</v>
      </c>
      <c r="AG133" s="1135"/>
      <c r="AH133" s="1135"/>
      <c r="AI133" s="1135"/>
      <c r="AJ133" s="1136"/>
      <c r="AK133" s="1134">
        <v>10.5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5XE6NzrmNJcKvoN+Cx4wbpgOTgCi/HofMuaUIBHGlGrA4wcHa9eW/aOdg7Ir6JQbpw2n0q71vthOb/NtahcTQ==" saltValue="XSoqZMZTyz/oG+3f1H9Z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85" zoomScaleNormal="85" zoomScaleSheetLayoutView="85" workbookViewId="0">
      <selection activeCell="AL95" sqref="AL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zM5Qzpj/UFnE4vHv/aYuyeFkkCNkdULZ8eGhpporViVXYdGJ5Ht27vRLLZwY5OdUxxu2L95xLD6pQbktY17tg==" saltValue="rgqitWi8BQ17FBMFZHQX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F4qgBFjAmL37IS/2jd8T237eMj3heJ7CKRfcKXhyq4rly+gsBvaHKqNglgmTNxMu2H0EZ0UN7p9lb7jgcazgw==" saltValue="CpITLqbwyEkj2UA6Pjjr+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525</v>
      </c>
      <c r="AL9" s="1175"/>
      <c r="AM9" s="1175"/>
      <c r="AN9" s="1176"/>
      <c r="AO9" s="312">
        <v>1607222</v>
      </c>
      <c r="AP9" s="312">
        <v>98289</v>
      </c>
      <c r="AQ9" s="313">
        <v>91459</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526</v>
      </c>
      <c r="AL10" s="1175"/>
      <c r="AM10" s="1175"/>
      <c r="AN10" s="1176"/>
      <c r="AO10" s="315">
        <v>395609</v>
      </c>
      <c r="AP10" s="315">
        <v>24193</v>
      </c>
      <c r="AQ10" s="316">
        <v>7901</v>
      </c>
      <c r="AR10" s="317">
        <v>206.2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527</v>
      </c>
      <c r="AL11" s="1175"/>
      <c r="AM11" s="1175"/>
      <c r="AN11" s="1176"/>
      <c r="AO11" s="315">
        <v>210194</v>
      </c>
      <c r="AP11" s="315">
        <v>12854</v>
      </c>
      <c r="AQ11" s="316">
        <v>14810</v>
      </c>
      <c r="AR11" s="317">
        <v>-13.2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528</v>
      </c>
      <c r="AL12" s="1175"/>
      <c r="AM12" s="1175"/>
      <c r="AN12" s="1176"/>
      <c r="AO12" s="315" t="s">
        <v>529</v>
      </c>
      <c r="AP12" s="315" t="s">
        <v>529</v>
      </c>
      <c r="AQ12" s="316">
        <v>2479</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530</v>
      </c>
      <c r="AL13" s="1175"/>
      <c r="AM13" s="1175"/>
      <c r="AN13" s="1176"/>
      <c r="AO13" s="315" t="s">
        <v>529</v>
      </c>
      <c r="AP13" s="315" t="s">
        <v>529</v>
      </c>
      <c r="AQ13" s="316" t="s">
        <v>529</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531</v>
      </c>
      <c r="AL14" s="1175"/>
      <c r="AM14" s="1175"/>
      <c r="AN14" s="1176"/>
      <c r="AO14" s="315">
        <v>36533</v>
      </c>
      <c r="AP14" s="315">
        <v>2234</v>
      </c>
      <c r="AQ14" s="316">
        <v>6599</v>
      </c>
      <c r="AR14" s="317">
        <v>-66.099999999999994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532</v>
      </c>
      <c r="AL15" s="1175"/>
      <c r="AM15" s="1175"/>
      <c r="AN15" s="1176"/>
      <c r="AO15" s="315">
        <v>2086</v>
      </c>
      <c r="AP15" s="315">
        <v>128</v>
      </c>
      <c r="AQ15" s="316">
        <v>2390</v>
      </c>
      <c r="AR15" s="317">
        <v>-94.6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533</v>
      </c>
      <c r="AL16" s="1178"/>
      <c r="AM16" s="1178"/>
      <c r="AN16" s="1179"/>
      <c r="AO16" s="315">
        <v>-150722</v>
      </c>
      <c r="AP16" s="315">
        <v>-9217</v>
      </c>
      <c r="AQ16" s="316">
        <v>-8364</v>
      </c>
      <c r="AR16" s="317">
        <v>10.199999999999999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2100922</v>
      </c>
      <c r="AP17" s="315">
        <v>128481</v>
      </c>
      <c r="AQ17" s="316">
        <v>117274</v>
      </c>
      <c r="AR17" s="317">
        <v>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538</v>
      </c>
      <c r="AL21" s="1170"/>
      <c r="AM21" s="1170"/>
      <c r="AN21" s="1171"/>
      <c r="AO21" s="327">
        <v>11.56</v>
      </c>
      <c r="AP21" s="328">
        <v>10.89</v>
      </c>
      <c r="AQ21" s="329">
        <v>0.67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539</v>
      </c>
      <c r="AL22" s="1170"/>
      <c r="AM22" s="1170"/>
      <c r="AN22" s="1171"/>
      <c r="AO22" s="332">
        <v>93.3</v>
      </c>
      <c r="AP22" s="333">
        <v>95.2</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543</v>
      </c>
      <c r="AL32" s="1186"/>
      <c r="AM32" s="1186"/>
      <c r="AN32" s="1187"/>
      <c r="AO32" s="342">
        <v>1370981</v>
      </c>
      <c r="AP32" s="342">
        <v>83842</v>
      </c>
      <c r="AQ32" s="343">
        <v>72398</v>
      </c>
      <c r="AR32" s="344">
        <v>15.8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544</v>
      </c>
      <c r="AL33" s="1186"/>
      <c r="AM33" s="1186"/>
      <c r="AN33" s="1187"/>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545</v>
      </c>
      <c r="AL34" s="1186"/>
      <c r="AM34" s="1186"/>
      <c r="AN34" s="1187"/>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546</v>
      </c>
      <c r="AL35" s="1186"/>
      <c r="AM35" s="1186"/>
      <c r="AN35" s="1187"/>
      <c r="AO35" s="342">
        <v>588833</v>
      </c>
      <c r="AP35" s="342">
        <v>36010</v>
      </c>
      <c r="AQ35" s="343">
        <v>20018</v>
      </c>
      <c r="AR35" s="344">
        <v>79.900000000000006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547</v>
      </c>
      <c r="AL36" s="1186"/>
      <c r="AM36" s="1186"/>
      <c r="AN36" s="1187"/>
      <c r="AO36" s="342">
        <v>55924</v>
      </c>
      <c r="AP36" s="342">
        <v>3420</v>
      </c>
      <c r="AQ36" s="343">
        <v>2674</v>
      </c>
      <c r="AR36" s="344">
        <v>27.9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548</v>
      </c>
      <c r="AL37" s="1186"/>
      <c r="AM37" s="1186"/>
      <c r="AN37" s="1187"/>
      <c r="AO37" s="342" t="s">
        <v>529</v>
      </c>
      <c r="AP37" s="342" t="s">
        <v>529</v>
      </c>
      <c r="AQ37" s="343">
        <v>1011</v>
      </c>
      <c r="AR37" s="344" t="s">
        <v>529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549</v>
      </c>
      <c r="AL38" s="1189"/>
      <c r="AM38" s="1189"/>
      <c r="AN38" s="1190"/>
      <c r="AO38" s="345" t="s">
        <v>529</v>
      </c>
      <c r="AP38" s="345" t="s">
        <v>529</v>
      </c>
      <c r="AQ38" s="346">
        <v>5</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550</v>
      </c>
      <c r="AL39" s="1189"/>
      <c r="AM39" s="1189"/>
      <c r="AN39" s="1190"/>
      <c r="AO39" s="342">
        <v>-34963</v>
      </c>
      <c r="AP39" s="342">
        <v>-2138</v>
      </c>
      <c r="AQ39" s="343">
        <v>-2985</v>
      </c>
      <c r="AR39" s="344">
        <v>-28.4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551</v>
      </c>
      <c r="AL40" s="1186"/>
      <c r="AM40" s="1186"/>
      <c r="AN40" s="1187"/>
      <c r="AO40" s="342">
        <v>-1394750</v>
      </c>
      <c r="AP40" s="342">
        <v>-85295</v>
      </c>
      <c r="AQ40" s="343">
        <v>-64844</v>
      </c>
      <c r="AR40" s="344">
        <v>31.5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586025</v>
      </c>
      <c r="AP41" s="342">
        <v>35838</v>
      </c>
      <c r="AQ41" s="343">
        <v>28277</v>
      </c>
      <c r="AR41" s="344">
        <v>26.7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520</v>
      </c>
      <c r="AN49" s="1182" t="s">
        <v>555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1107700</v>
      </c>
      <c r="AN51" s="364">
        <v>64442</v>
      </c>
      <c r="AO51" s="365">
        <v>-25.8</v>
      </c>
      <c r="AP51" s="366">
        <v>101693</v>
      </c>
      <c r="AQ51" s="367">
        <v>-13.9</v>
      </c>
      <c r="AR51" s="368">
        <v>-11.9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511511</v>
      </c>
      <c r="AN52" s="372">
        <v>29758</v>
      </c>
      <c r="AO52" s="373">
        <v>-32</v>
      </c>
      <c r="AP52" s="374">
        <v>51066</v>
      </c>
      <c r="AQ52" s="375">
        <v>-6.5</v>
      </c>
      <c r="AR52" s="376">
        <v>-25.5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1116414</v>
      </c>
      <c r="AN53" s="364">
        <v>65660</v>
      </c>
      <c r="AO53" s="365">
        <v>1.9</v>
      </c>
      <c r="AP53" s="366">
        <v>96635</v>
      </c>
      <c r="AQ53" s="367">
        <v>-5</v>
      </c>
      <c r="AR53" s="368">
        <v>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760986</v>
      </c>
      <c r="AN54" s="372">
        <v>44756</v>
      </c>
      <c r="AO54" s="373">
        <v>50.4</v>
      </c>
      <c r="AP54" s="374">
        <v>44408</v>
      </c>
      <c r="AQ54" s="375">
        <v>-13</v>
      </c>
      <c r="AR54" s="376">
        <v>63.4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1443395</v>
      </c>
      <c r="AN55" s="364">
        <v>85921</v>
      </c>
      <c r="AO55" s="365">
        <v>30.9</v>
      </c>
      <c r="AP55" s="366">
        <v>97062</v>
      </c>
      <c r="AQ55" s="367">
        <v>0.4</v>
      </c>
      <c r="AR55" s="368">
        <v>30.5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1176286</v>
      </c>
      <c r="AN56" s="372">
        <v>70021</v>
      </c>
      <c r="AO56" s="373">
        <v>56.5</v>
      </c>
      <c r="AP56" s="374">
        <v>50112</v>
      </c>
      <c r="AQ56" s="375">
        <v>12.8</v>
      </c>
      <c r="AR56" s="376">
        <v>43.7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1776581</v>
      </c>
      <c r="AN57" s="364">
        <v>107184</v>
      </c>
      <c r="AO57" s="365">
        <v>24.7</v>
      </c>
      <c r="AP57" s="366">
        <v>106005</v>
      </c>
      <c r="AQ57" s="367">
        <v>9.1999999999999993</v>
      </c>
      <c r="AR57" s="368">
        <v>15.5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1067104</v>
      </c>
      <c r="AN58" s="372">
        <v>64380</v>
      </c>
      <c r="AO58" s="373">
        <v>-8.1</v>
      </c>
      <c r="AP58" s="374">
        <v>58359</v>
      </c>
      <c r="AQ58" s="375">
        <v>16.5</v>
      </c>
      <c r="AR58" s="376">
        <v>-24.6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1280136</v>
      </c>
      <c r="AN59" s="364">
        <v>78286</v>
      </c>
      <c r="AO59" s="365">
        <v>-27</v>
      </c>
      <c r="AP59" s="366">
        <v>98507</v>
      </c>
      <c r="AQ59" s="367">
        <v>-7.1</v>
      </c>
      <c r="AR59" s="368">
        <v>-19.899999999999999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784711</v>
      </c>
      <c r="AN60" s="372">
        <v>47989</v>
      </c>
      <c r="AO60" s="373">
        <v>-25.5</v>
      </c>
      <c r="AP60" s="374">
        <v>47567</v>
      </c>
      <c r="AQ60" s="375">
        <v>-18.5</v>
      </c>
      <c r="AR60" s="376">
        <v>-7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1344845</v>
      </c>
      <c r="AN61" s="379">
        <v>80299</v>
      </c>
      <c r="AO61" s="380">
        <v>0.9</v>
      </c>
      <c r="AP61" s="381">
        <v>99980</v>
      </c>
      <c r="AQ61" s="382">
        <v>-3.3</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860120</v>
      </c>
      <c r="AN62" s="372">
        <v>51381</v>
      </c>
      <c r="AO62" s="373">
        <v>8.3000000000000007</v>
      </c>
      <c r="AP62" s="374">
        <v>50302</v>
      </c>
      <c r="AQ62" s="375">
        <v>-1.7</v>
      </c>
      <c r="AR62" s="376">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4ZV9otSSa1mqyhF+ZYBZq70d10luJMPwo3dPVuZp6zmEGJ+ensZcC53admPxlTAEGAvXs7z+uNLKSJ1iaO8ig==" saltValue="qZiHwHThOPhbVdgt0Qz5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D22" zoomScaleNormal="100" zoomScaleSheetLayoutView="55" workbookViewId="0">
      <selection activeCell="AE101" sqref="AE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2PltuqfJ3puIstXQLFc7fhBgI/Q6fFsngXiW+CUs5FH8Y3wZSoQkio7GF1RPYSHyNIE9T7hDxyK2LhkIjbWwg==" saltValue="OpUX8BA6xsvAHhbtYAA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Normal="100" zoomScaleSheetLayoutView="55" workbookViewId="0">
      <selection activeCell="BI102" sqref="BI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UP8Vkp+LkvI0i6KP097liddSh1lbhtGM4KYynU8YlLOCfYGjfw8TzMR6BGnVKreIR5dGH0dHNzV04yo4+9JA==" saltValue="Tx430sgWvb4/BSPHizfk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4" t="s">
        <v>3</v>
      </c>
      <c r="D47" s="1194"/>
      <c r="E47" s="1195"/>
      <c r="F47" s="11">
        <v>24.65</v>
      </c>
      <c r="G47" s="12">
        <v>24.68</v>
      </c>
      <c r="H47" s="12">
        <v>25.52</v>
      </c>
      <c r="I47" s="12">
        <v>26.57</v>
      </c>
      <c r="J47" s="13">
        <v>27.12</v>
      </c>
    </row>
    <row r="48" spans="2:10" ht="57.75" customHeight="1" x14ac:dyDescent="0.15">
      <c r="B48" s="14"/>
      <c r="C48" s="1196" t="s">
        <v>4</v>
      </c>
      <c r="D48" s="1196"/>
      <c r="E48" s="1197"/>
      <c r="F48" s="15">
        <v>5.68</v>
      </c>
      <c r="G48" s="16">
        <v>8.26</v>
      </c>
      <c r="H48" s="16">
        <v>7.12</v>
      </c>
      <c r="I48" s="16">
        <v>7.94</v>
      </c>
      <c r="J48" s="17">
        <v>9.11</v>
      </c>
    </row>
    <row r="49" spans="2:10" ht="57.75" customHeight="1" thickBot="1" x14ac:dyDescent="0.2">
      <c r="B49" s="18"/>
      <c r="C49" s="1198" t="s">
        <v>5</v>
      </c>
      <c r="D49" s="1198"/>
      <c r="E49" s="1199"/>
      <c r="F49" s="19">
        <v>2.0699999999999998</v>
      </c>
      <c r="G49" s="20">
        <v>2.65</v>
      </c>
      <c r="H49" s="20" t="s">
        <v>576</v>
      </c>
      <c r="I49" s="20">
        <v>0.68</v>
      </c>
      <c r="J49" s="21">
        <v>1.19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Gj9M7RY/Y75mgKuVFScHe5WigetzItq+nD5+QH91yuCy6Nrk9CbvwG7XUdTW6s6gvN0dx8eOaK1QE9mSeX0/g==" saltValue="lmtTZnjC57xt5b4GTl4N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2020-03-11T05:44:37Z</cp:lastPrinted>
  <dcterms:created xsi:type="dcterms:W3CDTF">2020-02-10T05:11:28Z</dcterms:created>
  <dcterms:modified xsi:type="dcterms:W3CDTF">2020-03-11T05:44:51Z</dcterms:modified>
  <cp:category/>
</cp:coreProperties>
</file>