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30決算\03市町村回答\"/>
    </mc:Choice>
  </mc:AlternateContent>
  <bookViews>
    <workbookView xWindow="0" yWindow="0" windowWidth="20490" windowHeight="7755"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2" l="1"/>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AM38" i="10"/>
  <c r="U38" i="10"/>
  <c r="C38" i="10"/>
  <c r="CO37" i="10"/>
  <c r="AM37" i="10"/>
  <c r="U37" i="10"/>
  <c r="C37" i="10"/>
  <c r="CO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l="1"/>
  <c r="BE35" i="10" l="1"/>
  <c r="BE36" i="10" s="1"/>
  <c r="BE37" i="10" s="1"/>
  <c r="BE38" i="10" s="1"/>
  <c r="BW34" i="10" l="1"/>
  <c r="BW35" i="10" s="1"/>
  <c r="BW36" i="10" s="1"/>
  <c r="BW37" i="10" s="1"/>
  <c r="BW38" i="10" s="1"/>
  <c r="BW39" i="10" s="1"/>
  <c r="CO34" i="10" s="1"/>
  <c r="CO35" i="10" s="1"/>
</calcChain>
</file>

<file path=xl/sharedStrings.xml><?xml version="1.0" encoding="utf-8"?>
<sst xmlns="http://schemas.openxmlformats.org/spreadsheetml/2006/main" count="1080" uniqueCount="601">
  <si>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</si>
  <si>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</si>
  <si>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</si>
  <si>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</si>
  <si>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</si>
  <si>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</si>
  <si>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</si>
  <si>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</si>
  <si>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</si>
  <si>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</si>
  <si>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</si>
  <si>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</si>
  <si>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</si>
  <si>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</si>
  <si>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</si>
  <si>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</si>
  <si>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</si>
  <si>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</si>
  <si>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</si>
  <si>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</si>
  <si>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</si>
  <si>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</si>
  <si>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</si>
  <si>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</si>
  <si>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</si>
  <si>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</si>
  <si>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</si>
  <si>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</si>
  <si>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</si>
  <si>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</si>
  <si>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</si>
  <si>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</si>
  <si>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</si>
  <si>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</si>
  <si>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</si>
  <si>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</si>
  <si>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</si>
  <si>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</si>
  <si>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</si>
  <si>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</si>
  <si>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</si>
  <si>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</si>
  <si>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</si>
  <si>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</si>
  <si>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</si>
  <si>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</si>
  <si>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</si>
  <si>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</si>
  <si>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</si>
  <si>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</si>
  <si>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</si>
  <si>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</si>
  <si>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</si>
  <si>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</si>
  <si>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</si>
  <si>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</si>
  <si>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</si>
  <si>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</si>
  <si>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</si>
  <si>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</si>
  <si>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</si>
  <si>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</si>
  <si>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</si>
  <si>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</si>
  <si>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</si>
  <si>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</si>
  <si>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</si>
  <si>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</si>
  <si>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</si>
  <si>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</si>
  <si>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</si>
  <si>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</si>
  <si>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</si>
  <si>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</si>
  <si>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</si>
  <si>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</si>
  <si>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</si>
  <si>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</si>
  <si>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</si>
  <si>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</si>
  <si>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</si>
  <si>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</si>
  <si>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</si>
  <si>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</si>
  <si>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</si>
  <si>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</si>
  <si>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</si>
  <si>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</si>
  <si>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</si>
  <si>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</si>
  <si>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</si>
  <si>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</si>
  <si>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</si>
  <si>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</si>
  <si>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</si>
  <si>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</si>
  <si>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</si>
  <si>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</si>
  <si>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</si>
  <si>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</si>
  <si>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</si>
  <si>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</si>
  <si>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</si>
  <si>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</si>
  <si>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</si>
  <si>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</si>
  <si>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</si>
  <si>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</si>
  <si>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</si>
  <si>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</si>
  <si>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</si>
  <si>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</si>
  <si>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</si>
  <si>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</si>
  <si>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</si>
  <si>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</si>
  <si>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</si>
  <si>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</si>
  <si>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</si>
  <si>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</si>
  <si>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</si>
  <si>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</si>
  <si>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</si>
  <si>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</si>
  <si>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</si>
  <si>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</si>
  <si>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</si>
  <si>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</si>
  <si>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</si>
  <si>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</si>
  <si>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</si>
  <si>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</si>
  <si>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</si>
  <si>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</si>
  <si>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</si>
  <si>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</si>
  <si>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</si>
  <si>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</si>
  <si>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</si>
  <si>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</si>
  <si>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</si>
  <si>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</si>
  <si>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</si>
  <si>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</si>
  <si>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</si>
  <si>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</si>
  <si>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</si>
  <si>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</si>
  <si>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</si>
  <si>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</si>
  <si>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</si>
  <si>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</si>
  <si>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</si>
  <si>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</si>
  <si>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</si>
  <si>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</si>
  <si>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</si>
  <si>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</si>
  <si>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</si>
  <si>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</si>
  <si>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</si>
  <si>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</si>
  <si>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</si>
  <si>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</si>
  <si>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</si>
  <si>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</si>
  <si>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</si>
  <si>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</si>
  <si>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</si>
  <si>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</si>
  <si>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</si>
  <si>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</si>
  <si>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</si>
  <si>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</si>
  <si>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</si>
  <si>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</si>
  <si>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</si>
  <si>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</si>
  <si>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</si>
  <si>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</si>
  <si>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</si>
  <si>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</si>
  <si>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</si>
  <si>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</si>
  <si>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</si>
  <si>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</si>
  <si>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</si>
  <si>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</si>
  <si>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</si>
  <si>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</si>
  <si>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</si>
  <si>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</si>
  <si>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</si>
  <si>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</si>
  <si>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</si>
  <si>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</si>
  <si>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</si>
  <si>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</si>
  <si>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</si>
  <si>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</si>
  <si>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</si>
  <si>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</si>
  <si>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</si>
  <si>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</si>
  <si>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</si>
  <si>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</si>
  <si>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</si>
  <si>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</si>
  <si>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</si>
  <si>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</si>
  <si>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</si>
  <si>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</si>
  <si>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</si>
  <si>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</si>
  <si>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</si>
  <si>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鳥取県北栄町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</si>
  <si>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</si>
  <si>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</si>
  <si>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</si>
  <si>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</si>
  <si>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</si>
  <si>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</si>
  <si>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</si>
  <si>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</si>
  <si>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</si>
  <si>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</si>
  <si>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</si>
  <si>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</si>
  <si>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</si>
  <si>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</si>
  <si>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</si>
  <si>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</si>
  <si>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</si>
  <si>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</si>
  <si>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</si>
  <si>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</si>
  <si>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</si>
  <si>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</si>
  <si>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</si>
  <si>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</si>
  <si>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</si>
  <si>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</si>
  <si>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</si>
  <si>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</si>
  <si>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</si>
  <si>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</si>
  <si>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</si>
  <si>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</si>
  <si>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</si>
  <si>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</si>
  <si>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</si>
  <si>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</si>
  <si>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</si>
  <si>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</si>
  <si>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</si>
  <si>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</si>
  <si>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</si>
  <si>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</si>
  <si>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</si>
  <si>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</si>
  <si>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</si>
  <si>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</si>
  <si>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</si>
  <si>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</si>
  <si>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</si>
  <si>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</si>
  <si>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</si>
  <si>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</si>
  <si>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</si>
  <si>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</si>
  <si>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</si>
  <si>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</si>
  <si>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</si>
  <si>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</si>
  <si>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</si>
  <si>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</si>
  <si>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</si>
  <si>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</si>
  <si>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</si>
  <si>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</si>
  <si>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</si>
  <si>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</si>
  <si>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</si>
  <si>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</si>
  <si>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</si>
  <si>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</si>
  <si>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</si>
  <si>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</si>
  <si>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</si>
  <si>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</si>
  <si>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</si>
  <si>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</si>
  <si>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</si>
  <si>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</si>
  <si>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</si>
  <si>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</si>
  <si>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</si>
  <si>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</si>
  <si>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</si>
  <si>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</si>
  <si>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</si>
  <si>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</si>
  <si>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</si>
  <si>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</si>
  <si>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</si>
  <si>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</si>
  <si>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</si>
  <si>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</si>
  <si>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</si>
  <si>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</si>
  <si>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</si>
  <si>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</si>
  <si>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</si>
  <si>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</si>
  <si>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</si>
  <si>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</si>
  <si>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</si>
  <si>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</si>
  <si>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</si>
  <si>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</si>
  <si>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</si>
  <si>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</si>
  <si>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</si>
  <si>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</si>
  <si>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</si>
  <si>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</si>
  <si>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</si>
  <si>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</si>
  <si>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</si>
  <si>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</si>
  <si>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</si>
  <si>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</si>
  <si>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</si>
  <si>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</si>
  <si>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</si>
  <si>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</si>
  <si>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</si>
  <si>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</si>
  <si>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</si>
  <si>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</si>
  <si>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</si>
  <si>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</si>
  <si>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</si>
  <si>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</si>
  <si>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</si>
  <si>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</si>
  <si>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</si>
  <si>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</si>
  <si>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</si>
  <si>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</si>
  <si>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</si>
  <si>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</si>
  <si>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</si>
  <si>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</si>
  <si>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</si>
  <si>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</si>
  <si>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</si>
  <si>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</si>
  <si>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</si>
  <si>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</si>
  <si>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</si>
  <si>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</si>
  <si>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</si>
  <si>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</si>
  <si>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</si>
  <si>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鳥取県北栄町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</si>
  <si>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</si>
  <si>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</si>
  <si>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</si>
  <si>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</si>
  <si>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</si>
  <si>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</si>
  <si>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</si>
  <si>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</si>
  <si>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</si>
  <si>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</si>
  <si>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</si>
  <si>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</si>
  <si>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</si>
  <si>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</si>
  <si>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</si>
  <si>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</si>
  <si>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</si>
  <si>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</si>
  <si>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</si>
  <si>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</si>
  <si>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</si>
  <si>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</si>
  <si>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</si>
  <si>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</si>
  <si>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</si>
  <si>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</si>
  <si>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</si>
  <si>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</si>
  <si>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</si>
  <si>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</si>
  <si>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</si>
  <si>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</si>
  <si>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</si>
  <si>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</si>
  <si>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</si>
  <si>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</si>
  <si>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</si>
  <si>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上水道事業特別会計</t>
    <phoneticPr fontId="5"/>
  </si>
  <si>
    <t>法適用企業</t>
    <phoneticPr fontId="5"/>
  </si>
  <si>
    <t>下水道事業特別会計</t>
    <phoneticPr fontId="5"/>
  </si>
  <si>
    <t>法非適用企業</t>
    <phoneticPr fontId="5"/>
  </si>
  <si>
    <t>農業集落排水事業特別会計</t>
    <phoneticPr fontId="5"/>
  </si>
  <si>
    <t>-</t>
    <phoneticPr fontId="5"/>
  </si>
  <si>
    <t>合併処理浄化槽事業特別会計</t>
    <phoneticPr fontId="5"/>
  </si>
  <si>
    <t>風力発電事業特別会計</t>
    <phoneticPr fontId="5"/>
  </si>
  <si>
    <t>大栄歴史文化学習館特別会計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</si>
  <si>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</si>
  <si>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</si>
  <si>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</si>
  <si>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</si>
  <si>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</si>
  <si>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</si>
  <si>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</si>
  <si>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</si>
  <si>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</si>
  <si>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</si>
  <si>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</si>
  <si>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</si>
  <si>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</si>
  <si>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</si>
  <si>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</si>
  <si>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</si>
  <si>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</si>
  <si>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</si>
  <si>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</si>
  <si>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</si>
  <si>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</si>
  <si>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</si>
  <si>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</si>
  <si>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</si>
  <si>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</si>
  <si>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</si>
  <si>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</si>
  <si>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</si>
  <si>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</si>
  <si>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</si>
  <si>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</si>
  <si>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</si>
  <si>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</si>
  <si>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</si>
  <si>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</si>
  <si>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</si>
  <si>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</si>
  <si>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</si>
  <si>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</si>
  <si>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</si>
  <si>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</si>
  <si>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</si>
  <si>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</si>
  <si>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</si>
  <si>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</si>
  <si>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</si>
  <si>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</si>
  <si>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</si>
  <si>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</si>
  <si>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</si>
  <si>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</si>
  <si>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</si>
  <si>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</si>
  <si>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</si>
  <si>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</si>
  <si>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</si>
  <si>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</si>
  <si>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</si>
  <si>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</si>
  <si>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</si>
  <si>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</si>
  <si>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</si>
  <si>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</si>
  <si>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</si>
  <si>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合併処理浄化槽事業特別会計</t>
    <phoneticPr fontId="5"/>
  </si>
  <si>
    <t>(Ｆ)</t>
    <phoneticPr fontId="5"/>
  </si>
  <si>
    <t>上水道事業特別会計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</si>
  <si>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</si>
  <si>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</si>
  <si>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</si>
  <si>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</si>
  <si>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</si>
  <si>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</si>
  <si>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</si>
  <si>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</si>
  <si>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</si>
  <si>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</si>
  <si>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</si>
  <si>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</si>
  <si>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</si>
  <si>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</si>
  <si>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</si>
  <si>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</si>
  <si>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</si>
  <si>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</si>
  <si>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</si>
  <si>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</si>
  <si>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</si>
  <si>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</si>
  <si>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</si>
  <si>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</si>
  <si>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</si>
  <si>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</si>
  <si>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</si>
  <si>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</si>
  <si>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</si>
  <si>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</si>
  <si>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</si>
  <si>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</si>
  <si>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</si>
  <si>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</si>
  <si>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</si>
  <si>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</si>
  <si>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</si>
  <si>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</si>
  <si>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</si>
  <si>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</si>
  <si>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</si>
  <si>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</si>
  <si>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</si>
  <si>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</si>
  <si>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</si>
  <si>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</si>
  <si>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</si>
  <si>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</si>
  <si>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</si>
  <si>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</si>
  <si>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</si>
  <si>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</si>
  <si>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</si>
  <si>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</si>
  <si>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</si>
  <si>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</si>
  <si>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</si>
  <si>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</si>
  <si>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</si>
  <si>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</si>
  <si>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</si>
  <si>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</si>
  <si>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</si>
  <si>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</si>
  <si>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</si>
  <si>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</si>
  <si>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</si>
  <si>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</si>
  <si>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</si>
  <si>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</si>
  <si>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</si>
  <si>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</si>
  <si>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</si>
  <si>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</si>
  <si>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</si>
  <si>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</si>
  <si>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</si>
  <si>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</si>
  <si>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</si>
  <si>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</si>
  <si>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</si>
  <si>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</si>
  <si>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</si>
  <si>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</si>
  <si>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</si>
  <si>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</si>
  <si>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7.47</t>
  </si>
  <si>
    <t>▲ 1.77</t>
  </si>
  <si>
    <t>住宅新築等貸付事業特別会計</t>
  </si>
  <si>
    <t>▲ 0.59</t>
  </si>
  <si>
    <t>▲ 0.61</t>
  </si>
  <si>
    <t>▲ 0.57</t>
  </si>
  <si>
    <t>一般会計</t>
  </si>
  <si>
    <t>上水道事業特別会計</t>
  </si>
  <si>
    <t>下水道事業特別会計</t>
  </si>
  <si>
    <t>▲ 0.13</t>
  </si>
  <si>
    <t>▲ 0.12</t>
  </si>
  <si>
    <t>風力発電事業特別会計</t>
  </si>
  <si>
    <t>国民健康保険事業特別会計</t>
  </si>
  <si>
    <t>介護保険事業特別会計</t>
  </si>
  <si>
    <t>大栄歴史文化学習館特別会計</t>
  </si>
  <si>
    <t>その他会計（赤字）</t>
  </si>
  <si>
    <t>その他会計（黒字）</t>
  </si>
  <si>
    <t>H25末</t>
    <phoneticPr fontId="5"/>
  </si>
  <si>
    <t>H26末</t>
    <phoneticPr fontId="5"/>
  </si>
  <si>
    <t>H27末</t>
    <phoneticPr fontId="5"/>
  </si>
  <si>
    <t>H28末</t>
    <phoneticPr fontId="5"/>
  </si>
  <si>
    <t>H29末</t>
    <phoneticPr fontId="5"/>
  </si>
  <si>
    <t>鳥取県町村総合事務組合</t>
    <rPh sb="0" eb="3">
      <t>トットリケン</t>
    </rPh>
    <rPh sb="3" eb="5">
      <t>チョウソン</t>
    </rPh>
    <rPh sb="5" eb="7">
      <t>ソウゴウ</t>
    </rPh>
    <rPh sb="7" eb="9">
      <t>ジム</t>
    </rPh>
    <rPh sb="9" eb="11">
      <t>クミアイ</t>
    </rPh>
    <phoneticPr fontId="2"/>
  </si>
  <si>
    <t>鳥取中部ふるさと広域連合</t>
    <rPh sb="0" eb="2">
      <t>トットリ</t>
    </rPh>
    <rPh sb="2" eb="4">
      <t>チュウブ</t>
    </rPh>
    <rPh sb="8" eb="10">
      <t>コウイキ</t>
    </rPh>
    <rPh sb="10" eb="12">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</si>
  <si>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</si>
  <si>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一般財団法人北栄スポーツクラブ</t>
    <rPh sb="0" eb="2">
      <t>イッパン</t>
    </rPh>
    <rPh sb="2" eb="4">
      <t>ザイダン</t>
    </rPh>
    <rPh sb="4" eb="6">
      <t>ホウジン</t>
    </rPh>
    <rPh sb="6" eb="8">
      <t>ホクエイ</t>
    </rPh>
    <phoneticPr fontId="2"/>
  </si>
  <si>
    <t>株式会社　北栄ドリーム農場</t>
    <rPh sb="0" eb="2">
      <t>カブシキ</t>
    </rPh>
    <rPh sb="2" eb="4">
      <t>カイシャ</t>
    </rPh>
    <rPh sb="5" eb="7">
      <t>ホクエイ</t>
    </rPh>
    <rPh sb="11" eb="13">
      <t>ノウジョウ</t>
    </rPh>
    <phoneticPr fontId="2"/>
  </si>
  <si>
    <t>-</t>
    <phoneticPr fontId="2"/>
  </si>
  <si>
    <t>-</t>
    <phoneticPr fontId="2"/>
  </si>
  <si>
    <t>-</t>
    <phoneticPr fontId="2"/>
  </si>
  <si>
    <t>-</t>
    <phoneticPr fontId="2"/>
  </si>
  <si>
    <t>-</t>
    <phoneticPr fontId="2"/>
  </si>
  <si>
    <t>一般会計</t>
    <rPh sb="0" eb="2">
      <t>イッパン</t>
    </rPh>
    <rPh sb="2" eb="4">
      <t>カイケイ</t>
    </rPh>
    <phoneticPr fontId="2"/>
  </si>
  <si>
    <t>中部ふるさと市町村圏
振興事業特別会計</t>
    <rPh sb="0" eb="2">
      <t>チュウブ</t>
    </rPh>
    <rPh sb="6" eb="9">
      <t>シチョウソン</t>
    </rPh>
    <rPh sb="9" eb="10">
      <t>ケン</t>
    </rPh>
    <rPh sb="11" eb="13">
      <t>シンコウ</t>
    </rPh>
    <rPh sb="13" eb="15">
      <t>ジギョウ</t>
    </rPh>
    <rPh sb="15" eb="17">
      <t>トクベツ</t>
    </rPh>
    <rPh sb="17" eb="19">
      <t>カイケイ</t>
    </rPh>
    <phoneticPr fontId="2"/>
  </si>
  <si>
    <t>交通災害共済事業
特別会計</t>
    <rPh sb="0" eb="2">
      <t>コウツウ</t>
    </rPh>
    <rPh sb="2" eb="4">
      <t>サイガイ</t>
    </rPh>
    <rPh sb="4" eb="6">
      <t>キョウサイ</t>
    </rPh>
    <rPh sb="6" eb="8">
      <t>ジギョウ</t>
    </rPh>
    <rPh sb="9" eb="11">
      <t>トクベツ</t>
    </rPh>
    <rPh sb="11" eb="13">
      <t>カイケイ</t>
    </rPh>
    <phoneticPr fontId="2"/>
  </si>
  <si>
    <t>後期高齢者医療
特別会計</t>
    <rPh sb="0" eb="2">
      <t>コウキ</t>
    </rPh>
    <rPh sb="2" eb="5">
      <t>コウレイシャ</t>
    </rPh>
    <rPh sb="5" eb="7">
      <t>イリョウ</t>
    </rPh>
    <rPh sb="8" eb="10">
      <t>トクベツ</t>
    </rPh>
    <rPh sb="10" eb="1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</si>
</sst>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4CC0-4BD7-A462-9AECD10123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42506</c:v>
                </c:pt>
                <c:pt idx="1">
                  <c:v>49406</c:v>
                </c:pt>
                <c:pt idx="2">
                  <c:v>64306</c:v>
                </c:pt>
                <c:pt idx="3">
                  <c:v>65662</c:v>
                </c:pt>
                <c:pt idx="4">
                  <c:v>64135</c:v>
                </c:pt>
              </c:numCache>
            </c:numRef>
          </c:val>
          <c:smooth val="0"/>
          <c:extLst xmlns:c16r2="http://schemas.microsoft.com/office/drawing/2015/06/chart">
            <c:ext xmlns:c16="http://schemas.microsoft.com/office/drawing/2014/chart" uri="{C3380CC4-5D6E-409C-BE32-E72D297353CC}">
              <c16:uniqueId val="{00000001-4CC0-4BD7-A462-9AECD1012318}"/>
            </c:ext>
          </c:extLst>
        </c:ser>
        <c:dLbls>
          <c:showLegendKey val="0"/>
          <c:showVal val="0"/>
          <c:showCatName val="0"/>
          <c:showSerName val="0"/>
          <c:showPercent val="0"/>
          <c:showBubbleSize val="0"/>
        </c:dLbls>
        <c:marker val="1"/>
        <c:smooth val="0"/>
        <c:axId val="345238648"/>
        <c:axId val="342584920"/>
      </c:lineChart>
      <c:catAx>
        <c:axId val="345238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2584920"/>
        <c:crosses val="autoZero"/>
        <c:auto val="1"/>
        <c:lblAlgn val="ctr"/>
        <c:lblOffset val="100"/>
        <c:tickLblSkip val="1"/>
        <c:tickMarkSkip val="1"/>
        <c:noMultiLvlLbl val="0"/>
      </c:catAx>
      <c:valAx>
        <c:axId val="3425849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238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4.72</c:v>
                </c:pt>
                <c:pt idx="2">
                  <c:v>4.9400000000000004</c:v>
                </c:pt>
                <c:pt idx="3">
                  <c:v>7.94</c:v>
                </c:pt>
                <c:pt idx="4">
                  <c:v>4.4000000000000004</c:v>
                </c:pt>
              </c:numCache>
            </c:numRef>
          </c:val>
          <c:extLst xmlns:c16r2="http://schemas.microsoft.com/office/drawing/2015/06/chart">
            <c:ext xmlns:c16="http://schemas.microsoft.com/office/drawing/2014/chart" uri="{C3380CC4-5D6E-409C-BE32-E72D297353CC}">
              <c16:uniqueId val="{00000000-FC8B-4EB0-92AA-A7E800A408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28.28</c:v>
                </c:pt>
                <c:pt idx="1">
                  <c:v>30.01</c:v>
                </c:pt>
                <c:pt idx="2">
                  <c:v>22.75</c:v>
                </c:pt>
                <c:pt idx="3">
                  <c:v>26.38</c:v>
                </c:pt>
                <c:pt idx="4">
                  <c:v>28.63</c:v>
                </c:pt>
              </c:numCache>
            </c:numRef>
          </c:val>
          <c:extLst xmlns:c16r2="http://schemas.microsoft.com/office/drawing/2015/06/chart">
            <c:ext xmlns:c16="http://schemas.microsoft.com/office/drawing/2014/chart" uri="{C3380CC4-5D6E-409C-BE32-E72D297353CC}">
              <c16:uniqueId val="{00000001-FC8B-4EB0-92AA-A7E800A4089D}"/>
            </c:ext>
          </c:extLst>
        </c:ser>
        <c:dLbls>
          <c:showLegendKey val="0"/>
          <c:showVal val="0"/>
          <c:showCatName val="0"/>
          <c:showSerName val="0"/>
          <c:showPercent val="0"/>
          <c:showBubbleSize val="0"/>
        </c:dLbls>
        <c:gapWidth val="250"/>
        <c:overlap val="100"/>
        <c:axId val="458720768"/>
        <c:axId val="458714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3.39</c:v>
                </c:pt>
                <c:pt idx="2">
                  <c:v>-7.47</c:v>
                </c:pt>
                <c:pt idx="3">
                  <c:v>7.3</c:v>
                </c:pt>
                <c:pt idx="4">
                  <c:v>-1.77</c:v>
                </c:pt>
              </c:numCache>
            </c:numRef>
          </c:val>
          <c:smooth val="0"/>
          <c:extLst xmlns:c16r2="http://schemas.microsoft.com/office/drawing/2015/06/chart">
            <c:ext xmlns:c16="http://schemas.microsoft.com/office/drawing/2014/chart" uri="{C3380CC4-5D6E-409C-BE32-E72D297353CC}">
              <c16:uniqueId val="{00000002-FC8B-4EB0-92AA-A7E800A4089D}"/>
            </c:ext>
          </c:extLst>
        </c:ser>
        <c:dLbls>
          <c:showLegendKey val="0"/>
          <c:showVal val="0"/>
          <c:showCatName val="0"/>
          <c:showSerName val="0"/>
          <c:showPercent val="0"/>
          <c:showBubbleSize val="0"/>
        </c:dLbls>
        <c:marker val="1"/>
        <c:smooth val="0"/>
        <c:axId val="458720768"/>
        <c:axId val="458714104"/>
      </c:lineChart>
      <c:catAx>
        <c:axId val="4587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8714104"/>
        <c:crosses val="autoZero"/>
        <c:auto val="1"/>
        <c:lblAlgn val="ctr"/>
        <c:lblOffset val="100"/>
        <c:tickLblSkip val="1"/>
        <c:tickMarkSkip val="1"/>
        <c:noMultiLvlLbl val="0"/>
      </c:catAx>
      <c:valAx>
        <c:axId val="458714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7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0-FFEA-4D52-8F3D-E8C4677891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EA-4D52-8F3D-E8C467789181}"/>
            </c:ext>
          </c:extLst>
        </c:ser>
        <c:ser>
          <c:idx val="2"/>
          <c:order val="2"/>
          <c:tx>
            <c:strRef>
              <c:f>データシート!$A$29</c:f>
              <c:strCache>
                <c:ptCount val="1"/>
                <c:pt idx="0">
                  <c:v>大栄歴史文化学習館特別会計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0.15</c:v>
                </c:pt>
                <c:pt idx="4">
                  <c:v>#N/A</c:v>
                </c:pt>
                <c:pt idx="5">
                  <c:v>0.33</c:v>
                </c:pt>
                <c:pt idx="6">
                  <c:v>#N/A</c:v>
                </c:pt>
                <c:pt idx="7">
                  <c:v>0.18</c:v>
                </c:pt>
                <c:pt idx="8">
                  <c:v>#N/A</c:v>
                </c:pt>
                <c:pt idx="9">
                  <c:v>0.22</c:v>
                </c:pt>
              </c:numCache>
            </c:numRef>
          </c:val>
          <c:extLst xmlns:c16r2="http://schemas.microsoft.com/office/drawing/2015/06/chart">
            <c:ext xmlns:c16="http://schemas.microsoft.com/office/drawing/2014/chart" uri="{C3380CC4-5D6E-409C-BE32-E72D297353CC}">
              <c16:uniqueId val="{00000002-FFEA-4D52-8F3D-E8C46778918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0.73</c:v>
                </c:pt>
                <c:pt idx="2">
                  <c:v>#N/A</c:v>
                </c:pt>
                <c:pt idx="3">
                  <c:v>0.41</c:v>
                </c:pt>
                <c:pt idx="4">
                  <c:v>#N/A</c:v>
                </c:pt>
                <c:pt idx="5">
                  <c:v>1.63</c:v>
                </c:pt>
                <c:pt idx="6">
                  <c:v>#N/A</c:v>
                </c:pt>
                <c:pt idx="7">
                  <c:v>0.97</c:v>
                </c:pt>
                <c:pt idx="8">
                  <c:v>#N/A</c:v>
                </c:pt>
                <c:pt idx="9">
                  <c:v>0.78</c:v>
                </c:pt>
              </c:numCache>
            </c:numRef>
          </c:val>
          <c:extLst xmlns:c16r2="http://schemas.microsoft.com/office/drawing/2015/06/chart">
            <c:ext xmlns:c16="http://schemas.microsoft.com/office/drawing/2014/chart" uri="{C3380CC4-5D6E-409C-BE32-E72D297353CC}">
              <c16:uniqueId val="{00000003-FFEA-4D52-8F3D-E8C46778918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0.32</c:v>
                </c:pt>
                <c:pt idx="4">
                  <c:v>#N/A</c:v>
                </c:pt>
                <c:pt idx="5">
                  <c:v>0.93</c:v>
                </c:pt>
                <c:pt idx="6">
                  <c:v>#N/A</c:v>
                </c:pt>
                <c:pt idx="7">
                  <c:v>0.61</c:v>
                </c:pt>
                <c:pt idx="8">
                  <c:v>#N/A</c:v>
                </c:pt>
                <c:pt idx="9">
                  <c:v>1.21</c:v>
                </c:pt>
              </c:numCache>
            </c:numRef>
          </c:val>
          <c:extLst xmlns:c16r2="http://schemas.microsoft.com/office/drawing/2015/06/chart">
            <c:ext xmlns:c16="http://schemas.microsoft.com/office/drawing/2014/chart" uri="{C3380CC4-5D6E-409C-BE32-E72D297353CC}">
              <c16:uniqueId val="{00000004-FFEA-4D52-8F3D-E8C467789181}"/>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1.75</c:v>
                </c:pt>
                <c:pt idx="2">
                  <c:v>#N/A</c:v>
                </c:pt>
                <c:pt idx="3">
                  <c:v>1.7</c:v>
                </c:pt>
                <c:pt idx="4">
                  <c:v>#N/A</c:v>
                </c:pt>
                <c:pt idx="5">
                  <c:v>1.79</c:v>
                </c:pt>
                <c:pt idx="6">
                  <c:v>#N/A</c:v>
                </c:pt>
                <c:pt idx="7">
                  <c:v>0.61</c:v>
                </c:pt>
                <c:pt idx="8">
                  <c:v>#N/A</c:v>
                </c:pt>
                <c:pt idx="9">
                  <c:v>1.59</c:v>
                </c:pt>
              </c:numCache>
            </c:numRef>
          </c:val>
          <c:extLst xmlns:c16r2="http://schemas.microsoft.com/office/drawing/2015/06/chart">
            <c:ext xmlns:c16="http://schemas.microsoft.com/office/drawing/2014/chart" uri="{C3380CC4-5D6E-409C-BE32-E72D297353CC}">
              <c16:uniqueId val="{00000005-FFEA-4D52-8F3D-E8C46778918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0.13</c:v>
                </c:pt>
                <c:pt idx="1">
                  <c:v>#N/A</c:v>
                </c:pt>
                <c:pt idx="2">
                  <c:v>0.12</c:v>
                </c:pt>
                <c:pt idx="3">
                  <c:v>#N/A</c:v>
                </c:pt>
                <c:pt idx="4">
                  <c:v>#N/A</c:v>
                </c:pt>
                <c:pt idx="5">
                  <c:v>0</c:v>
                </c:pt>
                <c:pt idx="6">
                  <c:v>#N/A</c:v>
                </c:pt>
                <c:pt idx="7">
                  <c:v>0</c:v>
                </c:pt>
                <c:pt idx="8">
                  <c:v>#N/A</c:v>
                </c:pt>
                <c:pt idx="9">
                  <c:v>2.92</c:v>
                </c:pt>
              </c:numCache>
            </c:numRef>
          </c:val>
          <c:extLst xmlns:c16r2="http://schemas.microsoft.com/office/drawing/2015/06/chart">
            <c:ext xmlns:c16="http://schemas.microsoft.com/office/drawing/2014/chart" uri="{C3380CC4-5D6E-409C-BE32-E72D297353CC}">
              <c16:uniqueId val="{00000006-FFEA-4D52-8F3D-E8C467789181}"/>
            </c:ext>
          </c:extLst>
        </c:ser>
        <c:ser>
          <c:idx val="7"/>
          <c:order val="7"/>
          <c:tx>
            <c:strRef>
              <c:f>データシート!$A$34</c:f>
              <c:strCache>
                <c:ptCount val="1"/>
                <c:pt idx="0">
                  <c:v>上水道事業特別会計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0.24</c:v>
                </c:pt>
                <c:pt idx="2">
                  <c:v>#N/A</c:v>
                </c:pt>
                <c:pt idx="3">
                  <c:v>2</c:v>
                </c:pt>
                <c:pt idx="4">
                  <c:v>#N/A</c:v>
                </c:pt>
                <c:pt idx="5">
                  <c:v>2.5499999999999998</c:v>
                </c:pt>
                <c:pt idx="6">
                  <c:v>#N/A</c:v>
                </c:pt>
                <c:pt idx="7">
                  <c:v>2.73</c:v>
                </c:pt>
                <c:pt idx="8">
                  <c:v>#N/A</c:v>
                </c:pt>
                <c:pt idx="9">
                  <c:v>2.94</c:v>
                </c:pt>
              </c:numCache>
            </c:numRef>
          </c:val>
          <c:extLst xmlns:c16r2="http://schemas.microsoft.com/office/drawing/2015/06/chart">
            <c:ext xmlns:c16="http://schemas.microsoft.com/office/drawing/2014/chart" uri="{C3380CC4-5D6E-409C-BE32-E72D297353CC}">
              <c16:uniqueId val="{00000007-FFEA-4D52-8F3D-E8C4677891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4.25</c:v>
                </c:pt>
                <c:pt idx="2">
                  <c:v>#N/A</c:v>
                </c:pt>
                <c:pt idx="3">
                  <c:v>5.33</c:v>
                </c:pt>
                <c:pt idx="4">
                  <c:v>#N/A</c:v>
                </c:pt>
                <c:pt idx="5">
                  <c:v>5.51</c:v>
                </c:pt>
                <c:pt idx="6">
                  <c:v>#N/A</c:v>
                </c:pt>
                <c:pt idx="7">
                  <c:v>8.5299999999999994</c:v>
                </c:pt>
                <c:pt idx="8">
                  <c:v>#N/A</c:v>
                </c:pt>
                <c:pt idx="9">
                  <c:v>4.99</c:v>
                </c:pt>
              </c:numCache>
            </c:numRef>
          </c:val>
          <c:extLst xmlns:c16r2="http://schemas.microsoft.com/office/drawing/2015/06/chart">
            <c:ext xmlns:c16="http://schemas.microsoft.com/office/drawing/2014/chart" uri="{C3380CC4-5D6E-409C-BE32-E72D297353CC}">
              <c16:uniqueId val="{00000008-FFEA-4D52-8F3D-E8C467789181}"/>
            </c:ext>
          </c:extLst>
        </c:ser>
        <c:ser>
          <c:idx val="9"/>
          <c:order val="9"/>
          <c:tx>
            <c:strRef>
              <c:f>データシート!$A$36</c:f>
              <c:strCache>
                <c:ptCount val="1"/>
                <c:pt idx="0">
                  <c:v>住宅新築等貸付事業特別会計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0.59</c:v>
                </c:pt>
                <c:pt idx="1">
                  <c:v>#N/A</c:v>
                </c:pt>
                <c:pt idx="2">
                  <c:v>0.61</c:v>
                </c:pt>
                <c:pt idx="3">
                  <c:v>#N/A</c:v>
                </c:pt>
                <c:pt idx="4">
                  <c:v>0.56999999999999995</c:v>
                </c:pt>
                <c:pt idx="5">
                  <c:v>#N/A</c:v>
                </c:pt>
                <c:pt idx="6">
                  <c:v>0.59</c:v>
                </c:pt>
                <c:pt idx="7">
                  <c:v>#N/A</c:v>
                </c:pt>
                <c:pt idx="8">
                  <c:v>0.59</c:v>
                </c:pt>
                <c:pt idx="9">
                  <c:v>#N/A</c:v>
                </c:pt>
              </c:numCache>
            </c:numRef>
          </c:val>
          <c:extLst xmlns:c16r2="http://schemas.microsoft.com/office/drawing/2015/06/chart">
            <c:ext xmlns:c16="http://schemas.microsoft.com/office/drawing/2014/chart" uri="{C3380CC4-5D6E-409C-BE32-E72D297353CC}">
              <c16:uniqueId val="{00000009-FFEA-4D52-8F3D-E8C467789181}"/>
            </c:ext>
          </c:extLst>
        </c:ser>
        <c:dLbls>
          <c:showLegendKey val="0"/>
          <c:showVal val="0"/>
          <c:showCatName val="0"/>
          <c:showSerName val="0"/>
          <c:showPercent val="0"/>
          <c:showBubbleSize val="0"/>
        </c:dLbls>
        <c:gapWidth val="150"/>
        <c:overlap val="100"/>
        <c:axId val="458717632"/>
        <c:axId val="458719984"/>
      </c:barChart>
      <c:catAx>
        <c:axId val="4587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719984"/>
        <c:crosses val="autoZero"/>
        <c:auto val="1"/>
        <c:lblAlgn val="ctr"/>
        <c:lblOffset val="100"/>
        <c:tickLblSkip val="1"/>
        <c:tickMarkSkip val="1"/>
        <c:noMultiLvlLbl val="0"/>
      </c:catAx>
      <c:valAx>
        <c:axId val="45871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71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1113</c:v>
                </c:pt>
                <c:pt idx="5">
                  <c:v>1118</c:v>
                </c:pt>
                <c:pt idx="8">
                  <c:v>1153</c:v>
                </c:pt>
                <c:pt idx="11">
                  <c:v>1192</c:v>
                </c:pt>
                <c:pt idx="14">
                  <c:v>1222</c:v>
                </c:pt>
              </c:numCache>
            </c:numRef>
          </c:val>
          <c:extLst xmlns:c16r2="http://schemas.microsoft.com/office/drawing/2015/06/chart">
            <c:ext xmlns:c16="http://schemas.microsoft.com/office/drawing/2014/chart" uri="{C3380CC4-5D6E-409C-BE32-E72D297353CC}">
              <c16:uniqueId val="{00000000-DFBD-457E-B405-45B35FF537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FBD-457E-B405-45B35FF537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c:v>
                </c:pt>
                <c:pt idx="3">
                  <c:v>12</c:v>
                </c:pt>
                <c:pt idx="6">
                  <c:v>9</c:v>
                </c:pt>
                <c:pt idx="9">
                  <c:v>7</c:v>
                </c:pt>
                <c:pt idx="12">
                  <c:v>4</c:v>
                </c:pt>
              </c:numCache>
            </c:numRef>
          </c:val>
          <c:extLst xmlns:c16r2="http://schemas.microsoft.com/office/drawing/2015/06/chart">
            <c:ext xmlns:c16="http://schemas.microsoft.com/office/drawing/2014/chart" uri="{C3380CC4-5D6E-409C-BE32-E72D297353CC}">
              <c16:uniqueId val="{00000002-DFBD-457E-B405-45B35FF537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25</c:v>
                </c:pt>
                <c:pt idx="6">
                  <c:v>32</c:v>
                </c:pt>
                <c:pt idx="9">
                  <c:v>31</c:v>
                </c:pt>
                <c:pt idx="12">
                  <c:v>17</c:v>
                </c:pt>
              </c:numCache>
            </c:numRef>
          </c:val>
          <c:extLst xmlns:c16r2="http://schemas.microsoft.com/office/drawing/2015/06/chart">
            <c:ext xmlns:c16="http://schemas.microsoft.com/office/drawing/2014/chart" uri="{C3380CC4-5D6E-409C-BE32-E72D297353CC}">
              <c16:uniqueId val="{00000003-DFBD-457E-B405-45B35FF537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590</c:v>
                </c:pt>
                <c:pt idx="3">
                  <c:v>597</c:v>
                </c:pt>
                <c:pt idx="6">
                  <c:v>722</c:v>
                </c:pt>
                <c:pt idx="9">
                  <c:v>731</c:v>
                </c:pt>
                <c:pt idx="12">
                  <c:v>803</c:v>
                </c:pt>
              </c:numCache>
            </c:numRef>
          </c:val>
          <c:extLst xmlns:c16r2="http://schemas.microsoft.com/office/drawing/2015/06/chart">
            <c:ext xmlns:c16="http://schemas.microsoft.com/office/drawing/2014/chart" uri="{C3380CC4-5D6E-409C-BE32-E72D297353CC}">
              <c16:uniqueId val="{00000004-DFBD-457E-B405-45B35FF537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BD-457E-B405-45B35FF537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BD-457E-B405-45B35FF537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986</c:v>
                </c:pt>
                <c:pt idx="3">
                  <c:v>975</c:v>
                </c:pt>
                <c:pt idx="6">
                  <c:v>1020</c:v>
                </c:pt>
                <c:pt idx="9">
                  <c:v>982</c:v>
                </c:pt>
                <c:pt idx="12">
                  <c:v>968</c:v>
                </c:pt>
              </c:numCache>
            </c:numRef>
          </c:val>
          <c:extLst xmlns:c16r2="http://schemas.microsoft.com/office/drawing/2015/06/chart">
            <c:ext xmlns:c16="http://schemas.microsoft.com/office/drawing/2014/chart" uri="{C3380CC4-5D6E-409C-BE32-E72D297353CC}">
              <c16:uniqueId val="{00000007-DFBD-457E-B405-45B35FF537E9}"/>
            </c:ext>
          </c:extLst>
        </c:ser>
        <c:dLbls>
          <c:showLegendKey val="0"/>
          <c:showVal val="0"/>
          <c:showCatName val="0"/>
          <c:showSerName val="0"/>
          <c:showPercent val="0"/>
          <c:showBubbleSize val="0"/>
        </c:dLbls>
        <c:gapWidth val="100"/>
        <c:overlap val="100"/>
        <c:axId val="458716064"/>
        <c:axId val="45871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534</c:v>
                </c:pt>
                <c:pt idx="2">
                  <c:v>#N/A</c:v>
                </c:pt>
                <c:pt idx="3">
                  <c:v>#N/A</c:v>
                </c:pt>
                <c:pt idx="4">
                  <c:v>491</c:v>
                </c:pt>
                <c:pt idx="5">
                  <c:v>#N/A</c:v>
                </c:pt>
                <c:pt idx="6">
                  <c:v>#N/A</c:v>
                </c:pt>
                <c:pt idx="7">
                  <c:v>630</c:v>
                </c:pt>
                <c:pt idx="8">
                  <c:v>#N/A</c:v>
                </c:pt>
                <c:pt idx="9">
                  <c:v>#N/A</c:v>
                </c:pt>
                <c:pt idx="10">
                  <c:v>559</c:v>
                </c:pt>
                <c:pt idx="11">
                  <c:v>#N/A</c:v>
                </c:pt>
                <c:pt idx="12">
                  <c:v>#N/A</c:v>
                </c:pt>
                <c:pt idx="13">
                  <c:v>570</c:v>
                </c:pt>
                <c:pt idx="14">
                  <c:v>#N/A</c:v>
                </c:pt>
              </c:numCache>
            </c:numRef>
          </c:val>
          <c:smooth val="0"/>
          <c:extLst xmlns:c16r2="http://schemas.microsoft.com/office/drawing/2015/06/chart">
            <c:ext xmlns:c16="http://schemas.microsoft.com/office/drawing/2014/chart" uri="{C3380CC4-5D6E-409C-BE32-E72D297353CC}">
              <c16:uniqueId val="{00000008-DFBD-457E-B405-45B35FF537E9}"/>
            </c:ext>
          </c:extLst>
        </c:ser>
        <c:dLbls>
          <c:showLegendKey val="0"/>
          <c:showVal val="0"/>
          <c:showCatName val="0"/>
          <c:showSerName val="0"/>
          <c:showPercent val="0"/>
          <c:showBubbleSize val="0"/>
        </c:dLbls>
        <c:marker val="1"/>
        <c:smooth val="0"/>
        <c:axId val="458716064"/>
        <c:axId val="458714496"/>
      </c:lineChart>
      <c:catAx>
        <c:axId val="4587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714496"/>
        <c:crosses val="autoZero"/>
        <c:auto val="1"/>
        <c:lblAlgn val="ctr"/>
        <c:lblOffset val="100"/>
        <c:tickLblSkip val="1"/>
        <c:tickMarkSkip val="1"/>
        <c:noMultiLvlLbl val="0"/>
      </c:catAx>
      <c:valAx>
        <c:axId val="45871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7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13146</c:v>
                </c:pt>
                <c:pt idx="5">
                  <c:v>12565</c:v>
                </c:pt>
                <c:pt idx="8">
                  <c:v>12047</c:v>
                </c:pt>
                <c:pt idx="11">
                  <c:v>11388</c:v>
                </c:pt>
                <c:pt idx="14">
                  <c:v>11107</c:v>
                </c:pt>
              </c:numCache>
            </c:numRef>
          </c:val>
          <c:extLst xmlns:c16r2="http://schemas.microsoft.com/office/drawing/2015/06/chart">
            <c:ext xmlns:c16="http://schemas.microsoft.com/office/drawing/2014/chart" uri="{C3380CC4-5D6E-409C-BE32-E72D297353CC}">
              <c16:uniqueId val="{00000000-41B5-456F-80A6-8AB59D56AB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c:v>
                </c:pt>
                <c:pt idx="5">
                  <c:v>37</c:v>
                </c:pt>
                <c:pt idx="8">
                  <c:v>32</c:v>
                </c:pt>
                <c:pt idx="11">
                  <c:v>24</c:v>
                </c:pt>
                <c:pt idx="14">
                  <c:v>19</c:v>
                </c:pt>
              </c:numCache>
            </c:numRef>
          </c:val>
          <c:extLst xmlns:c16r2="http://schemas.microsoft.com/office/drawing/2015/06/chart">
            <c:ext xmlns:c16="http://schemas.microsoft.com/office/drawing/2014/chart" uri="{C3380CC4-5D6E-409C-BE32-E72D297353CC}">
              <c16:uniqueId val="{00000001-41B5-456F-80A6-8AB59D56AB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1772</c:v>
                </c:pt>
                <c:pt idx="5">
                  <c:v>2055</c:v>
                </c:pt>
                <c:pt idx="8">
                  <c:v>1761</c:v>
                </c:pt>
                <c:pt idx="11">
                  <c:v>1949</c:v>
                </c:pt>
                <c:pt idx="14">
                  <c:v>2078</c:v>
                </c:pt>
              </c:numCache>
            </c:numRef>
          </c:val>
          <c:extLst xmlns:c16r2="http://schemas.microsoft.com/office/drawing/2015/06/chart">
            <c:ext xmlns:c16="http://schemas.microsoft.com/office/drawing/2014/chart" uri="{C3380CC4-5D6E-409C-BE32-E72D297353CC}">
              <c16:uniqueId val="{00000002-41B5-456F-80A6-8AB59D56AB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B5-456F-80A6-8AB59D56AB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B5-456F-80A6-8AB59D56AB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B5-456F-80A6-8AB59D56AB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1072</c:v>
                </c:pt>
                <c:pt idx="3">
                  <c:v>918</c:v>
                </c:pt>
                <c:pt idx="6">
                  <c:v>858</c:v>
                </c:pt>
                <c:pt idx="9">
                  <c:v>845</c:v>
                </c:pt>
                <c:pt idx="12">
                  <c:v>790</c:v>
                </c:pt>
              </c:numCache>
            </c:numRef>
          </c:val>
          <c:extLst xmlns:c16r2="http://schemas.microsoft.com/office/drawing/2015/06/chart">
            <c:ext xmlns:c16="http://schemas.microsoft.com/office/drawing/2014/chart" uri="{C3380CC4-5D6E-409C-BE32-E72D297353CC}">
              <c16:uniqueId val="{00000006-41B5-456F-80A6-8AB59D56AB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272</c:v>
                </c:pt>
                <c:pt idx="3">
                  <c:v>278</c:v>
                </c:pt>
                <c:pt idx="6">
                  <c:v>261</c:v>
                </c:pt>
                <c:pt idx="9">
                  <c:v>238</c:v>
                </c:pt>
                <c:pt idx="12">
                  <c:v>239</c:v>
                </c:pt>
              </c:numCache>
            </c:numRef>
          </c:val>
          <c:extLst xmlns:c16r2="http://schemas.microsoft.com/office/drawing/2015/06/chart">
            <c:ext xmlns:c16="http://schemas.microsoft.com/office/drawing/2014/chart" uri="{C3380CC4-5D6E-409C-BE32-E72D297353CC}">
              <c16:uniqueId val="{00000007-41B5-456F-80A6-8AB59D56AB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9511</c:v>
                </c:pt>
                <c:pt idx="3">
                  <c:v>9099</c:v>
                </c:pt>
                <c:pt idx="6">
                  <c:v>9174</c:v>
                </c:pt>
                <c:pt idx="9">
                  <c:v>8896</c:v>
                </c:pt>
                <c:pt idx="12">
                  <c:v>8702</c:v>
                </c:pt>
              </c:numCache>
            </c:numRef>
          </c:val>
          <c:extLst xmlns:c16r2="http://schemas.microsoft.com/office/drawing/2015/06/chart">
            <c:ext xmlns:c16="http://schemas.microsoft.com/office/drawing/2014/chart" uri="{C3380CC4-5D6E-409C-BE32-E72D297353CC}">
              <c16:uniqueId val="{00000008-41B5-456F-80A6-8AB59D56AB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c:v>
                </c:pt>
                <c:pt idx="3">
                  <c:v>31</c:v>
                </c:pt>
                <c:pt idx="6">
                  <c:v>270</c:v>
                </c:pt>
                <c:pt idx="9">
                  <c:v>15</c:v>
                </c:pt>
                <c:pt idx="12">
                  <c:v>11</c:v>
                </c:pt>
              </c:numCache>
            </c:numRef>
          </c:val>
          <c:extLst xmlns:c16r2="http://schemas.microsoft.com/office/drawing/2015/06/chart">
            <c:ext xmlns:c16="http://schemas.microsoft.com/office/drawing/2014/chart" uri="{C3380CC4-5D6E-409C-BE32-E72D297353CC}">
              <c16:uniqueId val="{00000009-41B5-456F-80A6-8AB59D56AB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8447</c:v>
                </c:pt>
                <c:pt idx="3">
                  <c:v>8140</c:v>
                </c:pt>
                <c:pt idx="6">
                  <c:v>6995</c:v>
                </c:pt>
                <c:pt idx="9">
                  <c:v>7518</c:v>
                </c:pt>
                <c:pt idx="12">
                  <c:v>7406</c:v>
                </c:pt>
              </c:numCache>
            </c:numRef>
          </c:val>
          <c:extLst xmlns:c16r2="http://schemas.microsoft.com/office/drawing/2015/06/chart">
            <c:ext xmlns:c16="http://schemas.microsoft.com/office/drawing/2014/chart" uri="{C3380CC4-5D6E-409C-BE32-E72D297353CC}">
              <c16:uniqueId val="{0000000A-41B5-456F-80A6-8AB59D56AB3C}"/>
            </c:ext>
          </c:extLst>
        </c:ser>
        <c:dLbls>
          <c:showLegendKey val="0"/>
          <c:showVal val="0"/>
          <c:showCatName val="0"/>
          <c:showSerName val="0"/>
          <c:showPercent val="0"/>
          <c:showBubbleSize val="0"/>
        </c:dLbls>
        <c:gapWidth val="100"/>
        <c:overlap val="100"/>
        <c:axId val="458718024"/>
        <c:axId val="45871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4377</c:v>
                </c:pt>
                <c:pt idx="2">
                  <c:v>#N/A</c:v>
                </c:pt>
                <c:pt idx="3">
                  <c:v>#N/A</c:v>
                </c:pt>
                <c:pt idx="4">
                  <c:v>3808</c:v>
                </c:pt>
                <c:pt idx="5">
                  <c:v>#N/A</c:v>
                </c:pt>
                <c:pt idx="6">
                  <c:v>#N/A</c:v>
                </c:pt>
                <c:pt idx="7">
                  <c:v>3718</c:v>
                </c:pt>
                <c:pt idx="8">
                  <c:v>#N/A</c:v>
                </c:pt>
                <c:pt idx="9">
                  <c:v>#N/A</c:v>
                </c:pt>
                <c:pt idx="10">
                  <c:v>4150</c:v>
                </c:pt>
                <c:pt idx="11">
                  <c:v>#N/A</c:v>
                </c:pt>
                <c:pt idx="12">
                  <c:v>#N/A</c:v>
                </c:pt>
                <c:pt idx="13">
                  <c:v>3943</c:v>
                </c:pt>
                <c:pt idx="14">
                  <c:v>#N/A</c:v>
                </c:pt>
              </c:numCache>
            </c:numRef>
          </c:val>
          <c:smooth val="0"/>
          <c:extLst xmlns:c16r2="http://schemas.microsoft.com/office/drawing/2015/06/chart">
            <c:ext xmlns:c16="http://schemas.microsoft.com/office/drawing/2014/chart" uri="{C3380CC4-5D6E-409C-BE32-E72D297353CC}">
              <c16:uniqueId val="{0000000B-41B5-456F-80A6-8AB59D56AB3C}"/>
            </c:ext>
          </c:extLst>
        </c:ser>
        <c:dLbls>
          <c:showLegendKey val="0"/>
          <c:showVal val="0"/>
          <c:showCatName val="0"/>
          <c:showSerName val="0"/>
          <c:showPercent val="0"/>
          <c:showBubbleSize val="0"/>
        </c:dLbls>
        <c:marker val="1"/>
        <c:smooth val="0"/>
        <c:axId val="458718024"/>
        <c:axId val="458719200"/>
      </c:lineChart>
      <c:catAx>
        <c:axId val="45871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719200"/>
        <c:crosses val="autoZero"/>
        <c:auto val="1"/>
        <c:lblAlgn val="ctr"/>
        <c:lblOffset val="100"/>
        <c:tickLblSkip val="1"/>
        <c:tickMarkSkip val="1"/>
        <c:noMultiLvlLbl val="0"/>
      </c:catAx>
      <c:valAx>
        <c:axId val="45871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71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1222</c:v>
                </c:pt>
                <c:pt idx="1">
                  <c:v>1450</c:v>
                </c:pt>
                <c:pt idx="2">
                  <c:v>1552</c:v>
                </c:pt>
              </c:numCache>
            </c:numRef>
          </c:val>
          <c:extLst xmlns:c16r2="http://schemas.microsoft.com/office/drawing/2015/06/chart">
            <c:ext xmlns:c16="http://schemas.microsoft.com/office/drawing/2014/chart" uri="{C3380CC4-5D6E-409C-BE32-E72D297353CC}">
              <c16:uniqueId val="{00000000-2167-4ECA-AF86-D4A0F1C512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c:v>
                </c:pt>
                <c:pt idx="1">
                  <c:v>44</c:v>
                </c:pt>
                <c:pt idx="2">
                  <c:v>44</c:v>
                </c:pt>
              </c:numCache>
            </c:numRef>
          </c:val>
          <c:extLst xmlns:c16r2="http://schemas.microsoft.com/office/drawing/2015/06/chart">
            <c:ext xmlns:c16="http://schemas.microsoft.com/office/drawing/2014/chart" uri="{C3380CC4-5D6E-409C-BE32-E72D297353CC}">
              <c16:uniqueId val="{00000001-2167-4ECA-AF86-D4A0F1C512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1707</c:v>
                </c:pt>
                <c:pt idx="1">
                  <c:v>1446</c:v>
                </c:pt>
                <c:pt idx="2">
                  <c:v>1462</c:v>
                </c:pt>
              </c:numCache>
            </c:numRef>
          </c:val>
          <c:extLst xmlns:c16r2="http://schemas.microsoft.com/office/drawing/2015/06/chart">
            <c:ext xmlns:c16="http://schemas.microsoft.com/office/drawing/2014/chart" uri="{C3380CC4-5D6E-409C-BE32-E72D297353CC}">
              <c16:uniqueId val="{00000002-2167-4ECA-AF86-D4A0F1C5121D}"/>
            </c:ext>
          </c:extLst>
        </c:ser>
        <c:dLbls>
          <c:showLegendKey val="0"/>
          <c:showVal val="0"/>
          <c:showCatName val="0"/>
          <c:showSerName val="0"/>
          <c:showPercent val="0"/>
          <c:showBubbleSize val="0"/>
        </c:dLbls>
        <c:gapWidth val="120"/>
        <c:overlap val="100"/>
        <c:axId val="458717240"/>
        <c:axId val="458714888"/>
      </c:barChart>
      <c:catAx>
        <c:axId val="45871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8714888"/>
        <c:crosses val="autoZero"/>
        <c:auto val="1"/>
        <c:lblAlgn val="ctr"/>
        <c:lblOffset val="100"/>
        <c:tickLblSkip val="1"/>
        <c:tickMarkSkip val="1"/>
        <c:noMultiLvlLbl val="0"/>
      </c:catAx>
      <c:valAx>
        <c:axId val="458714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871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実質公債費比率を押し上げる主因となっているのは、一般会計元利償還金と下水道事業債に対する一般会計からの繰出金である。</a:t>
          </a:r>
        </a:p>
        <a:p>
          <a:r>
            <a:rPr kumimoji="1" lang="ja-JP" altLang="en-US" sz="1400">
              <a:latin typeface="ＭＳ ゴシック" pitchFamily="49" charset="-128"/>
              <a:ea typeface="ＭＳ ゴシック" pitchFamily="49" charset="-128"/>
            </a:rPr>
            <a:t>一般会計の元利償還金は今後も緩やかに減少していく見込みであるが、下水道事業債への繰出金は元利償還金がピークを迎え高い水準で横ばいが続く見込みである。</a:t>
          </a:r>
        </a:p>
        <a:p>
          <a:r>
            <a:rPr kumimoji="1" lang="ja-JP" altLang="en-US" sz="1400">
              <a:latin typeface="ＭＳ ゴシック" pitchFamily="49" charset="-128"/>
              <a:ea typeface="ＭＳ ゴシック" pitchFamily="49" charset="-128"/>
            </a:rPr>
            <a:t>今後も特別会計の歳出抑制、歳入確保の取組みによる繰出金の抑制と、一般会計事業債の借入に対する注意が必要となっている。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主な要素である一般会計等に係る地方債の現在高、公営企業債等繰入見込額の減少に伴い、将来負担額は緩やかに減少してきているが、最も大きな将来負担である下水道事業債への繰出し見込み額は今後も高い水準で横ばいが続く見込みであり、引き続き注意が必要となっている。</a:t>
          </a:r>
        </a:p>
        <a:p>
          <a:r>
            <a:rPr kumimoji="1" lang="ja-JP" altLang="en-US" sz="1400">
              <a:latin typeface="ＭＳ ゴシック" pitchFamily="49" charset="-128"/>
              <a:ea typeface="ＭＳ ゴシック" pitchFamily="49" charset="-128"/>
            </a:rPr>
            <a:t>下水道事業会計を含み借入に対し注意するとともに、可能な限り財政調整基金を減らさないよう財政規律に努め、将来負担に備える取り組みが必要となっている。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鳥取県北栄町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百万円増額となっているが、これは財政調整基金の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百万円増及び風のまちづくり基金の創設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百万円増が主な要因となっている。風のまちづくり基金とは本町が進めている環境にやさしい持続可能なまちづくりに資する予算へ充当するための財源で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FIT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による利益の一部を風力発電事業特別会計より平成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年度に受入れたものである。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財政調整基金については地震・風水害等災害に対する備えとして一定程度必要と考える。今後も普通交付税の大幅な減額等町財政は大変厳しい見通しとなっており基金は必要に応じて取崩し又は積立を行う。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特目基金は、毎年必要に応じて基金の目的に沿った使途となる様、基金管理を行う。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・合併に伴うまちづくりの振興に資する目的事業の財源としてまちづくり振興基金を使用する。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・ふるさと北栄基金は町の発展及び町の豊かな自然環境の継承を願う個人又は団体から広く寄附金を募り、その寄附金を財源として、夢のある個性豊かなまちづくりに資することを目的とする。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・砂丘地振興基金は風力発電所を核とした周辺の砂丘地振興基本構想の具現化に伴う事業実施経費に充てることを目的とする。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・公共下水道推進基金は公共下水道事業の推進及び整備促進を図ることを目的とする。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・ふるさと農村活性化基金は地域住民が共同して行う農業用用排水施設等の維持及び強化に係る活動等を推進し、もって地域農村の活性化を図ることを目的とする。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ふるさと北栄基金は前年度頂戴したふるさと納税寄付金を次年度の目的事業へ充当するため積立を行う基金となっている。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年度は返礼品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割ルールの見直しにより、本町への寄付金が減少した事で基金の積立て額は大幅に減少した。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その他の特目基金は毎年必要に応じて基金の目的に沿った使途となる様、基金管理を行う。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年度は鳥取県中部地震による災害救助及び災害復旧のため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億円余りの基金取り崩しとなった。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年度の決算により繰越金等余剰金があり、財政調整基金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年度の決算により繰越金等余剰金があり、財政調整基金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地震・風水害等災害に対する備えとして財政調整基金は一定程度必要と考える。今後も普通交付税の大幅な減額等町財政は大変厳しい見通しとなっており基金は必要に応じて取崩し又は積立を行う。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現状としては積立金利子のみを定期的に積み立てている。今後については財政状況を総合的に判断しながら適正に基金管理を行っていく。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財政力指数についてはこれまで</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を保持してきたがそこから</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１ポイント減少した。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税収については前年微増であったが、更に増加となった。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これは個人住民税の増加によるもので、農業・営業・給与など所得額が増加したことが要因となっている。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しかしながら今後も税収の大幅な増加は見込めず数値の改善は難しいが、引き続き歳入の確保に努め財政力強化及び財政健全化を図る。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人件費、物件費の若干の増減によるが下水道事業特別会計への繰出金の増加、公債費、扶助費（福祉事務所設置）が高止まりしている。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年度は下水道事業特別会計繰出し基準の見直しを行ったことが大きな要因となり対前年比</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ポイント、類似団体との比較では</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ポイントほど高い数値となっていたが近年横ばいが続いていた。平成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年度以前の水準に戻ったが災害復旧事業等繰越事業が減少した平成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年度は一転対前年比</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増の硬直した経常収支比率となった。今後も合併算定替えの影響による普通交付税の減少などにより、数値の改善は難しいと思われるが、借入抑制などによる公債費の縮減など、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65</xdr:row>
      <xdr:rowOff>4656</xdr:rowOff>
    </xdr:to>
    <xdr:cxnSp macro="">
      <xdr:nvCxnSpPr>
        <xdr:cNvPr id="134" name="直線コネクタ 133"/>
        <xdr:cNvCxnSpPr/>
      </xdr:nvCxnSpPr>
      <xdr:spPr>
        <a:xfrm>
          <a:off x="4114800" y="10770870"/>
          <a:ext cx="8382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7196</xdr:rowOff>
    </xdr:to>
    <xdr:cxnSp macro="">
      <xdr:nvCxnSpPr>
        <xdr:cNvPr id="137" name="直線コネクタ 136"/>
        <xdr:cNvCxnSpPr/>
      </xdr:nvCxnSpPr>
      <xdr:spPr>
        <a:xfrm flipV="1">
          <a:off x="3225800" y="107708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7196</xdr:rowOff>
    </xdr:to>
    <xdr:cxnSp macro="">
      <xdr:nvCxnSpPr>
        <xdr:cNvPr id="140" name="直線コネクタ 139"/>
        <xdr:cNvCxnSpPr/>
      </xdr:nvCxnSpPr>
      <xdr:spPr>
        <a:xfrm>
          <a:off x="2336800" y="1049739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62</xdr:row>
      <xdr:rowOff>12277</xdr:rowOff>
    </xdr:to>
    <xdr:cxnSp macro="">
      <xdr:nvCxnSpPr>
        <xdr:cNvPr id="143" name="直線コネクタ 142"/>
        <xdr:cNvCxnSpPr/>
      </xdr:nvCxnSpPr>
      <xdr:spPr>
        <a:xfrm flipV="1">
          <a:off x="1447800" y="1049739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46" name="フローチャート: 判断 145"/>
        <xdr:cNvSpPr/>
      </xdr:nvSpPr>
      <xdr:spPr>
        <a:xfrm>
          <a:off x="1397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47" name="テキスト ボックス 146"/>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3" name="楕円 152"/>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4"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5" name="楕円 154"/>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6" name="テキスト ボックス 15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7" name="楕円 156"/>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8" name="テキスト ボックス 157"/>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9" name="楕円 158"/>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74523</xdr:rowOff>
    </xdr:from>
    <xdr:ext cx="762000" cy="259045"/>
    <xdr:sp macro="" textlink="">
      <xdr:nvSpPr>
        <xdr:cNvPr id="160" name="テキスト ボックス 159"/>
        <xdr:cNvSpPr txBox="1"/>
      </xdr:nvSpPr>
      <xdr:spPr>
        <a:xfrm>
          <a:off x="1955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61" name="楕円 160"/>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62" name="テキスト ボックス 161"/>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近年、人件費は平成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年度から増加に転じて以降年々微増となっている。平成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年度は対前年比</a:t>
          </a:r>
          <a:r>
            <a:rPr kumimoji="1" lang="en-US" altLang="ja-JP" sz="1300">
              <a:latin typeface="ＭＳ Ｐゴシック" panose="020B0600070205080204" pitchFamily="50" charset="-128"/>
              <a:ea typeface="ＭＳ Ｐゴシック" panose="020B0600070205080204" pitchFamily="50" charset="-128"/>
            </a:rPr>
            <a:t>5,466</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ポイント増加しているが類似団体と比べて若干低い数値となっているもののその差は詰まってきている。職員数が増加しており引き続き職員定数の適正化、物件費の抑制に努める必要がある。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154248</xdr:rowOff>
    </xdr:from>
    <xdr:to>
      <xdr:col>23</xdr:col>
      <xdr:colOff>133350</xdr:colOff>
      <xdr:row>82</xdr:row>
      <xdr:rowOff>4780</xdr:rowOff>
    </xdr:to>
    <xdr:cxnSp macro="">
      <xdr:nvCxnSpPr>
        <xdr:cNvPr id="197" name="直線コネクタ 196"/>
        <xdr:cNvCxnSpPr/>
      </xdr:nvCxnSpPr>
      <xdr:spPr>
        <a:xfrm>
          <a:off x="4114800" y="14041698"/>
          <a:ext cx="8382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153961</xdr:rowOff>
    </xdr:from>
    <xdr:to>
      <xdr:col>19</xdr:col>
      <xdr:colOff>133350</xdr:colOff>
      <xdr:row>81</xdr:row>
      <xdr:rowOff>154248</xdr:rowOff>
    </xdr:to>
    <xdr:cxnSp macro="">
      <xdr:nvCxnSpPr>
        <xdr:cNvPr id="200" name="直線コネクタ 199"/>
        <xdr:cNvCxnSpPr/>
      </xdr:nvCxnSpPr>
      <xdr:spPr>
        <a:xfrm>
          <a:off x="3225800" y="14041411"/>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89973</xdr:rowOff>
    </xdr:from>
    <xdr:to>
      <xdr:col>15</xdr:col>
      <xdr:colOff>82550</xdr:colOff>
      <xdr:row>81</xdr:row>
      <xdr:rowOff>153961</xdr:rowOff>
    </xdr:to>
    <xdr:cxnSp macro="">
      <xdr:nvCxnSpPr>
        <xdr:cNvPr id="203" name="直線コネクタ 202"/>
        <xdr:cNvCxnSpPr/>
      </xdr:nvCxnSpPr>
      <xdr:spPr>
        <a:xfrm>
          <a:off x="2336800" y="13977423"/>
          <a:ext cx="889000" cy="6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62412</xdr:rowOff>
    </xdr:from>
    <xdr:to>
      <xdr:col>11</xdr:col>
      <xdr:colOff>31750</xdr:colOff>
      <xdr:row>81</xdr:row>
      <xdr:rowOff>89973</xdr:rowOff>
    </xdr:to>
    <xdr:cxnSp macro="">
      <xdr:nvCxnSpPr>
        <xdr:cNvPr id="206" name="直線コネクタ 205"/>
        <xdr:cNvCxnSpPr/>
      </xdr:nvCxnSpPr>
      <xdr:spPr>
        <a:xfrm>
          <a:off x="1447800" y="13949862"/>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160274</xdr:rowOff>
    </xdr:from>
    <xdr:to>
      <xdr:col>7</xdr:col>
      <xdr:colOff>31750</xdr:colOff>
      <xdr:row>82</xdr:row>
      <xdr:rowOff>90424</xdr:rowOff>
    </xdr:to>
    <xdr:sp macro="" textlink="">
      <xdr:nvSpPr>
        <xdr:cNvPr id="209" name="フローチャート: 判断 208"/>
        <xdr:cNvSpPr/>
      </xdr:nvSpPr>
      <xdr:spPr>
        <a:xfrm>
          <a:off x="1397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75201</xdr:rowOff>
    </xdr:from>
    <xdr:ext cx="762000" cy="259045"/>
    <xdr:sp macro="" textlink="">
      <xdr:nvSpPr>
        <xdr:cNvPr id="210" name="テキスト ボックス 209"/>
        <xdr:cNvSpPr txBox="1"/>
      </xdr:nvSpPr>
      <xdr:spPr>
        <a:xfrm>
          <a:off x="1066800" y="141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125430</xdr:rowOff>
    </xdr:from>
    <xdr:to>
      <xdr:col>23</xdr:col>
      <xdr:colOff>184150</xdr:colOff>
      <xdr:row>82</xdr:row>
      <xdr:rowOff>55580</xdr:rowOff>
    </xdr:to>
    <xdr:sp macro="" textlink="">
      <xdr:nvSpPr>
        <xdr:cNvPr id="216" name="楕円 215"/>
        <xdr:cNvSpPr/>
      </xdr:nvSpPr>
      <xdr:spPr>
        <a:xfrm>
          <a:off x="4902200" y="140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141957</xdr:rowOff>
    </xdr:from>
    <xdr:ext cx="762000" cy="259045"/>
    <xdr:sp macro="" textlink="">
      <xdr:nvSpPr>
        <xdr:cNvPr id="217" name="人件費・物件費等の状況該当値テキスト"/>
        <xdr:cNvSpPr txBox="1"/>
      </xdr:nvSpPr>
      <xdr:spPr>
        <a:xfrm>
          <a:off x="5041900" y="138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103448</xdr:rowOff>
    </xdr:from>
    <xdr:to>
      <xdr:col>19</xdr:col>
      <xdr:colOff>184150</xdr:colOff>
      <xdr:row>82</xdr:row>
      <xdr:rowOff>33598</xdr:rowOff>
    </xdr:to>
    <xdr:sp macro="" textlink="">
      <xdr:nvSpPr>
        <xdr:cNvPr id="218" name="楕円 217"/>
        <xdr:cNvSpPr/>
      </xdr:nvSpPr>
      <xdr:spPr>
        <a:xfrm>
          <a:off x="4064000" y="139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43775</xdr:rowOff>
    </xdr:from>
    <xdr:ext cx="736600" cy="259045"/>
    <xdr:sp macro="" textlink="">
      <xdr:nvSpPr>
        <xdr:cNvPr id="219" name="テキスト ボックス 218"/>
        <xdr:cNvSpPr txBox="1"/>
      </xdr:nvSpPr>
      <xdr:spPr>
        <a:xfrm>
          <a:off x="3733800" y="1375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103161</xdr:rowOff>
    </xdr:from>
    <xdr:to>
      <xdr:col>15</xdr:col>
      <xdr:colOff>133350</xdr:colOff>
      <xdr:row>82</xdr:row>
      <xdr:rowOff>33311</xdr:rowOff>
    </xdr:to>
    <xdr:sp macro="" textlink="">
      <xdr:nvSpPr>
        <xdr:cNvPr id="220" name="楕円 219"/>
        <xdr:cNvSpPr/>
      </xdr:nvSpPr>
      <xdr:spPr>
        <a:xfrm>
          <a:off x="3175000" y="139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43488</xdr:rowOff>
    </xdr:from>
    <xdr:ext cx="762000" cy="259045"/>
    <xdr:sp macro="" textlink="">
      <xdr:nvSpPr>
        <xdr:cNvPr id="221" name="テキスト ボックス 220"/>
        <xdr:cNvSpPr txBox="1"/>
      </xdr:nvSpPr>
      <xdr:spPr>
        <a:xfrm>
          <a:off x="2844800" y="1375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39173</xdr:rowOff>
    </xdr:from>
    <xdr:to>
      <xdr:col>11</xdr:col>
      <xdr:colOff>82550</xdr:colOff>
      <xdr:row>81</xdr:row>
      <xdr:rowOff>140773</xdr:rowOff>
    </xdr:to>
    <xdr:sp macro="" textlink="">
      <xdr:nvSpPr>
        <xdr:cNvPr id="222" name="楕円 221"/>
        <xdr:cNvSpPr/>
      </xdr:nvSpPr>
      <xdr:spPr>
        <a:xfrm>
          <a:off x="2286000" y="139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150950</xdr:rowOff>
    </xdr:from>
    <xdr:ext cx="762000" cy="259045"/>
    <xdr:sp macro="" textlink="">
      <xdr:nvSpPr>
        <xdr:cNvPr id="223" name="テキスト ボックス 222"/>
        <xdr:cNvSpPr txBox="1"/>
      </xdr:nvSpPr>
      <xdr:spPr>
        <a:xfrm>
          <a:off x="1955800" y="136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11612</xdr:rowOff>
    </xdr:from>
    <xdr:to>
      <xdr:col>7</xdr:col>
      <xdr:colOff>31750</xdr:colOff>
      <xdr:row>81</xdr:row>
      <xdr:rowOff>113212</xdr:rowOff>
    </xdr:to>
    <xdr:sp macro="" textlink="">
      <xdr:nvSpPr>
        <xdr:cNvPr id="224" name="楕円 223"/>
        <xdr:cNvSpPr/>
      </xdr:nvSpPr>
      <xdr:spPr>
        <a:xfrm>
          <a:off x="1397000" y="138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123389</xdr:rowOff>
    </xdr:from>
    <xdr:ext cx="762000" cy="259045"/>
    <xdr:sp macro="" textlink="">
      <xdr:nvSpPr>
        <xdr:cNvPr id="225" name="テキスト ボックス 224"/>
        <xdr:cNvSpPr txBox="1"/>
      </xdr:nvSpPr>
      <xdr:spPr>
        <a:xfrm>
          <a:off x="1066800" y="1366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これまで行政コストの見える化に努め各種手当の見直しを行ってきており類似団体との比較でも適正な水準となっている。国家公務員の時限的な給与改定特例法による措置が終了したため、平成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年度水準まで減少している。引き続き給与の適正化に努めていきたい。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67129</xdr:rowOff>
    </xdr:to>
    <xdr:cxnSp macro="">
      <xdr:nvCxnSpPr>
        <xdr:cNvPr id="261" name="直線コネクタ 260"/>
        <xdr:cNvCxnSpPr/>
      </xdr:nvCxnSpPr>
      <xdr:spPr>
        <a:xfrm flipV="1">
          <a:off x="16179800" y="147256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67129</xdr:rowOff>
    </xdr:to>
    <xdr:cxnSp macro="">
      <xdr:nvCxnSpPr>
        <xdr:cNvPr id="264" name="直線コネクタ 263"/>
        <xdr:cNvCxnSpPr/>
      </xdr:nvCxnSpPr>
      <xdr:spPr>
        <a:xfrm>
          <a:off x="15290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100693</xdr:rowOff>
    </xdr:to>
    <xdr:cxnSp macro="">
      <xdr:nvCxnSpPr>
        <xdr:cNvPr id="267" name="直線コネクタ 266"/>
        <xdr:cNvCxnSpPr/>
      </xdr:nvCxnSpPr>
      <xdr:spPr>
        <a:xfrm>
          <a:off x="14401800" y="14553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168729</xdr:rowOff>
    </xdr:to>
    <xdr:cxnSp macro="">
      <xdr:nvCxnSpPr>
        <xdr:cNvPr id="270" name="直線コネクタ 269"/>
        <xdr:cNvCxnSpPr/>
      </xdr:nvCxnSpPr>
      <xdr:spPr>
        <a:xfrm flipV="1">
          <a:off x="13512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6" name="楕円 285"/>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7" name="テキスト ボックス 286"/>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定員管理については基本的に欠員補充であり、横ばいが続いていたが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年度から人口減少等もあって数値が上昇している。</a:t>
          </a:r>
        </a:p>
        <a:p>
          <a:r>
            <a:rPr kumimoji="1" lang="ja-JP" altLang="en-US" sz="1300">
              <a:latin typeface="ＭＳ Ｐゴシック" panose="020B0600070205080204" pitchFamily="50" charset="-128"/>
              <a:ea typeface="ＭＳ Ｐゴシック" panose="020B0600070205080204" pitchFamily="50" charset="-128"/>
            </a:rPr>
            <a:t>今後も更なる定員管理の適正化に努めるとともに、積極的な業務のアウトソーシングを行っていくが権限移譲・業務の多様化により一人あたりの業務量は増加傾向にあり定員削減については厳しい見通し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113824</xdr:rowOff>
    </xdr:from>
    <xdr:to>
      <xdr:col>81</xdr:col>
      <xdr:colOff>44450</xdr:colOff>
      <xdr:row>62</xdr:row>
      <xdr:rowOff>160575</xdr:rowOff>
    </xdr:to>
    <xdr:cxnSp macro="">
      <xdr:nvCxnSpPr>
        <xdr:cNvPr id="328" name="直線コネクタ 327"/>
        <xdr:cNvCxnSpPr/>
      </xdr:nvCxnSpPr>
      <xdr:spPr>
        <a:xfrm>
          <a:off x="16179800" y="10743724"/>
          <a:ext cx="8382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113824</xdr:rowOff>
    </xdr:to>
    <xdr:cxnSp macro="">
      <xdr:nvCxnSpPr>
        <xdr:cNvPr id="331" name="直線コネクタ 330"/>
        <xdr:cNvCxnSpPr/>
      </xdr:nvCxnSpPr>
      <xdr:spPr>
        <a:xfrm>
          <a:off x="15290800" y="1069848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128429</xdr:rowOff>
    </xdr:from>
    <xdr:to>
      <xdr:col>72</xdr:col>
      <xdr:colOff>203200</xdr:colOff>
      <xdr:row>62</xdr:row>
      <xdr:rowOff>68580</xdr:rowOff>
    </xdr:to>
    <xdr:cxnSp macro="">
      <xdr:nvCxnSpPr>
        <xdr:cNvPr id="334" name="直線コネクタ 333"/>
        <xdr:cNvCxnSpPr/>
      </xdr:nvCxnSpPr>
      <xdr:spPr>
        <a:xfrm>
          <a:off x="14401800" y="10586879"/>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66596</xdr:rowOff>
    </xdr:from>
    <xdr:to>
      <xdr:col>68</xdr:col>
      <xdr:colOff>152400</xdr:colOff>
      <xdr:row>61</xdr:row>
      <xdr:rowOff>128429</xdr:rowOff>
    </xdr:to>
    <xdr:cxnSp macro="">
      <xdr:nvCxnSpPr>
        <xdr:cNvPr id="337" name="直線コネクタ 336"/>
        <xdr:cNvCxnSpPr/>
      </xdr:nvCxnSpPr>
      <xdr:spPr>
        <a:xfrm>
          <a:off x="13512800" y="10525046"/>
          <a:ext cx="889000" cy="6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83662</xdr:rowOff>
    </xdr:from>
    <xdr:to>
      <xdr:col>64</xdr:col>
      <xdr:colOff>152400</xdr:colOff>
      <xdr:row>62</xdr:row>
      <xdr:rowOff>13812</xdr:rowOff>
    </xdr:to>
    <xdr:sp macro="" textlink="">
      <xdr:nvSpPr>
        <xdr:cNvPr id="340" name="フローチャート: 判断 339"/>
        <xdr:cNvSpPr/>
      </xdr:nvSpPr>
      <xdr:spPr>
        <a:xfrm>
          <a:off x="13462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170039</xdr:rowOff>
    </xdr:from>
    <xdr:ext cx="762000" cy="259045"/>
    <xdr:sp macro="" textlink="">
      <xdr:nvSpPr>
        <xdr:cNvPr id="341" name="テキスト ボックス 340"/>
        <xdr:cNvSpPr txBox="1"/>
      </xdr:nvSpPr>
      <xdr:spPr>
        <a:xfrm>
          <a:off x="13131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109775</xdr:rowOff>
    </xdr:from>
    <xdr:to>
      <xdr:col>81</xdr:col>
      <xdr:colOff>95250</xdr:colOff>
      <xdr:row>63</xdr:row>
      <xdr:rowOff>39925</xdr:rowOff>
    </xdr:to>
    <xdr:sp macro="" textlink="">
      <xdr:nvSpPr>
        <xdr:cNvPr id="347" name="楕円 346"/>
        <xdr:cNvSpPr/>
      </xdr:nvSpPr>
      <xdr:spPr>
        <a:xfrm>
          <a:off x="16967200" y="107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81852</xdr:rowOff>
    </xdr:from>
    <xdr:ext cx="762000" cy="259045"/>
    <xdr:sp macro="" textlink="">
      <xdr:nvSpPr>
        <xdr:cNvPr id="348" name="定員管理の状況該当値テキスト"/>
        <xdr:cNvSpPr txBox="1"/>
      </xdr:nvSpPr>
      <xdr:spPr>
        <a:xfrm>
          <a:off x="17106900" y="1071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63024</xdr:rowOff>
    </xdr:from>
    <xdr:to>
      <xdr:col>77</xdr:col>
      <xdr:colOff>95250</xdr:colOff>
      <xdr:row>62</xdr:row>
      <xdr:rowOff>164624</xdr:rowOff>
    </xdr:to>
    <xdr:sp macro="" textlink="">
      <xdr:nvSpPr>
        <xdr:cNvPr id="349" name="楕円 348"/>
        <xdr:cNvSpPr/>
      </xdr:nvSpPr>
      <xdr:spPr>
        <a:xfrm>
          <a:off x="16129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149401</xdr:rowOff>
    </xdr:from>
    <xdr:ext cx="736600" cy="259045"/>
    <xdr:sp macro="" textlink="">
      <xdr:nvSpPr>
        <xdr:cNvPr id="350" name="テキスト ボックス 349"/>
        <xdr:cNvSpPr txBox="1"/>
      </xdr:nvSpPr>
      <xdr:spPr>
        <a:xfrm>
          <a:off x="15798800" y="1077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51" name="楕円 350"/>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52" name="テキスト ボックス 351"/>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77629</xdr:rowOff>
    </xdr:from>
    <xdr:to>
      <xdr:col>68</xdr:col>
      <xdr:colOff>203200</xdr:colOff>
      <xdr:row>62</xdr:row>
      <xdr:rowOff>7779</xdr:rowOff>
    </xdr:to>
    <xdr:sp macro="" textlink="">
      <xdr:nvSpPr>
        <xdr:cNvPr id="353" name="楕円 352"/>
        <xdr:cNvSpPr/>
      </xdr:nvSpPr>
      <xdr:spPr>
        <a:xfrm>
          <a:off x="14351000" y="10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17956</xdr:rowOff>
    </xdr:from>
    <xdr:ext cx="762000" cy="259045"/>
    <xdr:sp macro="" textlink="">
      <xdr:nvSpPr>
        <xdr:cNvPr id="354" name="テキスト ボックス 353"/>
        <xdr:cNvSpPr txBox="1"/>
      </xdr:nvSpPr>
      <xdr:spPr>
        <a:xfrm>
          <a:off x="14020800" y="1030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15796</xdr:rowOff>
    </xdr:from>
    <xdr:to>
      <xdr:col>64</xdr:col>
      <xdr:colOff>152400</xdr:colOff>
      <xdr:row>61</xdr:row>
      <xdr:rowOff>117396</xdr:rowOff>
    </xdr:to>
    <xdr:sp macro="" textlink="">
      <xdr:nvSpPr>
        <xdr:cNvPr id="355" name="楕円 354"/>
        <xdr:cNvSpPr/>
      </xdr:nvSpPr>
      <xdr:spPr>
        <a:xfrm>
          <a:off x="13462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127573</xdr:rowOff>
    </xdr:from>
    <xdr:ext cx="762000" cy="259045"/>
    <xdr:sp macro="" textlink="">
      <xdr:nvSpPr>
        <xdr:cNvPr id="356" name="テキスト ボックス 355"/>
        <xdr:cNvSpPr txBox="1"/>
      </xdr:nvSpPr>
      <xdr:spPr>
        <a:xfrm>
          <a:off x="13131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よる起債の償還が終了しつつあり、数値が改善される大きな要因となっていたが、合併特例債を活用した大型建設事業債の元金償還が次々と始まってきており、公債費の大幅な減少は見込めない状況。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発災の鳥取県中部地震への災害復旧事業債、由良宿団地を建替える公営住宅建設事業債の元金償還が今後控えており、大幅に改善する見通しとはなっていない。類似団体と比べ依然高い数値となっているため新たな起債事業はより厳選の上、慎重に進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148872</xdr:rowOff>
    </xdr:from>
    <xdr:to>
      <xdr:col>81</xdr:col>
      <xdr:colOff>44450</xdr:colOff>
      <xdr:row>44</xdr:row>
      <xdr:rowOff>84667</xdr:rowOff>
    </xdr:to>
    <xdr:cxnSp macro="">
      <xdr:nvCxnSpPr>
        <xdr:cNvPr id="391" name="直線コネクタ 390"/>
        <xdr:cNvCxnSpPr/>
      </xdr:nvCxnSpPr>
      <xdr:spPr>
        <a:xfrm>
          <a:off x="16179800" y="7521222"/>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148872</xdr:rowOff>
    </xdr:to>
    <xdr:cxnSp macro="">
      <xdr:nvCxnSpPr>
        <xdr:cNvPr id="394" name="直線コネクタ 393"/>
        <xdr:cNvCxnSpPr/>
      </xdr:nvCxnSpPr>
      <xdr:spPr>
        <a:xfrm>
          <a:off x="15290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148872</xdr:rowOff>
    </xdr:to>
    <xdr:cxnSp macro="">
      <xdr:nvCxnSpPr>
        <xdr:cNvPr id="397" name="直線コネクタ 396"/>
        <xdr:cNvCxnSpPr/>
      </xdr:nvCxnSpPr>
      <xdr:spPr>
        <a:xfrm flipV="1">
          <a:off x="14401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9" name="テキスト ボックス 398"/>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148872</xdr:rowOff>
    </xdr:from>
    <xdr:to>
      <xdr:col>68</xdr:col>
      <xdr:colOff>152400</xdr:colOff>
      <xdr:row>45</xdr:row>
      <xdr:rowOff>47272</xdr:rowOff>
    </xdr:to>
    <xdr:cxnSp macro="">
      <xdr:nvCxnSpPr>
        <xdr:cNvPr id="400" name="直線コネクタ 399"/>
        <xdr:cNvCxnSpPr/>
      </xdr:nvCxnSpPr>
      <xdr:spPr>
        <a:xfrm flipV="1">
          <a:off x="13512800" y="752122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03" name="フローチャート: 判断 40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404" name="テキスト ボックス 40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410" name="楕円 409"/>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101194</xdr:rowOff>
    </xdr:from>
    <xdr:ext cx="762000" cy="259045"/>
    <xdr:sp macro="" textlink="">
      <xdr:nvSpPr>
        <xdr:cNvPr id="411" name="公債費負担の状況該当値テキスト"/>
        <xdr:cNvSpPr txBox="1"/>
      </xdr:nvSpPr>
      <xdr:spPr>
        <a:xfrm>
          <a:off x="17106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98072</xdr:rowOff>
    </xdr:from>
    <xdr:to>
      <xdr:col>77</xdr:col>
      <xdr:colOff>95250</xdr:colOff>
      <xdr:row>44</xdr:row>
      <xdr:rowOff>28222</xdr:rowOff>
    </xdr:to>
    <xdr:sp macro="" textlink="">
      <xdr:nvSpPr>
        <xdr:cNvPr id="412" name="楕円 411"/>
        <xdr:cNvSpPr/>
      </xdr:nvSpPr>
      <xdr:spPr>
        <a:xfrm>
          <a:off x="16129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12999</xdr:rowOff>
    </xdr:from>
    <xdr:ext cx="736600" cy="259045"/>
    <xdr:sp macro="" textlink="">
      <xdr:nvSpPr>
        <xdr:cNvPr id="413" name="テキスト ボックス 412"/>
        <xdr:cNvSpPr txBox="1"/>
      </xdr:nvSpPr>
      <xdr:spPr>
        <a:xfrm>
          <a:off x="15798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14" name="楕円 413"/>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15" name="テキスト ボックス 414"/>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98072</xdr:rowOff>
    </xdr:from>
    <xdr:to>
      <xdr:col>68</xdr:col>
      <xdr:colOff>203200</xdr:colOff>
      <xdr:row>44</xdr:row>
      <xdr:rowOff>28222</xdr:rowOff>
    </xdr:to>
    <xdr:sp macro="" textlink="">
      <xdr:nvSpPr>
        <xdr:cNvPr id="416" name="楕円 415"/>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12999</xdr:rowOff>
    </xdr:from>
    <xdr:ext cx="762000" cy="259045"/>
    <xdr:sp macro="" textlink="">
      <xdr:nvSpPr>
        <xdr:cNvPr id="417" name="テキスト ボックス 416"/>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167922</xdr:rowOff>
    </xdr:from>
    <xdr:to>
      <xdr:col>64</xdr:col>
      <xdr:colOff>152400</xdr:colOff>
      <xdr:row>45</xdr:row>
      <xdr:rowOff>98072</xdr:rowOff>
    </xdr:to>
    <xdr:sp macro="" textlink="">
      <xdr:nvSpPr>
        <xdr:cNvPr id="418" name="楕円 417"/>
        <xdr:cNvSpPr/>
      </xdr:nvSpPr>
      <xdr:spPr>
        <a:xfrm>
          <a:off x="13462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82849</xdr:rowOff>
    </xdr:from>
    <xdr:ext cx="762000" cy="259045"/>
    <xdr:sp macro="" textlink="">
      <xdr:nvSpPr>
        <xdr:cNvPr id="419" name="テキスト ボックス 418"/>
        <xdr:cNvSpPr txBox="1"/>
      </xdr:nvSpPr>
      <xdr:spPr>
        <a:xfrm>
          <a:off x="13131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一般会計、下水道会計の起債残高は年々減少しているが、まだまだ両会計ともに数値としては高止まりしており、類似団体との比較では</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ポイントほど高い数値となっている。</a:t>
          </a:r>
        </a:p>
        <a:p>
          <a:r>
            <a:rPr kumimoji="1" lang="ja-JP" altLang="en-US" sz="1300">
              <a:latin typeface="ＭＳ Ｐゴシック" panose="020B0600070205080204" pitchFamily="50" charset="-128"/>
              <a:ea typeface="ＭＳ Ｐゴシック" panose="020B0600070205080204" pitchFamily="50" charset="-128"/>
            </a:rPr>
            <a:t>起債残高の減少により比率も減少する見込みであるが、急激な改善を見込むことはできないため毎年徹底した歳出見直しと新たな起債の抑制を行っていく。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39031</xdr:rowOff>
    </xdr:from>
    <xdr:to>
      <xdr:col>81</xdr:col>
      <xdr:colOff>44450</xdr:colOff>
      <xdr:row>18</xdr:row>
      <xdr:rowOff>58335</xdr:rowOff>
    </xdr:to>
    <xdr:cxnSp macro="">
      <xdr:nvCxnSpPr>
        <xdr:cNvPr id="453" name="直線コネクタ 452"/>
        <xdr:cNvCxnSpPr/>
      </xdr:nvCxnSpPr>
      <xdr:spPr>
        <a:xfrm flipV="1">
          <a:off x="16179800" y="312513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4"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163026</xdr:rowOff>
    </xdr:from>
    <xdr:to>
      <xdr:col>77</xdr:col>
      <xdr:colOff>44450</xdr:colOff>
      <xdr:row>18</xdr:row>
      <xdr:rowOff>58335</xdr:rowOff>
    </xdr:to>
    <xdr:cxnSp macro="">
      <xdr:nvCxnSpPr>
        <xdr:cNvPr id="456" name="直線コネクタ 455"/>
        <xdr:cNvCxnSpPr/>
      </xdr:nvCxnSpPr>
      <xdr:spPr>
        <a:xfrm>
          <a:off x="15290800" y="3077676"/>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8" name="テキスト ボックス 457"/>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163026</xdr:rowOff>
    </xdr:from>
    <xdr:to>
      <xdr:col>72</xdr:col>
      <xdr:colOff>203200</xdr:colOff>
      <xdr:row>17</xdr:row>
      <xdr:rowOff>163026</xdr:rowOff>
    </xdr:to>
    <xdr:cxnSp macro="">
      <xdr:nvCxnSpPr>
        <xdr:cNvPr id="459" name="直線コネクタ 458"/>
        <xdr:cNvCxnSpPr/>
      </xdr:nvCxnSpPr>
      <xdr:spPr>
        <a:xfrm>
          <a:off x="14401800" y="3077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1" name="テキスト ボックス 460"/>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163026</xdr:rowOff>
    </xdr:from>
    <xdr:to>
      <xdr:col>68</xdr:col>
      <xdr:colOff>152400</xdr:colOff>
      <xdr:row>18</xdr:row>
      <xdr:rowOff>113834</xdr:rowOff>
    </xdr:to>
    <xdr:cxnSp macro="">
      <xdr:nvCxnSpPr>
        <xdr:cNvPr id="462" name="直線コネクタ 461"/>
        <xdr:cNvCxnSpPr/>
      </xdr:nvCxnSpPr>
      <xdr:spPr>
        <a:xfrm flipV="1">
          <a:off x="13512800" y="3077676"/>
          <a:ext cx="889000" cy="1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4" name="テキスト ボックス 463"/>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147870</xdr:rowOff>
    </xdr:from>
    <xdr:to>
      <xdr:col>64</xdr:col>
      <xdr:colOff>152400</xdr:colOff>
      <xdr:row>16</xdr:row>
      <xdr:rowOff>78020</xdr:rowOff>
    </xdr:to>
    <xdr:sp macro="" textlink="">
      <xdr:nvSpPr>
        <xdr:cNvPr id="465" name="フローチャート: 判断 464"/>
        <xdr:cNvSpPr/>
      </xdr:nvSpPr>
      <xdr:spPr>
        <a:xfrm>
          <a:off x="13462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88197</xdr:rowOff>
    </xdr:from>
    <xdr:ext cx="762000" cy="259045"/>
    <xdr:sp macro="" textlink="">
      <xdr:nvSpPr>
        <xdr:cNvPr id="466" name="テキスト ボックス 465"/>
        <xdr:cNvSpPr txBox="1"/>
      </xdr:nvSpPr>
      <xdr:spPr>
        <a:xfrm>
          <a:off x="13131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159681</xdr:rowOff>
    </xdr:from>
    <xdr:to>
      <xdr:col>81</xdr:col>
      <xdr:colOff>95250</xdr:colOff>
      <xdr:row>18</xdr:row>
      <xdr:rowOff>89831</xdr:rowOff>
    </xdr:to>
    <xdr:sp macro="" textlink="">
      <xdr:nvSpPr>
        <xdr:cNvPr id="472" name="楕円 471"/>
        <xdr:cNvSpPr/>
      </xdr:nvSpPr>
      <xdr:spPr>
        <a:xfrm>
          <a:off x="169672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131758</xdr:rowOff>
    </xdr:from>
    <xdr:ext cx="762000" cy="259045"/>
    <xdr:sp macro="" textlink="">
      <xdr:nvSpPr>
        <xdr:cNvPr id="473" name="将来負担の状況該当値テキスト"/>
        <xdr:cNvSpPr txBox="1"/>
      </xdr:nvSpPr>
      <xdr:spPr>
        <a:xfrm>
          <a:off x="17106900" y="304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7535</xdr:rowOff>
    </xdr:from>
    <xdr:to>
      <xdr:col>77</xdr:col>
      <xdr:colOff>95250</xdr:colOff>
      <xdr:row>18</xdr:row>
      <xdr:rowOff>109135</xdr:rowOff>
    </xdr:to>
    <xdr:sp macro="" textlink="">
      <xdr:nvSpPr>
        <xdr:cNvPr id="474" name="楕円 473"/>
        <xdr:cNvSpPr/>
      </xdr:nvSpPr>
      <xdr:spPr>
        <a:xfrm>
          <a:off x="161290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93912</xdr:rowOff>
    </xdr:from>
    <xdr:ext cx="736600" cy="259045"/>
    <xdr:sp macro="" textlink="">
      <xdr:nvSpPr>
        <xdr:cNvPr id="475" name="テキスト ボックス 474"/>
        <xdr:cNvSpPr txBox="1"/>
      </xdr:nvSpPr>
      <xdr:spPr>
        <a:xfrm>
          <a:off x="15798800" y="3180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112226</xdr:rowOff>
    </xdr:from>
    <xdr:to>
      <xdr:col>73</xdr:col>
      <xdr:colOff>44450</xdr:colOff>
      <xdr:row>18</xdr:row>
      <xdr:rowOff>42376</xdr:rowOff>
    </xdr:to>
    <xdr:sp macro="" textlink="">
      <xdr:nvSpPr>
        <xdr:cNvPr id="476" name="楕円 475"/>
        <xdr:cNvSpPr/>
      </xdr:nvSpPr>
      <xdr:spPr>
        <a:xfrm>
          <a:off x="15240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27153</xdr:rowOff>
    </xdr:from>
    <xdr:ext cx="762000" cy="259045"/>
    <xdr:sp macro="" textlink="">
      <xdr:nvSpPr>
        <xdr:cNvPr id="477" name="テキスト ボックス 476"/>
        <xdr:cNvSpPr txBox="1"/>
      </xdr:nvSpPr>
      <xdr:spPr>
        <a:xfrm>
          <a:off x="14909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112226</xdr:rowOff>
    </xdr:from>
    <xdr:to>
      <xdr:col>68</xdr:col>
      <xdr:colOff>203200</xdr:colOff>
      <xdr:row>18</xdr:row>
      <xdr:rowOff>42376</xdr:rowOff>
    </xdr:to>
    <xdr:sp macro="" textlink="">
      <xdr:nvSpPr>
        <xdr:cNvPr id="478" name="楕円 477"/>
        <xdr:cNvSpPr/>
      </xdr:nvSpPr>
      <xdr:spPr>
        <a:xfrm>
          <a:off x="14351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27153</xdr:rowOff>
    </xdr:from>
    <xdr:ext cx="762000" cy="259045"/>
    <xdr:sp macro="" textlink="">
      <xdr:nvSpPr>
        <xdr:cNvPr id="479" name="テキスト ボックス 478"/>
        <xdr:cNvSpPr txBox="1"/>
      </xdr:nvSpPr>
      <xdr:spPr>
        <a:xfrm>
          <a:off x="14020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63034</xdr:rowOff>
    </xdr:from>
    <xdr:to>
      <xdr:col>64</xdr:col>
      <xdr:colOff>152400</xdr:colOff>
      <xdr:row>18</xdr:row>
      <xdr:rowOff>164634</xdr:rowOff>
    </xdr:to>
    <xdr:sp macro="" textlink="">
      <xdr:nvSpPr>
        <xdr:cNvPr id="480" name="楕円 479"/>
        <xdr:cNvSpPr/>
      </xdr:nvSpPr>
      <xdr:spPr>
        <a:xfrm>
          <a:off x="13462000" y="31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149412</xdr:rowOff>
    </xdr:from>
    <xdr:ext cx="762000" cy="259045"/>
    <xdr:sp macro="" textlink="">
      <xdr:nvSpPr>
        <xdr:cNvPr id="481" name="テキスト ボックス 480"/>
        <xdr:cNvSpPr txBox="1"/>
      </xdr:nvSpPr>
      <xdr:spPr>
        <a:xfrm>
          <a:off x="13131800" y="323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行政コストの見える化に努め各種手当の見直しを行ってきた結果、合併後歳出に占める人件費の割合は年々減少し近年は横ばいが続いていたが平成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年度は若干増加し平成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年度は更に増加した。令和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へ移行するため人件費を対前年度比較する事は難しくなるが類似団体との比較については見守っていく必要がある。定員適正化計画策定等に努めて人件費の総額が減少するよう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159657</xdr:rowOff>
    </xdr:to>
    <xdr:cxnSp macro="">
      <xdr:nvCxnSpPr>
        <xdr:cNvPr id="68" name="直線コネクタ 67"/>
        <xdr:cNvCxnSpPr/>
      </xdr:nvCxnSpPr>
      <xdr:spPr>
        <a:xfrm>
          <a:off x="3987800" y="6620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29028</xdr:rowOff>
    </xdr:from>
    <xdr:to>
      <xdr:col>19</xdr:col>
      <xdr:colOff>187325</xdr:colOff>
      <xdr:row>38</xdr:row>
      <xdr:rowOff>105228</xdr:rowOff>
    </xdr:to>
    <xdr:cxnSp macro="">
      <xdr:nvCxnSpPr>
        <xdr:cNvPr id="71" name="直線コネクタ 70"/>
        <xdr:cNvCxnSpPr/>
      </xdr:nvCxnSpPr>
      <xdr:spPr>
        <a:xfrm>
          <a:off x="3098800" y="6544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7257</xdr:rowOff>
    </xdr:from>
    <xdr:to>
      <xdr:col>15</xdr:col>
      <xdr:colOff>98425</xdr:colOff>
      <xdr:row>38</xdr:row>
      <xdr:rowOff>29028</xdr:rowOff>
    </xdr:to>
    <xdr:cxnSp macro="">
      <xdr:nvCxnSpPr>
        <xdr:cNvPr id="74" name="直線コネクタ 73"/>
        <xdr:cNvCxnSpPr/>
      </xdr:nvCxnSpPr>
      <xdr:spPr>
        <a:xfrm>
          <a:off x="2209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18143</xdr:rowOff>
    </xdr:to>
    <xdr:cxnSp macro="">
      <xdr:nvCxnSpPr>
        <xdr:cNvPr id="77" name="直線コネクタ 76"/>
        <xdr:cNvCxnSpPr/>
      </xdr:nvCxnSpPr>
      <xdr:spPr>
        <a:xfrm flipV="1">
          <a:off x="1320800" y="652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80" name="フローチャート: 判断 79"/>
        <xdr:cNvSpPr/>
      </xdr:nvSpPr>
      <xdr:spPr>
        <a:xfrm>
          <a:off x="1270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81" name="テキスト ボックス 80"/>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140805</xdr:rowOff>
    </xdr:from>
    <xdr:ext cx="736600" cy="259045"/>
    <xdr:sp macro="" textlink="">
      <xdr:nvSpPr>
        <xdr:cNvPr id="90" name="テキスト ボックス 89"/>
        <xdr:cNvSpPr txBox="1"/>
      </xdr:nvSpPr>
      <xdr:spPr>
        <a:xfrm>
          <a:off x="3606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1" name="楕円 90"/>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64605</xdr:rowOff>
    </xdr:from>
    <xdr:ext cx="762000" cy="259045"/>
    <xdr:sp macro="" textlink="">
      <xdr:nvSpPr>
        <xdr:cNvPr id="92" name="テキスト ボックス 91"/>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95" name="楕円 94"/>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96" name="テキスト ボックス 95"/>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業務のアウトソーシングを今後積極的に行う計画があり物件費は若干上昇する見込みであるが平成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年度は他の性質の割合が高くなり相対的に減少した。平成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年度は例年の水準に戻っているものと評価している。</a:t>
          </a:r>
        </a:p>
        <a:p>
          <a:r>
            <a:rPr kumimoji="1" lang="ja-JP" altLang="en-US" sz="1300">
              <a:latin typeface="ＭＳ Ｐゴシック" panose="020B0600070205080204" pitchFamily="50" charset="-128"/>
              <a:ea typeface="ＭＳ Ｐゴシック" panose="020B0600070205080204" pitchFamily="50" charset="-128"/>
            </a:rPr>
            <a:t>業務のアウトソーシングに係る委託料が増加傾向となってもその他の需用費等は引き続き抑制に努める。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16</xdr:row>
      <xdr:rowOff>27940</xdr:rowOff>
    </xdr:to>
    <xdr:cxnSp macro="">
      <xdr:nvCxnSpPr>
        <xdr:cNvPr id="129" name="直線コネクタ 128"/>
        <xdr:cNvCxnSpPr/>
      </xdr:nvCxnSpPr>
      <xdr:spPr>
        <a:xfrm>
          <a:off x="15671800" y="26111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16</xdr:row>
      <xdr:rowOff>43180</xdr:rowOff>
    </xdr:to>
    <xdr:cxnSp macro="">
      <xdr:nvCxnSpPr>
        <xdr:cNvPr id="132" name="直線コネクタ 131"/>
        <xdr:cNvCxnSpPr/>
      </xdr:nvCxnSpPr>
      <xdr:spPr>
        <a:xfrm flipV="1">
          <a:off x="14782800" y="2611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43180</xdr:rowOff>
    </xdr:to>
    <xdr:cxnSp macro="">
      <xdr:nvCxnSpPr>
        <xdr:cNvPr id="135" name="直線コネクタ 134"/>
        <xdr:cNvCxnSpPr/>
      </xdr:nvCxnSpPr>
      <xdr:spPr>
        <a:xfrm>
          <a:off x="13893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58420</xdr:rowOff>
    </xdr:to>
    <xdr:cxnSp macro="">
      <xdr:nvCxnSpPr>
        <xdr:cNvPr id="138" name="直線コネクタ 137"/>
        <xdr:cNvCxnSpPr/>
      </xdr:nvCxnSpPr>
      <xdr:spPr>
        <a:xfrm flipV="1">
          <a:off x="13004800" y="276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8" name="楕円 147"/>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9"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50" name="楕円 149"/>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51" name="テキスト ボックス 150"/>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2" name="楕円 151"/>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3" name="テキスト ボックス 15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4" name="楕円 153"/>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5" name="テキスト ボックス 154"/>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6" name="楕円 155"/>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7" name="テキスト ボックス 156"/>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生活保護費の増大が主な要因であると思われるが類似団体と比べて依然高い数値となっている。</a:t>
          </a:r>
        </a:p>
        <a:p>
          <a:r>
            <a:rPr kumimoji="1" lang="ja-JP" altLang="en-US" sz="1300">
              <a:latin typeface="ＭＳ Ｐゴシック" panose="020B0600070205080204" pitchFamily="50" charset="-128"/>
              <a:ea typeface="ＭＳ Ｐゴシック" panose="020B0600070205080204" pitchFamily="50" charset="-128"/>
            </a:rPr>
            <a:t>福祉事務所を設置した平成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年度以降高い数値で推移している。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12700</xdr:rowOff>
    </xdr:from>
    <xdr:to>
      <xdr:col>24</xdr:col>
      <xdr:colOff>25400</xdr:colOff>
      <xdr:row>61</xdr:row>
      <xdr:rowOff>50800</xdr:rowOff>
    </xdr:to>
    <xdr:cxnSp macro="">
      <xdr:nvCxnSpPr>
        <xdr:cNvPr id="190" name="直線コネクタ 189"/>
        <xdr:cNvCxnSpPr/>
      </xdr:nvCxnSpPr>
      <xdr:spPr>
        <a:xfrm>
          <a:off x="3987800" y="10471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12700</xdr:rowOff>
    </xdr:from>
    <xdr:to>
      <xdr:col>19</xdr:col>
      <xdr:colOff>187325</xdr:colOff>
      <xdr:row>62</xdr:row>
      <xdr:rowOff>50800</xdr:rowOff>
    </xdr:to>
    <xdr:cxnSp macro="">
      <xdr:nvCxnSpPr>
        <xdr:cNvPr id="193" name="直線コネクタ 192"/>
        <xdr:cNvCxnSpPr/>
      </xdr:nvCxnSpPr>
      <xdr:spPr>
        <a:xfrm flipV="1">
          <a:off x="3098800" y="10471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88900</xdr:rowOff>
    </xdr:from>
    <xdr:to>
      <xdr:col>15</xdr:col>
      <xdr:colOff>98425</xdr:colOff>
      <xdr:row>62</xdr:row>
      <xdr:rowOff>50800</xdr:rowOff>
    </xdr:to>
    <xdr:cxnSp macro="">
      <xdr:nvCxnSpPr>
        <xdr:cNvPr id="196" name="直線コネクタ 195"/>
        <xdr:cNvCxnSpPr/>
      </xdr:nvCxnSpPr>
      <xdr:spPr>
        <a:xfrm>
          <a:off x="2209800" y="10547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12700</xdr:rowOff>
    </xdr:from>
    <xdr:to>
      <xdr:col>11</xdr:col>
      <xdr:colOff>9525</xdr:colOff>
      <xdr:row>61</xdr:row>
      <xdr:rowOff>88900</xdr:rowOff>
    </xdr:to>
    <xdr:cxnSp macro="">
      <xdr:nvCxnSpPr>
        <xdr:cNvPr id="199" name="直線コネクタ 198"/>
        <xdr:cNvCxnSpPr/>
      </xdr:nvCxnSpPr>
      <xdr:spPr>
        <a:xfrm>
          <a:off x="1320800" y="10471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0</xdr:rowOff>
    </xdr:from>
    <xdr:to>
      <xdr:col>24</xdr:col>
      <xdr:colOff>76200</xdr:colOff>
      <xdr:row>61</xdr:row>
      <xdr:rowOff>101600</xdr:rowOff>
    </xdr:to>
    <xdr:sp macro="" textlink="">
      <xdr:nvSpPr>
        <xdr:cNvPr id="209" name="楕円 208"/>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80027</xdr:rowOff>
    </xdr:from>
    <xdr:ext cx="762000" cy="259045"/>
    <xdr:sp macro="" textlink="">
      <xdr:nvSpPr>
        <xdr:cNvPr id="210" name="扶助費該当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133350</xdr:rowOff>
    </xdr:from>
    <xdr:to>
      <xdr:col>20</xdr:col>
      <xdr:colOff>38100</xdr:colOff>
      <xdr:row>61</xdr:row>
      <xdr:rowOff>63500</xdr:rowOff>
    </xdr:to>
    <xdr:sp macro="" textlink="">
      <xdr:nvSpPr>
        <xdr:cNvPr id="211" name="楕円 210"/>
        <xdr:cNvSpPr/>
      </xdr:nvSpPr>
      <xdr:spPr>
        <a:xfrm>
          <a:off x="3937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48277</xdr:rowOff>
    </xdr:from>
    <xdr:ext cx="736600" cy="259045"/>
    <xdr:sp macro="" textlink="">
      <xdr:nvSpPr>
        <xdr:cNvPr id="212" name="テキスト ボックス 211"/>
        <xdr:cNvSpPr txBox="1"/>
      </xdr:nvSpPr>
      <xdr:spPr>
        <a:xfrm>
          <a:off x="3606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62</xdr:row>
      <xdr:rowOff>0</xdr:rowOff>
    </xdr:from>
    <xdr:to>
      <xdr:col>15</xdr:col>
      <xdr:colOff>149225</xdr:colOff>
      <xdr:row>62</xdr:row>
      <xdr:rowOff>101600</xdr:rowOff>
    </xdr:to>
    <xdr:sp macro="" textlink="">
      <xdr:nvSpPr>
        <xdr:cNvPr id="213" name="楕円 212"/>
        <xdr:cNvSpPr/>
      </xdr:nvSpPr>
      <xdr:spPr>
        <a:xfrm>
          <a:off x="3048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86377</xdr:rowOff>
    </xdr:from>
    <xdr:ext cx="762000" cy="259045"/>
    <xdr:sp macro="" textlink="">
      <xdr:nvSpPr>
        <xdr:cNvPr id="214" name="テキスト ボックス 213"/>
        <xdr:cNvSpPr txBox="1"/>
      </xdr:nvSpPr>
      <xdr:spPr>
        <a:xfrm>
          <a:off x="2717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38100</xdr:rowOff>
    </xdr:from>
    <xdr:to>
      <xdr:col>11</xdr:col>
      <xdr:colOff>60325</xdr:colOff>
      <xdr:row>61</xdr:row>
      <xdr:rowOff>139700</xdr:rowOff>
    </xdr:to>
    <xdr:sp macro="" textlink="">
      <xdr:nvSpPr>
        <xdr:cNvPr id="215" name="楕円 214"/>
        <xdr:cNvSpPr/>
      </xdr:nvSpPr>
      <xdr:spPr>
        <a:xfrm>
          <a:off x="2159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124477</xdr:rowOff>
    </xdr:from>
    <xdr:ext cx="762000" cy="259045"/>
    <xdr:sp macro="" textlink="">
      <xdr:nvSpPr>
        <xdr:cNvPr id="216" name="テキスト ボックス 215"/>
        <xdr:cNvSpPr txBox="1"/>
      </xdr:nvSpPr>
      <xdr:spPr>
        <a:xfrm>
          <a:off x="1828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133350</xdr:rowOff>
    </xdr:from>
    <xdr:to>
      <xdr:col>6</xdr:col>
      <xdr:colOff>171450</xdr:colOff>
      <xdr:row>61</xdr:row>
      <xdr:rowOff>63500</xdr:rowOff>
    </xdr:to>
    <xdr:sp macro="" textlink="">
      <xdr:nvSpPr>
        <xdr:cNvPr id="217" name="楕円 216"/>
        <xdr:cNvSpPr/>
      </xdr:nvSpPr>
      <xdr:spPr>
        <a:xfrm>
          <a:off x="127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48277</xdr:rowOff>
    </xdr:from>
    <xdr:ext cx="762000" cy="259045"/>
    <xdr:sp macro="" textlink="">
      <xdr:nvSpPr>
        <xdr:cNvPr id="218" name="テキスト ボックス 217"/>
        <xdr:cNvSpPr txBox="1"/>
      </xdr:nvSpPr>
      <xdr:spPr>
        <a:xfrm>
          <a:off x="939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下水道事業特別会計への基準内繰出が大幅に増加していることにより、数値が高止まりしている。</a:t>
          </a:r>
        </a:p>
        <a:p>
          <a:r>
            <a:rPr kumimoji="1" lang="ja-JP" altLang="en-US" sz="1300">
              <a:latin typeface="ＭＳ Ｐゴシック" panose="020B0600070205080204" pitchFamily="50" charset="-128"/>
              <a:ea typeface="ＭＳ Ｐゴシック" panose="020B0600070205080204" pitchFamily="50" charset="-128"/>
            </a:rPr>
            <a:t>令和元年度に下水道事業が地方公営企業法の適用となるが当面は運転資金等繰出金が増加する見込みとなっている。</a:t>
          </a:r>
        </a:p>
        <a:p>
          <a:r>
            <a:rPr kumimoji="1" lang="ja-JP" altLang="en-US" sz="1300">
              <a:latin typeface="ＭＳ Ｐゴシック" panose="020B0600070205080204" pitchFamily="50" charset="-128"/>
              <a:ea typeface="ＭＳ Ｐゴシック" panose="020B0600070205080204" pitchFamily="50" charset="-128"/>
            </a:rPr>
            <a:t>将来、繰出し金が抑制されるよう事業経営の見直し等に努める。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165862</xdr:rowOff>
    </xdr:to>
    <xdr:cxnSp macro="">
      <xdr:nvCxnSpPr>
        <xdr:cNvPr id="248" name="直線コネクタ 247"/>
        <xdr:cNvCxnSpPr/>
      </xdr:nvCxnSpPr>
      <xdr:spPr>
        <a:xfrm>
          <a:off x="15671800" y="101854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69850</xdr:rowOff>
    </xdr:to>
    <xdr:cxnSp macro="">
      <xdr:nvCxnSpPr>
        <xdr:cNvPr id="251" name="直線コネクタ 250"/>
        <xdr:cNvCxnSpPr/>
      </xdr:nvCxnSpPr>
      <xdr:spPr>
        <a:xfrm>
          <a:off x="14782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101854</xdr:rowOff>
    </xdr:from>
    <xdr:to>
      <xdr:col>73</xdr:col>
      <xdr:colOff>180975</xdr:colOff>
      <xdr:row>59</xdr:row>
      <xdr:rowOff>24130</xdr:rowOff>
    </xdr:to>
    <xdr:cxnSp macro="">
      <xdr:nvCxnSpPr>
        <xdr:cNvPr id="254" name="直線コネクタ 253"/>
        <xdr:cNvCxnSpPr/>
      </xdr:nvCxnSpPr>
      <xdr:spPr>
        <a:xfrm>
          <a:off x="13893800" y="98745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101854</xdr:rowOff>
    </xdr:from>
    <xdr:to>
      <xdr:col>69</xdr:col>
      <xdr:colOff>92075</xdr:colOff>
      <xdr:row>57</xdr:row>
      <xdr:rowOff>165862</xdr:rowOff>
    </xdr:to>
    <xdr:cxnSp macro="">
      <xdr:nvCxnSpPr>
        <xdr:cNvPr id="257" name="直線コネクタ 256"/>
        <xdr:cNvCxnSpPr/>
      </xdr:nvCxnSpPr>
      <xdr:spPr>
        <a:xfrm flipV="1">
          <a:off x="13004800" y="9874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0" name="フローチャート: 判断 259"/>
        <xdr:cNvSpPr/>
      </xdr:nvSpPr>
      <xdr:spPr>
        <a:xfrm>
          <a:off x="12954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89679</xdr:rowOff>
    </xdr:from>
    <xdr:ext cx="762000" cy="259045"/>
    <xdr:sp macro="" textlink="">
      <xdr:nvSpPr>
        <xdr:cNvPr id="261" name="テキスト ボックス 260"/>
        <xdr:cNvSpPr txBox="1"/>
      </xdr:nvSpPr>
      <xdr:spPr>
        <a:xfrm>
          <a:off x="12623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115062</xdr:rowOff>
    </xdr:from>
    <xdr:to>
      <xdr:col>82</xdr:col>
      <xdr:colOff>158750</xdr:colOff>
      <xdr:row>60</xdr:row>
      <xdr:rowOff>45212</xdr:rowOff>
    </xdr:to>
    <xdr:sp macro="" textlink="">
      <xdr:nvSpPr>
        <xdr:cNvPr id="267" name="楕円 266"/>
        <xdr:cNvSpPr/>
      </xdr:nvSpPr>
      <xdr:spPr>
        <a:xfrm>
          <a:off x="164592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23639</xdr:rowOff>
    </xdr:from>
    <xdr:ext cx="762000" cy="259045"/>
    <xdr:sp macro="" textlink="">
      <xdr:nvSpPr>
        <xdr:cNvPr id="268" name="その他該当値テキスト"/>
        <xdr:cNvSpPr txBox="1"/>
      </xdr:nvSpPr>
      <xdr:spPr>
        <a:xfrm>
          <a:off x="16598900" y="1013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9" name="楕円 268"/>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0" name="テキスト ボックス 269"/>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1" name="楕円 270"/>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2" name="テキスト ボックス 271"/>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73" name="楕円 272"/>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74" name="テキスト ボックス 273"/>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115062</xdr:rowOff>
    </xdr:from>
    <xdr:to>
      <xdr:col>65</xdr:col>
      <xdr:colOff>53975</xdr:colOff>
      <xdr:row>58</xdr:row>
      <xdr:rowOff>45212</xdr:rowOff>
    </xdr:to>
    <xdr:sp macro="" textlink="">
      <xdr:nvSpPr>
        <xdr:cNvPr id="275" name="楕円 274"/>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29989</xdr:rowOff>
    </xdr:from>
    <xdr:ext cx="762000" cy="259045"/>
    <xdr:sp macro="" textlink="">
      <xdr:nvSpPr>
        <xdr:cNvPr id="276" name="テキスト ボックス 275"/>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近年、補助費等の全体としては減少傾向に在ったが社会保障費、農林水産業費の増加により補助費の総額も上昇している平成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年度は割合としては若干減少した。</a:t>
          </a:r>
        </a:p>
        <a:p>
          <a:r>
            <a:rPr kumimoji="1" lang="ja-JP" altLang="en-US" sz="1300">
              <a:latin typeface="ＭＳ Ｐゴシック" panose="020B0600070205080204" pitchFamily="50" charset="-128"/>
              <a:ea typeface="ＭＳ Ｐゴシック" panose="020B0600070205080204" pitchFamily="50" charset="-128"/>
            </a:rPr>
            <a:t>今後も高齢化が進むことによりこの傾向は続く見通しであるため事務事業の見直し、介護予防の推進等による経費の縮減に努めていく。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119380</xdr:rowOff>
    </xdr:to>
    <xdr:cxnSp macro="">
      <xdr:nvCxnSpPr>
        <xdr:cNvPr id="309" name="直線コネクタ 308"/>
        <xdr:cNvCxnSpPr/>
      </xdr:nvCxnSpPr>
      <xdr:spPr>
        <a:xfrm flipV="1">
          <a:off x="15671800" y="592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119380</xdr:rowOff>
    </xdr:to>
    <xdr:cxnSp macro="">
      <xdr:nvCxnSpPr>
        <xdr:cNvPr id="312" name="直線コネクタ 311"/>
        <xdr:cNvCxnSpPr/>
      </xdr:nvCxnSpPr>
      <xdr:spPr>
        <a:xfrm>
          <a:off x="14782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35</xdr:row>
      <xdr:rowOff>85090</xdr:rowOff>
    </xdr:to>
    <xdr:cxnSp macro="">
      <xdr:nvCxnSpPr>
        <xdr:cNvPr id="315" name="直線コネクタ 314"/>
        <xdr:cNvCxnSpPr/>
      </xdr:nvCxnSpPr>
      <xdr:spPr>
        <a:xfrm flipV="1">
          <a:off x="13893800" y="59182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85090</xdr:rowOff>
    </xdr:to>
    <xdr:cxnSp macro="">
      <xdr:nvCxnSpPr>
        <xdr:cNvPr id="318" name="直線コネクタ 317"/>
        <xdr:cNvCxnSpPr/>
      </xdr:nvCxnSpPr>
      <xdr:spPr>
        <a:xfrm>
          <a:off x="13004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2" name="テキスト ボックス 321"/>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28" name="楕円 327"/>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125747</xdr:rowOff>
    </xdr:from>
    <xdr:ext cx="762000" cy="259045"/>
    <xdr:sp macro="" textlink="">
      <xdr:nvSpPr>
        <xdr:cNvPr id="329" name="補助費等該当値テキスト"/>
        <xdr:cNvSpPr txBox="1"/>
      </xdr:nvSpPr>
      <xdr:spPr>
        <a:xfrm>
          <a:off x="16598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68580</xdr:rowOff>
    </xdr:from>
    <xdr:to>
      <xdr:col>78</xdr:col>
      <xdr:colOff>120650</xdr:colOff>
      <xdr:row>34</xdr:row>
      <xdr:rowOff>170180</xdr:rowOff>
    </xdr:to>
    <xdr:sp macro="" textlink="">
      <xdr:nvSpPr>
        <xdr:cNvPr id="330" name="楕円 329"/>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8907</xdr:rowOff>
    </xdr:from>
    <xdr:ext cx="736600" cy="259045"/>
    <xdr:sp macro="" textlink="">
      <xdr:nvSpPr>
        <xdr:cNvPr id="331" name="テキスト ボックス 330"/>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2" name="楕円 331"/>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3" name="テキスト ボックス 332"/>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4" name="楕円 333"/>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35" name="テキスト ボックス 334"/>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6" name="楕円 335"/>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37" name="テキスト ボックス 336"/>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年度をピークに減少してきており、その占める割合も低くなってきている。</a:t>
          </a: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年度の鳥取県中部地震等に係る災害復旧事業債、合併特例債事業の元利償還が本格化するため、しばらく大幅な減少は見込めない。</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98425</xdr:rowOff>
    </xdr:from>
    <xdr:to>
      <xdr:col>24</xdr:col>
      <xdr:colOff>25400</xdr:colOff>
      <xdr:row>76</xdr:row>
      <xdr:rowOff>104139</xdr:rowOff>
    </xdr:to>
    <xdr:cxnSp macro="">
      <xdr:nvCxnSpPr>
        <xdr:cNvPr id="366" name="直線コネクタ 365"/>
        <xdr:cNvCxnSpPr/>
      </xdr:nvCxnSpPr>
      <xdr:spPr>
        <a:xfrm>
          <a:off x="3987800" y="131286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98425</xdr:rowOff>
    </xdr:from>
    <xdr:to>
      <xdr:col>19</xdr:col>
      <xdr:colOff>187325</xdr:colOff>
      <xdr:row>77</xdr:row>
      <xdr:rowOff>1270</xdr:rowOff>
    </xdr:to>
    <xdr:cxnSp macro="">
      <xdr:nvCxnSpPr>
        <xdr:cNvPr id="369" name="直線コネクタ 368"/>
        <xdr:cNvCxnSpPr/>
      </xdr:nvCxnSpPr>
      <xdr:spPr>
        <a:xfrm flipV="1">
          <a:off x="3098800" y="131286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1270</xdr:rowOff>
    </xdr:to>
    <xdr:cxnSp macro="">
      <xdr:nvCxnSpPr>
        <xdr:cNvPr id="372" name="直線コネクタ 371"/>
        <xdr:cNvCxnSpPr/>
      </xdr:nvCxnSpPr>
      <xdr:spPr>
        <a:xfrm>
          <a:off x="2209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149861</xdr:rowOff>
    </xdr:to>
    <xdr:cxnSp macro="">
      <xdr:nvCxnSpPr>
        <xdr:cNvPr id="375" name="直線コネクタ 374"/>
        <xdr:cNvCxnSpPr/>
      </xdr:nvCxnSpPr>
      <xdr:spPr>
        <a:xfrm flipV="1">
          <a:off x="1320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150495</xdr:rowOff>
    </xdr:from>
    <xdr:to>
      <xdr:col>6</xdr:col>
      <xdr:colOff>171450</xdr:colOff>
      <xdr:row>77</xdr:row>
      <xdr:rowOff>80645</xdr:rowOff>
    </xdr:to>
    <xdr:sp macro="" textlink="">
      <xdr:nvSpPr>
        <xdr:cNvPr id="378" name="フローチャート: 判断 377"/>
        <xdr:cNvSpPr/>
      </xdr:nvSpPr>
      <xdr:spPr>
        <a:xfrm>
          <a:off x="1270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65422</xdr:rowOff>
    </xdr:from>
    <xdr:ext cx="762000" cy="259045"/>
    <xdr:sp macro="" textlink="">
      <xdr:nvSpPr>
        <xdr:cNvPr id="379" name="テキスト ボックス 378"/>
        <xdr:cNvSpPr txBox="1"/>
      </xdr:nvSpPr>
      <xdr:spPr>
        <a:xfrm>
          <a:off x="939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5" name="楕円 384"/>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6"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47625</xdr:rowOff>
    </xdr:from>
    <xdr:to>
      <xdr:col>20</xdr:col>
      <xdr:colOff>38100</xdr:colOff>
      <xdr:row>76</xdr:row>
      <xdr:rowOff>149225</xdr:rowOff>
    </xdr:to>
    <xdr:sp macro="" textlink="">
      <xdr:nvSpPr>
        <xdr:cNvPr id="387" name="楕円 386"/>
        <xdr:cNvSpPr/>
      </xdr:nvSpPr>
      <xdr:spPr>
        <a:xfrm>
          <a:off x="3937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159402</xdr:rowOff>
    </xdr:from>
    <xdr:ext cx="736600" cy="259045"/>
    <xdr:sp macro="" textlink="">
      <xdr:nvSpPr>
        <xdr:cNvPr id="388" name="テキスト ボックス 387"/>
        <xdr:cNvSpPr txBox="1"/>
      </xdr:nvSpPr>
      <xdr:spPr>
        <a:xfrm>
          <a:off x="3606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9" name="楕円 388"/>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0" name="テキスト ボックス 389"/>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1" name="楕円 390"/>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2" name="テキスト ボックス 391"/>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3" name="楕円 392"/>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4" name="テキスト ボックス 39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補助費と基準内繰出が増加しているものの、全体としては横ばいの数値となっていたが平成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年度は特別会計の繰出金等の増が要因となり数値がかなり上昇した。平成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年度は若干改善したものの平成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年度は一転、増加に転じた。</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152146</xdr:rowOff>
    </xdr:to>
    <xdr:cxnSp macro="">
      <xdr:nvCxnSpPr>
        <xdr:cNvPr id="425" name="直線コネクタ 424"/>
        <xdr:cNvCxnSpPr/>
      </xdr:nvCxnSpPr>
      <xdr:spPr>
        <a:xfrm>
          <a:off x="15671800" y="13143485"/>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1270</xdr:rowOff>
    </xdr:to>
    <xdr:cxnSp macro="">
      <xdr:nvCxnSpPr>
        <xdr:cNvPr id="428" name="直線コネクタ 427"/>
        <xdr:cNvCxnSpPr/>
      </xdr:nvCxnSpPr>
      <xdr:spPr>
        <a:xfrm flipV="1">
          <a:off x="14782800" y="131434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77</xdr:row>
      <xdr:rowOff>1270</xdr:rowOff>
    </xdr:to>
    <xdr:cxnSp macro="">
      <xdr:nvCxnSpPr>
        <xdr:cNvPr id="431" name="直線コネクタ 430"/>
        <xdr:cNvCxnSpPr/>
      </xdr:nvCxnSpPr>
      <xdr:spPr>
        <a:xfrm>
          <a:off x="13893800" y="1298346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170435</xdr:rowOff>
    </xdr:to>
    <xdr:cxnSp macro="">
      <xdr:nvCxnSpPr>
        <xdr:cNvPr id="434" name="直線コネクタ 433"/>
        <xdr:cNvCxnSpPr/>
      </xdr:nvCxnSpPr>
      <xdr:spPr>
        <a:xfrm flipV="1">
          <a:off x="13004800" y="1298346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7" name="フローチャート: 判断 436"/>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38" name="テキスト ボックス 437"/>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4" name="楕円 443"/>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5"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6" name="楕円 445"/>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47" name="テキスト ボックス 446"/>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8" name="楕円 447"/>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49" name="テキスト ボックス 448"/>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0" name="楕円 449"/>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160290</xdr:rowOff>
    </xdr:from>
    <xdr:ext cx="762000" cy="259045"/>
    <xdr:sp macro="" textlink="">
      <xdr:nvSpPr>
        <xdr:cNvPr id="451" name="テキスト ボックス 450"/>
        <xdr:cNvSpPr txBox="1"/>
      </xdr:nvSpPr>
      <xdr:spPr>
        <a:xfrm>
          <a:off x="13512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2" name="楕円 451"/>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34562</xdr:rowOff>
    </xdr:from>
    <xdr:ext cx="762000" cy="259045"/>
    <xdr:sp macro="" textlink="">
      <xdr:nvSpPr>
        <xdr:cNvPr id="453" name="テキスト ボックス 452"/>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151068</xdr:rowOff>
    </xdr:from>
    <xdr:to>
      <xdr:col>29</xdr:col>
      <xdr:colOff>127000</xdr:colOff>
      <xdr:row>17</xdr:row>
      <xdr:rowOff>160637</xdr:rowOff>
    </xdr:to>
    <xdr:cxnSp macro="">
      <xdr:nvCxnSpPr>
        <xdr:cNvPr id="52" name="直線コネクタ 51"/>
        <xdr:cNvCxnSpPr/>
      </xdr:nvCxnSpPr>
      <xdr:spPr bwMode="auto">
        <a:xfrm flipV="1">
          <a:off x="5003800" y="3113343"/>
          <a:ext cx="6477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160637</xdr:rowOff>
    </xdr:from>
    <xdr:to>
      <xdr:col>26</xdr:col>
      <xdr:colOff>50800</xdr:colOff>
      <xdr:row>18</xdr:row>
      <xdr:rowOff>30923</xdr:rowOff>
    </xdr:to>
    <xdr:cxnSp macro="">
      <xdr:nvCxnSpPr>
        <xdr:cNvPr id="55" name="直線コネクタ 54"/>
        <xdr:cNvCxnSpPr/>
      </xdr:nvCxnSpPr>
      <xdr:spPr bwMode="auto">
        <a:xfrm flipV="1">
          <a:off x="4305300" y="3122912"/>
          <a:ext cx="698500" cy="4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30923</xdr:rowOff>
    </xdr:from>
    <xdr:to>
      <xdr:col>22</xdr:col>
      <xdr:colOff>114300</xdr:colOff>
      <xdr:row>18</xdr:row>
      <xdr:rowOff>39991</xdr:rowOff>
    </xdr:to>
    <xdr:cxnSp macro="">
      <xdr:nvCxnSpPr>
        <xdr:cNvPr id="58" name="直線コネクタ 57"/>
        <xdr:cNvCxnSpPr/>
      </xdr:nvCxnSpPr>
      <xdr:spPr bwMode="auto">
        <a:xfrm flipV="1">
          <a:off x="3606800" y="3164648"/>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39991</xdr:rowOff>
    </xdr:from>
    <xdr:to>
      <xdr:col>18</xdr:col>
      <xdr:colOff>177800</xdr:colOff>
      <xdr:row>18</xdr:row>
      <xdr:rowOff>139029</xdr:rowOff>
    </xdr:to>
    <xdr:cxnSp macro="">
      <xdr:nvCxnSpPr>
        <xdr:cNvPr id="61" name="直線コネクタ 60"/>
        <xdr:cNvCxnSpPr/>
      </xdr:nvCxnSpPr>
      <xdr:spPr bwMode="auto">
        <a:xfrm flipV="1">
          <a:off x="2908300" y="3173716"/>
          <a:ext cx="698500" cy="9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100268</xdr:rowOff>
    </xdr:from>
    <xdr:to>
      <xdr:col>29</xdr:col>
      <xdr:colOff>177800</xdr:colOff>
      <xdr:row>18</xdr:row>
      <xdr:rowOff>30418</xdr:rowOff>
    </xdr:to>
    <xdr:sp macro="" textlink="">
      <xdr:nvSpPr>
        <xdr:cNvPr id="71" name="楕円 70"/>
        <xdr:cNvSpPr/>
      </xdr:nvSpPr>
      <xdr:spPr bwMode="auto">
        <a:xfrm>
          <a:off x="5600700" y="306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72345</xdr:rowOff>
    </xdr:from>
    <xdr:ext cx="762000" cy="259045"/>
    <xdr:sp macro="" textlink="">
      <xdr:nvSpPr>
        <xdr:cNvPr id="72" name="人口1人当たり決算額の推移該当値テキスト130"/>
        <xdr:cNvSpPr txBox="1"/>
      </xdr:nvSpPr>
      <xdr:spPr>
        <a:xfrm>
          <a:off x="5740400" y="303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109837</xdr:rowOff>
    </xdr:from>
    <xdr:to>
      <xdr:col>26</xdr:col>
      <xdr:colOff>101600</xdr:colOff>
      <xdr:row>18</xdr:row>
      <xdr:rowOff>39987</xdr:rowOff>
    </xdr:to>
    <xdr:sp macro="" textlink="">
      <xdr:nvSpPr>
        <xdr:cNvPr id="73" name="楕円 72"/>
        <xdr:cNvSpPr/>
      </xdr:nvSpPr>
      <xdr:spPr bwMode="auto">
        <a:xfrm>
          <a:off x="4953000" y="307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24764</xdr:rowOff>
    </xdr:from>
    <xdr:ext cx="736600" cy="259045"/>
    <xdr:sp macro="" textlink="">
      <xdr:nvSpPr>
        <xdr:cNvPr id="74" name="テキスト ボックス 73"/>
        <xdr:cNvSpPr txBox="1"/>
      </xdr:nvSpPr>
      <xdr:spPr>
        <a:xfrm>
          <a:off x="4622800" y="315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151573</xdr:rowOff>
    </xdr:from>
    <xdr:to>
      <xdr:col>22</xdr:col>
      <xdr:colOff>165100</xdr:colOff>
      <xdr:row>18</xdr:row>
      <xdr:rowOff>81723</xdr:rowOff>
    </xdr:to>
    <xdr:sp macro="" textlink="">
      <xdr:nvSpPr>
        <xdr:cNvPr id="75" name="楕円 74"/>
        <xdr:cNvSpPr/>
      </xdr:nvSpPr>
      <xdr:spPr bwMode="auto">
        <a:xfrm>
          <a:off x="4254500" y="311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66500</xdr:rowOff>
    </xdr:from>
    <xdr:ext cx="762000" cy="259045"/>
    <xdr:sp macro="" textlink="">
      <xdr:nvSpPr>
        <xdr:cNvPr id="76" name="テキスト ボックス 75"/>
        <xdr:cNvSpPr txBox="1"/>
      </xdr:nvSpPr>
      <xdr:spPr>
        <a:xfrm>
          <a:off x="3924300" y="320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160641</xdr:rowOff>
    </xdr:from>
    <xdr:to>
      <xdr:col>19</xdr:col>
      <xdr:colOff>38100</xdr:colOff>
      <xdr:row>18</xdr:row>
      <xdr:rowOff>90791</xdr:rowOff>
    </xdr:to>
    <xdr:sp macro="" textlink="">
      <xdr:nvSpPr>
        <xdr:cNvPr id="77" name="楕円 76"/>
        <xdr:cNvSpPr/>
      </xdr:nvSpPr>
      <xdr:spPr bwMode="auto">
        <a:xfrm>
          <a:off x="3556000" y="312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75568</xdr:rowOff>
    </xdr:from>
    <xdr:ext cx="762000" cy="259045"/>
    <xdr:sp macro="" textlink="">
      <xdr:nvSpPr>
        <xdr:cNvPr id="78" name="テキスト ボックス 77"/>
        <xdr:cNvSpPr txBox="1"/>
      </xdr:nvSpPr>
      <xdr:spPr>
        <a:xfrm>
          <a:off x="3225800" y="320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88229</xdr:rowOff>
    </xdr:from>
    <xdr:to>
      <xdr:col>15</xdr:col>
      <xdr:colOff>101600</xdr:colOff>
      <xdr:row>19</xdr:row>
      <xdr:rowOff>18379</xdr:rowOff>
    </xdr:to>
    <xdr:sp macro="" textlink="">
      <xdr:nvSpPr>
        <xdr:cNvPr id="79" name="楕円 78"/>
        <xdr:cNvSpPr/>
      </xdr:nvSpPr>
      <xdr:spPr bwMode="auto">
        <a:xfrm>
          <a:off x="2857500" y="322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3156</xdr:rowOff>
    </xdr:from>
    <xdr:ext cx="762000" cy="259045"/>
    <xdr:sp macro="" textlink="">
      <xdr:nvSpPr>
        <xdr:cNvPr id="80" name="テキスト ボックス 79"/>
        <xdr:cNvSpPr txBox="1"/>
      </xdr:nvSpPr>
      <xdr:spPr>
        <a:xfrm>
          <a:off x="2527300" y="330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227337</xdr:rowOff>
    </xdr:from>
    <xdr:to>
      <xdr:col>29</xdr:col>
      <xdr:colOff>127000</xdr:colOff>
      <xdr:row>35</xdr:row>
      <xdr:rowOff>247586</xdr:rowOff>
    </xdr:to>
    <xdr:cxnSp macro="">
      <xdr:nvCxnSpPr>
        <xdr:cNvPr id="114" name="直線コネクタ 113"/>
        <xdr:cNvCxnSpPr/>
      </xdr:nvCxnSpPr>
      <xdr:spPr bwMode="auto">
        <a:xfrm flipV="1">
          <a:off x="5003800" y="6837687"/>
          <a:ext cx="647700" cy="2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249007</xdr:rowOff>
    </xdr:from>
    <xdr:ext cx="762000" cy="259045"/>
    <xdr:sp macro="" textlink="">
      <xdr:nvSpPr>
        <xdr:cNvPr id="115" name="人口1人当たり決算額の推移平均値テキスト445"/>
        <xdr:cNvSpPr txBox="1"/>
      </xdr:nvSpPr>
      <xdr:spPr>
        <a:xfrm>
          <a:off x="5740400" y="6859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167272</xdr:rowOff>
    </xdr:from>
    <xdr:to>
      <xdr:col>26</xdr:col>
      <xdr:colOff>50800</xdr:colOff>
      <xdr:row>35</xdr:row>
      <xdr:rowOff>247586</xdr:rowOff>
    </xdr:to>
    <xdr:cxnSp macro="">
      <xdr:nvCxnSpPr>
        <xdr:cNvPr id="117" name="直線コネクタ 116"/>
        <xdr:cNvCxnSpPr/>
      </xdr:nvCxnSpPr>
      <xdr:spPr bwMode="auto">
        <a:xfrm>
          <a:off x="4305300" y="6777622"/>
          <a:ext cx="698500" cy="8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167272</xdr:rowOff>
    </xdr:from>
    <xdr:to>
      <xdr:col>22</xdr:col>
      <xdr:colOff>114300</xdr:colOff>
      <xdr:row>36</xdr:row>
      <xdr:rowOff>1937</xdr:rowOff>
    </xdr:to>
    <xdr:cxnSp macro="">
      <xdr:nvCxnSpPr>
        <xdr:cNvPr id="120" name="直線コネクタ 119"/>
        <xdr:cNvCxnSpPr/>
      </xdr:nvCxnSpPr>
      <xdr:spPr bwMode="auto">
        <a:xfrm flipV="1">
          <a:off x="3606800" y="6777622"/>
          <a:ext cx="698500" cy="17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296850</xdr:rowOff>
    </xdr:from>
    <xdr:to>
      <xdr:col>18</xdr:col>
      <xdr:colOff>177800</xdr:colOff>
      <xdr:row>36</xdr:row>
      <xdr:rowOff>1937</xdr:rowOff>
    </xdr:to>
    <xdr:cxnSp macro="">
      <xdr:nvCxnSpPr>
        <xdr:cNvPr id="123" name="直線コネクタ 122"/>
        <xdr:cNvCxnSpPr/>
      </xdr:nvCxnSpPr>
      <xdr:spPr bwMode="auto">
        <a:xfrm>
          <a:off x="2908300" y="6907200"/>
          <a:ext cx="698500" cy="4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270643</xdr:rowOff>
    </xdr:from>
    <xdr:to>
      <xdr:col>15</xdr:col>
      <xdr:colOff>101600</xdr:colOff>
      <xdr:row>36</xdr:row>
      <xdr:rowOff>29343</xdr:rowOff>
    </xdr:to>
    <xdr:sp macro="" textlink="">
      <xdr:nvSpPr>
        <xdr:cNvPr id="126" name="フローチャート: 判断 125"/>
        <xdr:cNvSpPr/>
      </xdr:nvSpPr>
      <xdr:spPr bwMode="auto">
        <a:xfrm>
          <a:off x="28575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14120</xdr:rowOff>
    </xdr:from>
    <xdr:ext cx="762000" cy="259045"/>
    <xdr:sp macro="" textlink="">
      <xdr:nvSpPr>
        <xdr:cNvPr id="127" name="テキスト ボックス 126"/>
        <xdr:cNvSpPr txBox="1"/>
      </xdr:nvSpPr>
      <xdr:spPr>
        <a:xfrm>
          <a:off x="2527300" y="69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176537</xdr:rowOff>
    </xdr:from>
    <xdr:to>
      <xdr:col>29</xdr:col>
      <xdr:colOff>177800</xdr:colOff>
      <xdr:row>35</xdr:row>
      <xdr:rowOff>278137</xdr:rowOff>
    </xdr:to>
    <xdr:sp macro="" textlink="">
      <xdr:nvSpPr>
        <xdr:cNvPr id="133" name="楕円 132"/>
        <xdr:cNvSpPr/>
      </xdr:nvSpPr>
      <xdr:spPr bwMode="auto">
        <a:xfrm>
          <a:off x="5600700" y="678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21614</xdr:rowOff>
    </xdr:from>
    <xdr:ext cx="762000" cy="259045"/>
    <xdr:sp macro="" textlink="">
      <xdr:nvSpPr>
        <xdr:cNvPr id="134" name="人口1人当たり決算額の推移該当値テキスト445"/>
        <xdr:cNvSpPr txBox="1"/>
      </xdr:nvSpPr>
      <xdr:spPr>
        <a:xfrm>
          <a:off x="5740400" y="663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196786</xdr:rowOff>
    </xdr:from>
    <xdr:to>
      <xdr:col>26</xdr:col>
      <xdr:colOff>101600</xdr:colOff>
      <xdr:row>35</xdr:row>
      <xdr:rowOff>298386</xdr:rowOff>
    </xdr:to>
    <xdr:sp macro="" textlink="">
      <xdr:nvSpPr>
        <xdr:cNvPr id="135" name="楕円 134"/>
        <xdr:cNvSpPr/>
      </xdr:nvSpPr>
      <xdr:spPr bwMode="auto">
        <a:xfrm>
          <a:off x="4953000" y="68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308563</xdr:rowOff>
    </xdr:from>
    <xdr:ext cx="736600" cy="259045"/>
    <xdr:sp macro="" textlink="">
      <xdr:nvSpPr>
        <xdr:cNvPr id="136" name="テキスト ボックス 135"/>
        <xdr:cNvSpPr txBox="1"/>
      </xdr:nvSpPr>
      <xdr:spPr>
        <a:xfrm>
          <a:off x="4622800" y="6576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116472</xdr:rowOff>
    </xdr:from>
    <xdr:to>
      <xdr:col>22</xdr:col>
      <xdr:colOff>165100</xdr:colOff>
      <xdr:row>35</xdr:row>
      <xdr:rowOff>218072</xdr:rowOff>
    </xdr:to>
    <xdr:sp macro="" textlink="">
      <xdr:nvSpPr>
        <xdr:cNvPr id="137" name="楕円 136"/>
        <xdr:cNvSpPr/>
      </xdr:nvSpPr>
      <xdr:spPr bwMode="auto">
        <a:xfrm>
          <a:off x="4254500" y="672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228249</xdr:rowOff>
    </xdr:from>
    <xdr:ext cx="762000" cy="259045"/>
    <xdr:sp macro="" textlink="">
      <xdr:nvSpPr>
        <xdr:cNvPr id="138" name="テキスト ボックス 137"/>
        <xdr:cNvSpPr txBox="1"/>
      </xdr:nvSpPr>
      <xdr:spPr>
        <a:xfrm>
          <a:off x="3924300" y="649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294037</xdr:rowOff>
    </xdr:from>
    <xdr:to>
      <xdr:col>19</xdr:col>
      <xdr:colOff>38100</xdr:colOff>
      <xdr:row>36</xdr:row>
      <xdr:rowOff>52737</xdr:rowOff>
    </xdr:to>
    <xdr:sp macro="" textlink="">
      <xdr:nvSpPr>
        <xdr:cNvPr id="139" name="楕円 138"/>
        <xdr:cNvSpPr/>
      </xdr:nvSpPr>
      <xdr:spPr bwMode="auto">
        <a:xfrm>
          <a:off x="3556000" y="690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37514</xdr:rowOff>
    </xdr:from>
    <xdr:ext cx="762000" cy="259045"/>
    <xdr:sp macro="" textlink="">
      <xdr:nvSpPr>
        <xdr:cNvPr id="140" name="テキスト ボックス 139"/>
        <xdr:cNvSpPr txBox="1"/>
      </xdr:nvSpPr>
      <xdr:spPr>
        <a:xfrm>
          <a:off x="3225800" y="699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246050</xdr:rowOff>
    </xdr:from>
    <xdr:to>
      <xdr:col>15</xdr:col>
      <xdr:colOff>101600</xdr:colOff>
      <xdr:row>36</xdr:row>
      <xdr:rowOff>4750</xdr:rowOff>
    </xdr:to>
    <xdr:sp macro="" textlink="">
      <xdr:nvSpPr>
        <xdr:cNvPr id="141" name="楕円 140"/>
        <xdr:cNvSpPr/>
      </xdr:nvSpPr>
      <xdr:spPr bwMode="auto">
        <a:xfrm>
          <a:off x="2857500" y="685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14927</xdr:rowOff>
    </xdr:from>
    <xdr:ext cx="762000" cy="259045"/>
    <xdr:sp macro="" textlink="">
      <xdr:nvSpPr>
        <xdr:cNvPr id="142" name="テキスト ボックス 141"/>
        <xdr:cNvSpPr txBox="1"/>
      </xdr:nvSpPr>
      <xdr:spPr>
        <a:xfrm>
          <a:off x="2527300" y="66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140876</xdr:rowOff>
    </xdr:from>
    <xdr:to>
      <xdr:col>24</xdr:col>
      <xdr:colOff>63500</xdr:colOff>
      <xdr:row>36</xdr:row>
      <xdr:rowOff>149252</xdr:rowOff>
    </xdr:to>
    <xdr:cxnSp macro="">
      <xdr:nvCxnSpPr>
        <xdr:cNvPr id="63" name="直線コネクタ 62"/>
        <xdr:cNvCxnSpPr/>
      </xdr:nvCxnSpPr>
      <xdr:spPr>
        <a:xfrm flipV="1">
          <a:off x="3797300" y="6313076"/>
          <a:ext cx="8382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149252</xdr:rowOff>
    </xdr:from>
    <xdr:to>
      <xdr:col>19</xdr:col>
      <xdr:colOff>177800</xdr:colOff>
      <xdr:row>37</xdr:row>
      <xdr:rowOff>50073</xdr:rowOff>
    </xdr:to>
    <xdr:cxnSp macro="">
      <xdr:nvCxnSpPr>
        <xdr:cNvPr id="66" name="直線コネクタ 65"/>
        <xdr:cNvCxnSpPr/>
      </xdr:nvCxnSpPr>
      <xdr:spPr>
        <a:xfrm flipV="1">
          <a:off x="2908300" y="6321452"/>
          <a:ext cx="889000" cy="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50073</xdr:rowOff>
    </xdr:from>
    <xdr:to>
      <xdr:col>15</xdr:col>
      <xdr:colOff>50800</xdr:colOff>
      <xdr:row>37</xdr:row>
      <xdr:rowOff>87759</xdr:rowOff>
    </xdr:to>
    <xdr:cxnSp macro="">
      <xdr:nvCxnSpPr>
        <xdr:cNvPr id="69" name="直線コネクタ 68"/>
        <xdr:cNvCxnSpPr/>
      </xdr:nvCxnSpPr>
      <xdr:spPr>
        <a:xfrm flipV="1">
          <a:off x="2019300" y="6393723"/>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87759</xdr:rowOff>
    </xdr:from>
    <xdr:to>
      <xdr:col>10</xdr:col>
      <xdr:colOff>114300</xdr:colOff>
      <xdr:row>37</xdr:row>
      <xdr:rowOff>125086</xdr:rowOff>
    </xdr:to>
    <xdr:cxnSp macro="">
      <xdr:nvCxnSpPr>
        <xdr:cNvPr id="72" name="直線コネクタ 71"/>
        <xdr:cNvCxnSpPr/>
      </xdr:nvCxnSpPr>
      <xdr:spPr>
        <a:xfrm flipV="1">
          <a:off x="1130300" y="6431409"/>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90076</xdr:rowOff>
    </xdr:from>
    <xdr:to>
      <xdr:col>24</xdr:col>
      <xdr:colOff>114300</xdr:colOff>
      <xdr:row>37</xdr:row>
      <xdr:rowOff>20226</xdr:rowOff>
    </xdr:to>
    <xdr:sp macro="" textlink="">
      <xdr:nvSpPr>
        <xdr:cNvPr id="82" name="楕円 81"/>
        <xdr:cNvSpPr/>
      </xdr:nvSpPr>
      <xdr:spPr>
        <a:xfrm>
          <a:off x="4584700" y="62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68503</xdr:rowOff>
    </xdr:from>
    <xdr:ext cx="534377" cy="259045"/>
    <xdr:sp macro="" textlink="">
      <xdr:nvSpPr>
        <xdr:cNvPr id="83" name="人件費該当値テキスト"/>
        <xdr:cNvSpPr txBox="1"/>
      </xdr:nvSpPr>
      <xdr:spPr>
        <a:xfrm>
          <a:off x="4686300" y="62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98452</xdr:rowOff>
    </xdr:from>
    <xdr:to>
      <xdr:col>20</xdr:col>
      <xdr:colOff>38100</xdr:colOff>
      <xdr:row>37</xdr:row>
      <xdr:rowOff>28602</xdr:rowOff>
    </xdr:to>
    <xdr:sp macro="" textlink="">
      <xdr:nvSpPr>
        <xdr:cNvPr id="84" name="楕円 83"/>
        <xdr:cNvSpPr/>
      </xdr:nvSpPr>
      <xdr:spPr>
        <a:xfrm>
          <a:off x="3746500" y="62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19729</xdr:rowOff>
    </xdr:from>
    <xdr:ext cx="534377" cy="259045"/>
    <xdr:sp macro="" textlink="">
      <xdr:nvSpPr>
        <xdr:cNvPr id="85" name="テキスト ボックス 84"/>
        <xdr:cNvSpPr txBox="1"/>
      </xdr:nvSpPr>
      <xdr:spPr>
        <a:xfrm>
          <a:off x="3530111" y="63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170723</xdr:rowOff>
    </xdr:from>
    <xdr:to>
      <xdr:col>15</xdr:col>
      <xdr:colOff>101600</xdr:colOff>
      <xdr:row>37</xdr:row>
      <xdr:rowOff>100873</xdr:rowOff>
    </xdr:to>
    <xdr:sp macro="" textlink="">
      <xdr:nvSpPr>
        <xdr:cNvPr id="86" name="楕円 85"/>
        <xdr:cNvSpPr/>
      </xdr:nvSpPr>
      <xdr:spPr>
        <a:xfrm>
          <a:off x="2857500" y="63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92000</xdr:rowOff>
    </xdr:from>
    <xdr:ext cx="534377" cy="259045"/>
    <xdr:sp macro="" textlink="">
      <xdr:nvSpPr>
        <xdr:cNvPr id="87" name="テキスト ボックス 86"/>
        <xdr:cNvSpPr txBox="1"/>
      </xdr:nvSpPr>
      <xdr:spPr>
        <a:xfrm>
          <a:off x="2641111" y="64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36959</xdr:rowOff>
    </xdr:from>
    <xdr:to>
      <xdr:col>10</xdr:col>
      <xdr:colOff>165100</xdr:colOff>
      <xdr:row>37</xdr:row>
      <xdr:rowOff>138559</xdr:rowOff>
    </xdr:to>
    <xdr:sp macro="" textlink="">
      <xdr:nvSpPr>
        <xdr:cNvPr id="88" name="楕円 87"/>
        <xdr:cNvSpPr/>
      </xdr:nvSpPr>
      <xdr:spPr>
        <a:xfrm>
          <a:off x="1968500" y="63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129686</xdr:rowOff>
    </xdr:from>
    <xdr:ext cx="534377" cy="259045"/>
    <xdr:sp macro="" textlink="">
      <xdr:nvSpPr>
        <xdr:cNvPr id="89" name="テキスト ボックス 88"/>
        <xdr:cNvSpPr txBox="1"/>
      </xdr:nvSpPr>
      <xdr:spPr>
        <a:xfrm>
          <a:off x="1752111" y="64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74286</xdr:rowOff>
    </xdr:from>
    <xdr:to>
      <xdr:col>6</xdr:col>
      <xdr:colOff>38100</xdr:colOff>
      <xdr:row>38</xdr:row>
      <xdr:rowOff>4435</xdr:rowOff>
    </xdr:to>
    <xdr:sp macro="" textlink="">
      <xdr:nvSpPr>
        <xdr:cNvPr id="90" name="楕円 89"/>
        <xdr:cNvSpPr/>
      </xdr:nvSpPr>
      <xdr:spPr>
        <a:xfrm>
          <a:off x="1079500" y="6417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167013</xdr:rowOff>
    </xdr:from>
    <xdr:ext cx="534377" cy="259045"/>
    <xdr:sp macro="" textlink="">
      <xdr:nvSpPr>
        <xdr:cNvPr id="91" name="テキスト ボックス 90"/>
        <xdr:cNvSpPr txBox="1"/>
      </xdr:nvSpPr>
      <xdr:spPr>
        <a:xfrm>
          <a:off x="863111" y="65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73189</xdr:rowOff>
    </xdr:from>
    <xdr:to>
      <xdr:col>24</xdr:col>
      <xdr:colOff>63500</xdr:colOff>
      <xdr:row>57</xdr:row>
      <xdr:rowOff>97261</xdr:rowOff>
    </xdr:to>
    <xdr:cxnSp macro="">
      <xdr:nvCxnSpPr>
        <xdr:cNvPr id="120" name="直線コネクタ 119"/>
        <xdr:cNvCxnSpPr/>
      </xdr:nvCxnSpPr>
      <xdr:spPr>
        <a:xfrm flipV="1">
          <a:off x="3797300" y="9845839"/>
          <a:ext cx="838200" cy="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85671</xdr:rowOff>
    </xdr:from>
    <xdr:to>
      <xdr:col>19</xdr:col>
      <xdr:colOff>177800</xdr:colOff>
      <xdr:row>57</xdr:row>
      <xdr:rowOff>97261</xdr:rowOff>
    </xdr:to>
    <xdr:cxnSp macro="">
      <xdr:nvCxnSpPr>
        <xdr:cNvPr id="123" name="直線コネクタ 122"/>
        <xdr:cNvCxnSpPr/>
      </xdr:nvCxnSpPr>
      <xdr:spPr>
        <a:xfrm>
          <a:off x="2908300" y="985832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85671</xdr:rowOff>
    </xdr:from>
    <xdr:to>
      <xdr:col>15</xdr:col>
      <xdr:colOff>50800</xdr:colOff>
      <xdr:row>57</xdr:row>
      <xdr:rowOff>124989</xdr:rowOff>
    </xdr:to>
    <xdr:cxnSp macro="">
      <xdr:nvCxnSpPr>
        <xdr:cNvPr id="126" name="直線コネクタ 125"/>
        <xdr:cNvCxnSpPr/>
      </xdr:nvCxnSpPr>
      <xdr:spPr>
        <a:xfrm flipV="1">
          <a:off x="2019300" y="985832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124989</xdr:rowOff>
    </xdr:from>
    <xdr:to>
      <xdr:col>10</xdr:col>
      <xdr:colOff>114300</xdr:colOff>
      <xdr:row>57</xdr:row>
      <xdr:rowOff>148356</xdr:rowOff>
    </xdr:to>
    <xdr:cxnSp macro="">
      <xdr:nvCxnSpPr>
        <xdr:cNvPr id="129" name="直線コネクタ 128"/>
        <xdr:cNvCxnSpPr/>
      </xdr:nvCxnSpPr>
      <xdr:spPr>
        <a:xfrm flipV="1">
          <a:off x="1130300" y="989763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22389</xdr:rowOff>
    </xdr:from>
    <xdr:to>
      <xdr:col>24</xdr:col>
      <xdr:colOff>114300</xdr:colOff>
      <xdr:row>57</xdr:row>
      <xdr:rowOff>123989</xdr:rowOff>
    </xdr:to>
    <xdr:sp macro="" textlink="">
      <xdr:nvSpPr>
        <xdr:cNvPr id="139" name="楕円 138"/>
        <xdr:cNvSpPr/>
      </xdr:nvSpPr>
      <xdr:spPr>
        <a:xfrm>
          <a:off x="4584700" y="97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816</xdr:rowOff>
    </xdr:from>
    <xdr:ext cx="534377" cy="259045"/>
    <xdr:sp macro="" textlink="">
      <xdr:nvSpPr>
        <xdr:cNvPr id="140" name="物件費該当値テキスト"/>
        <xdr:cNvSpPr txBox="1"/>
      </xdr:nvSpPr>
      <xdr:spPr>
        <a:xfrm>
          <a:off x="4686300" y="97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46461</xdr:rowOff>
    </xdr:from>
    <xdr:to>
      <xdr:col>20</xdr:col>
      <xdr:colOff>38100</xdr:colOff>
      <xdr:row>57</xdr:row>
      <xdr:rowOff>148061</xdr:rowOff>
    </xdr:to>
    <xdr:sp macro="" textlink="">
      <xdr:nvSpPr>
        <xdr:cNvPr id="141" name="楕円 140"/>
        <xdr:cNvSpPr/>
      </xdr:nvSpPr>
      <xdr:spPr>
        <a:xfrm>
          <a:off x="3746500" y="98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139188</xdr:rowOff>
    </xdr:from>
    <xdr:ext cx="534377" cy="259045"/>
    <xdr:sp macro="" textlink="">
      <xdr:nvSpPr>
        <xdr:cNvPr id="142" name="テキスト ボックス 141"/>
        <xdr:cNvSpPr txBox="1"/>
      </xdr:nvSpPr>
      <xdr:spPr>
        <a:xfrm>
          <a:off x="3530111" y="99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34871</xdr:rowOff>
    </xdr:from>
    <xdr:to>
      <xdr:col>15</xdr:col>
      <xdr:colOff>101600</xdr:colOff>
      <xdr:row>57</xdr:row>
      <xdr:rowOff>136471</xdr:rowOff>
    </xdr:to>
    <xdr:sp macro="" textlink="">
      <xdr:nvSpPr>
        <xdr:cNvPr id="143" name="楕円 142"/>
        <xdr:cNvSpPr/>
      </xdr:nvSpPr>
      <xdr:spPr>
        <a:xfrm>
          <a:off x="2857500" y="98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127598</xdr:rowOff>
    </xdr:from>
    <xdr:ext cx="534377" cy="259045"/>
    <xdr:sp macro="" textlink="">
      <xdr:nvSpPr>
        <xdr:cNvPr id="144" name="テキスト ボックス 143"/>
        <xdr:cNvSpPr txBox="1"/>
      </xdr:nvSpPr>
      <xdr:spPr>
        <a:xfrm>
          <a:off x="2641111" y="99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74189</xdr:rowOff>
    </xdr:from>
    <xdr:to>
      <xdr:col>10</xdr:col>
      <xdr:colOff>165100</xdr:colOff>
      <xdr:row>58</xdr:row>
      <xdr:rowOff>4339</xdr:rowOff>
    </xdr:to>
    <xdr:sp macro="" textlink="">
      <xdr:nvSpPr>
        <xdr:cNvPr id="145" name="楕円 144"/>
        <xdr:cNvSpPr/>
      </xdr:nvSpPr>
      <xdr:spPr>
        <a:xfrm>
          <a:off x="1968500" y="984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166916</xdr:rowOff>
    </xdr:from>
    <xdr:ext cx="534377" cy="259045"/>
    <xdr:sp macro="" textlink="">
      <xdr:nvSpPr>
        <xdr:cNvPr id="146" name="テキスト ボックス 145"/>
        <xdr:cNvSpPr txBox="1"/>
      </xdr:nvSpPr>
      <xdr:spPr>
        <a:xfrm>
          <a:off x="1752111" y="99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97556</xdr:rowOff>
    </xdr:from>
    <xdr:to>
      <xdr:col>6</xdr:col>
      <xdr:colOff>38100</xdr:colOff>
      <xdr:row>58</xdr:row>
      <xdr:rowOff>27706</xdr:rowOff>
    </xdr:to>
    <xdr:sp macro="" textlink="">
      <xdr:nvSpPr>
        <xdr:cNvPr id="147" name="楕円 146"/>
        <xdr:cNvSpPr/>
      </xdr:nvSpPr>
      <xdr:spPr>
        <a:xfrm>
          <a:off x="1079500" y="98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18833</xdr:rowOff>
    </xdr:from>
    <xdr:ext cx="534377" cy="259045"/>
    <xdr:sp macro="" textlink="">
      <xdr:nvSpPr>
        <xdr:cNvPr id="148" name="テキスト ボックス 147"/>
        <xdr:cNvSpPr txBox="1"/>
      </xdr:nvSpPr>
      <xdr:spPr>
        <a:xfrm>
          <a:off x="863111" y="99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94780</xdr:rowOff>
    </xdr:from>
    <xdr:to>
      <xdr:col>24</xdr:col>
      <xdr:colOff>63500</xdr:colOff>
      <xdr:row>78</xdr:row>
      <xdr:rowOff>138709</xdr:rowOff>
    </xdr:to>
    <xdr:cxnSp macro="">
      <xdr:nvCxnSpPr>
        <xdr:cNvPr id="177" name="直線コネクタ 176"/>
        <xdr:cNvCxnSpPr/>
      </xdr:nvCxnSpPr>
      <xdr:spPr>
        <a:xfrm>
          <a:off x="3797300" y="13467880"/>
          <a:ext cx="8382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57519</xdr:rowOff>
    </xdr:from>
    <xdr:to>
      <xdr:col>19</xdr:col>
      <xdr:colOff>177800</xdr:colOff>
      <xdr:row>78</xdr:row>
      <xdr:rowOff>94780</xdr:rowOff>
    </xdr:to>
    <xdr:cxnSp macro="">
      <xdr:nvCxnSpPr>
        <xdr:cNvPr id="180" name="直線コネクタ 179"/>
        <xdr:cNvCxnSpPr/>
      </xdr:nvCxnSpPr>
      <xdr:spPr>
        <a:xfrm>
          <a:off x="2908300" y="13430619"/>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57519</xdr:rowOff>
    </xdr:from>
    <xdr:to>
      <xdr:col>15</xdr:col>
      <xdr:colOff>50800</xdr:colOff>
      <xdr:row>78</xdr:row>
      <xdr:rowOff>152464</xdr:rowOff>
    </xdr:to>
    <xdr:cxnSp macro="">
      <xdr:nvCxnSpPr>
        <xdr:cNvPr id="183" name="直線コネクタ 182"/>
        <xdr:cNvCxnSpPr/>
      </xdr:nvCxnSpPr>
      <xdr:spPr>
        <a:xfrm flipV="1">
          <a:off x="2019300" y="13430619"/>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126594</xdr:rowOff>
    </xdr:from>
    <xdr:to>
      <xdr:col>10</xdr:col>
      <xdr:colOff>114300</xdr:colOff>
      <xdr:row>78</xdr:row>
      <xdr:rowOff>152464</xdr:rowOff>
    </xdr:to>
    <xdr:cxnSp macro="">
      <xdr:nvCxnSpPr>
        <xdr:cNvPr id="186" name="直線コネクタ 185"/>
        <xdr:cNvCxnSpPr/>
      </xdr:nvCxnSpPr>
      <xdr:spPr>
        <a:xfrm>
          <a:off x="1130300" y="13499694"/>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170129</xdr:rowOff>
    </xdr:from>
    <xdr:to>
      <xdr:col>6</xdr:col>
      <xdr:colOff>38100</xdr:colOff>
      <xdr:row>77</xdr:row>
      <xdr:rowOff>100279</xdr:rowOff>
    </xdr:to>
    <xdr:sp macro="" textlink="">
      <xdr:nvSpPr>
        <xdr:cNvPr id="189" name="フローチャート: 判断 188"/>
        <xdr:cNvSpPr/>
      </xdr:nvSpPr>
      <xdr:spPr>
        <a:xfrm>
          <a:off x="1079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116806</xdr:rowOff>
    </xdr:from>
    <xdr:ext cx="469744" cy="259045"/>
    <xdr:sp macro="" textlink="">
      <xdr:nvSpPr>
        <xdr:cNvPr id="190" name="テキスト ボックス 189"/>
        <xdr:cNvSpPr txBox="1"/>
      </xdr:nvSpPr>
      <xdr:spPr>
        <a:xfrm>
          <a:off x="895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87909</xdr:rowOff>
    </xdr:from>
    <xdr:to>
      <xdr:col>24</xdr:col>
      <xdr:colOff>114300</xdr:colOff>
      <xdr:row>79</xdr:row>
      <xdr:rowOff>18059</xdr:rowOff>
    </xdr:to>
    <xdr:sp macro="" textlink="">
      <xdr:nvSpPr>
        <xdr:cNvPr id="196" name="楕円 195"/>
        <xdr:cNvSpPr/>
      </xdr:nvSpPr>
      <xdr:spPr>
        <a:xfrm>
          <a:off x="45847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2836</xdr:rowOff>
    </xdr:from>
    <xdr:ext cx="469744" cy="259045"/>
    <xdr:sp macro="" textlink="">
      <xdr:nvSpPr>
        <xdr:cNvPr id="197" name="維持補修費該当値テキスト"/>
        <xdr:cNvSpPr txBox="1"/>
      </xdr:nvSpPr>
      <xdr:spPr>
        <a:xfrm>
          <a:off x="4686300" y="1337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43980</xdr:rowOff>
    </xdr:from>
    <xdr:to>
      <xdr:col>20</xdr:col>
      <xdr:colOff>38100</xdr:colOff>
      <xdr:row>78</xdr:row>
      <xdr:rowOff>145580</xdr:rowOff>
    </xdr:to>
    <xdr:sp macro="" textlink="">
      <xdr:nvSpPr>
        <xdr:cNvPr id="198" name="楕円 197"/>
        <xdr:cNvSpPr/>
      </xdr:nvSpPr>
      <xdr:spPr>
        <a:xfrm>
          <a:off x="3746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136707</xdr:rowOff>
    </xdr:from>
    <xdr:ext cx="469744" cy="259045"/>
    <xdr:sp macro="" textlink="">
      <xdr:nvSpPr>
        <xdr:cNvPr id="199" name="テキスト ボックス 198"/>
        <xdr:cNvSpPr txBox="1"/>
      </xdr:nvSpPr>
      <xdr:spPr>
        <a:xfrm>
          <a:off x="3562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6719</xdr:rowOff>
    </xdr:from>
    <xdr:to>
      <xdr:col>15</xdr:col>
      <xdr:colOff>101600</xdr:colOff>
      <xdr:row>78</xdr:row>
      <xdr:rowOff>108319</xdr:rowOff>
    </xdr:to>
    <xdr:sp macro="" textlink="">
      <xdr:nvSpPr>
        <xdr:cNvPr id="200" name="楕円 199"/>
        <xdr:cNvSpPr/>
      </xdr:nvSpPr>
      <xdr:spPr>
        <a:xfrm>
          <a:off x="2857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99446</xdr:rowOff>
    </xdr:from>
    <xdr:ext cx="469744" cy="259045"/>
    <xdr:sp macro="" textlink="">
      <xdr:nvSpPr>
        <xdr:cNvPr id="201" name="テキスト ボックス 200"/>
        <xdr:cNvSpPr txBox="1"/>
      </xdr:nvSpPr>
      <xdr:spPr>
        <a:xfrm>
          <a:off x="2673428" y="134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101664</xdr:rowOff>
    </xdr:from>
    <xdr:to>
      <xdr:col>10</xdr:col>
      <xdr:colOff>165100</xdr:colOff>
      <xdr:row>79</xdr:row>
      <xdr:rowOff>31814</xdr:rowOff>
    </xdr:to>
    <xdr:sp macro="" textlink="">
      <xdr:nvSpPr>
        <xdr:cNvPr id="202" name="楕円 201"/>
        <xdr:cNvSpPr/>
      </xdr:nvSpPr>
      <xdr:spPr>
        <a:xfrm>
          <a:off x="19685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22941</xdr:rowOff>
    </xdr:from>
    <xdr:ext cx="469744" cy="259045"/>
    <xdr:sp macro="" textlink="">
      <xdr:nvSpPr>
        <xdr:cNvPr id="203" name="テキスト ボックス 202"/>
        <xdr:cNvSpPr txBox="1"/>
      </xdr:nvSpPr>
      <xdr:spPr>
        <a:xfrm>
          <a:off x="1784428" y="135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75794</xdr:rowOff>
    </xdr:from>
    <xdr:to>
      <xdr:col>6</xdr:col>
      <xdr:colOff>38100</xdr:colOff>
      <xdr:row>79</xdr:row>
      <xdr:rowOff>5944</xdr:rowOff>
    </xdr:to>
    <xdr:sp macro="" textlink="">
      <xdr:nvSpPr>
        <xdr:cNvPr id="204" name="楕円 203"/>
        <xdr:cNvSpPr/>
      </xdr:nvSpPr>
      <xdr:spPr>
        <a:xfrm>
          <a:off x="10795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168521</xdr:rowOff>
    </xdr:from>
    <xdr:ext cx="469744" cy="259045"/>
    <xdr:sp macro="" textlink="">
      <xdr:nvSpPr>
        <xdr:cNvPr id="205" name="テキスト ボックス 204"/>
        <xdr:cNvSpPr txBox="1"/>
      </xdr:nvSpPr>
      <xdr:spPr>
        <a:xfrm>
          <a:off x="895428"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80963</xdr:rowOff>
    </xdr:from>
    <xdr:to>
      <xdr:col>24</xdr:col>
      <xdr:colOff>63500</xdr:colOff>
      <xdr:row>94</xdr:row>
      <xdr:rowOff>111227</xdr:rowOff>
    </xdr:to>
    <xdr:cxnSp macro="">
      <xdr:nvCxnSpPr>
        <xdr:cNvPr id="235" name="直線コネクタ 234"/>
        <xdr:cNvCxnSpPr/>
      </xdr:nvCxnSpPr>
      <xdr:spPr>
        <a:xfrm>
          <a:off x="3797300" y="16197263"/>
          <a:ext cx="8382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25857</xdr:rowOff>
    </xdr:from>
    <xdr:to>
      <xdr:col>19</xdr:col>
      <xdr:colOff>177800</xdr:colOff>
      <xdr:row>94</xdr:row>
      <xdr:rowOff>80963</xdr:rowOff>
    </xdr:to>
    <xdr:cxnSp macro="">
      <xdr:nvCxnSpPr>
        <xdr:cNvPr id="238" name="直線コネクタ 237"/>
        <xdr:cNvCxnSpPr/>
      </xdr:nvCxnSpPr>
      <xdr:spPr>
        <a:xfrm>
          <a:off x="2908300" y="16142157"/>
          <a:ext cx="889000" cy="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25857</xdr:rowOff>
    </xdr:from>
    <xdr:to>
      <xdr:col>15</xdr:col>
      <xdr:colOff>50800</xdr:colOff>
      <xdr:row>94</xdr:row>
      <xdr:rowOff>142977</xdr:rowOff>
    </xdr:to>
    <xdr:cxnSp macro="">
      <xdr:nvCxnSpPr>
        <xdr:cNvPr id="241" name="直線コネクタ 240"/>
        <xdr:cNvCxnSpPr/>
      </xdr:nvCxnSpPr>
      <xdr:spPr>
        <a:xfrm flipV="1">
          <a:off x="2019300" y="16142157"/>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142977</xdr:rowOff>
    </xdr:from>
    <xdr:to>
      <xdr:col>10</xdr:col>
      <xdr:colOff>114300</xdr:colOff>
      <xdr:row>95</xdr:row>
      <xdr:rowOff>9486</xdr:rowOff>
    </xdr:to>
    <xdr:cxnSp macro="">
      <xdr:nvCxnSpPr>
        <xdr:cNvPr id="244" name="直線コネクタ 243"/>
        <xdr:cNvCxnSpPr/>
      </xdr:nvCxnSpPr>
      <xdr:spPr>
        <a:xfrm flipV="1">
          <a:off x="1130300" y="16259277"/>
          <a:ext cx="889000" cy="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170562</xdr:rowOff>
    </xdr:from>
    <xdr:to>
      <xdr:col>6</xdr:col>
      <xdr:colOff>38100</xdr:colOff>
      <xdr:row>96</xdr:row>
      <xdr:rowOff>100712</xdr:rowOff>
    </xdr:to>
    <xdr:sp macro="" textlink="">
      <xdr:nvSpPr>
        <xdr:cNvPr id="247" name="フローチャート: 判断 246"/>
        <xdr:cNvSpPr/>
      </xdr:nvSpPr>
      <xdr:spPr>
        <a:xfrm>
          <a:off x="1079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91839</xdr:rowOff>
    </xdr:from>
    <xdr:ext cx="534377" cy="259045"/>
    <xdr:sp macro="" textlink="">
      <xdr:nvSpPr>
        <xdr:cNvPr id="248" name="テキスト ボックス 247"/>
        <xdr:cNvSpPr txBox="1"/>
      </xdr:nvSpPr>
      <xdr:spPr>
        <a:xfrm>
          <a:off x="863111" y="165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60427</xdr:rowOff>
    </xdr:from>
    <xdr:to>
      <xdr:col>24</xdr:col>
      <xdr:colOff>114300</xdr:colOff>
      <xdr:row>94</xdr:row>
      <xdr:rowOff>162027</xdr:rowOff>
    </xdr:to>
    <xdr:sp macro="" textlink="">
      <xdr:nvSpPr>
        <xdr:cNvPr id="254" name="楕円 253"/>
        <xdr:cNvSpPr/>
      </xdr:nvSpPr>
      <xdr:spPr>
        <a:xfrm>
          <a:off x="4584700" y="161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83304</xdr:rowOff>
    </xdr:from>
    <xdr:ext cx="534377" cy="259045"/>
    <xdr:sp macro="" textlink="">
      <xdr:nvSpPr>
        <xdr:cNvPr id="255" name="扶助費該当値テキスト"/>
        <xdr:cNvSpPr txBox="1"/>
      </xdr:nvSpPr>
      <xdr:spPr>
        <a:xfrm>
          <a:off x="4686300" y="160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30163</xdr:rowOff>
    </xdr:from>
    <xdr:to>
      <xdr:col>20</xdr:col>
      <xdr:colOff>38100</xdr:colOff>
      <xdr:row>94</xdr:row>
      <xdr:rowOff>131763</xdr:rowOff>
    </xdr:to>
    <xdr:sp macro="" textlink="">
      <xdr:nvSpPr>
        <xdr:cNvPr id="256" name="楕円 255"/>
        <xdr:cNvSpPr/>
      </xdr:nvSpPr>
      <xdr:spPr>
        <a:xfrm>
          <a:off x="3746500" y="161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148290</xdr:rowOff>
    </xdr:from>
    <xdr:ext cx="534377" cy="259045"/>
    <xdr:sp macro="" textlink="">
      <xdr:nvSpPr>
        <xdr:cNvPr id="257" name="テキスト ボックス 256"/>
        <xdr:cNvSpPr txBox="1"/>
      </xdr:nvSpPr>
      <xdr:spPr>
        <a:xfrm>
          <a:off x="3530111" y="159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146507</xdr:rowOff>
    </xdr:from>
    <xdr:to>
      <xdr:col>15</xdr:col>
      <xdr:colOff>101600</xdr:colOff>
      <xdr:row>94</xdr:row>
      <xdr:rowOff>76657</xdr:rowOff>
    </xdr:to>
    <xdr:sp macro="" textlink="">
      <xdr:nvSpPr>
        <xdr:cNvPr id="258" name="楕円 257"/>
        <xdr:cNvSpPr/>
      </xdr:nvSpPr>
      <xdr:spPr>
        <a:xfrm>
          <a:off x="2857500" y="160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93184</xdr:rowOff>
    </xdr:from>
    <xdr:ext cx="534377" cy="259045"/>
    <xdr:sp macro="" textlink="">
      <xdr:nvSpPr>
        <xdr:cNvPr id="259" name="テキスト ボックス 258"/>
        <xdr:cNvSpPr txBox="1"/>
      </xdr:nvSpPr>
      <xdr:spPr>
        <a:xfrm>
          <a:off x="2641111" y="158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92177</xdr:rowOff>
    </xdr:from>
    <xdr:to>
      <xdr:col>10</xdr:col>
      <xdr:colOff>165100</xdr:colOff>
      <xdr:row>95</xdr:row>
      <xdr:rowOff>22327</xdr:rowOff>
    </xdr:to>
    <xdr:sp macro="" textlink="">
      <xdr:nvSpPr>
        <xdr:cNvPr id="260" name="楕円 259"/>
        <xdr:cNvSpPr/>
      </xdr:nvSpPr>
      <xdr:spPr>
        <a:xfrm>
          <a:off x="1968500" y="162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38854</xdr:rowOff>
    </xdr:from>
    <xdr:ext cx="534377" cy="259045"/>
    <xdr:sp macro="" textlink="">
      <xdr:nvSpPr>
        <xdr:cNvPr id="261" name="テキスト ボックス 260"/>
        <xdr:cNvSpPr txBox="1"/>
      </xdr:nvSpPr>
      <xdr:spPr>
        <a:xfrm>
          <a:off x="1752111" y="159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130136</xdr:rowOff>
    </xdr:from>
    <xdr:to>
      <xdr:col>6</xdr:col>
      <xdr:colOff>38100</xdr:colOff>
      <xdr:row>95</xdr:row>
      <xdr:rowOff>60286</xdr:rowOff>
    </xdr:to>
    <xdr:sp macro="" textlink="">
      <xdr:nvSpPr>
        <xdr:cNvPr id="262" name="楕円 261"/>
        <xdr:cNvSpPr/>
      </xdr:nvSpPr>
      <xdr:spPr>
        <a:xfrm>
          <a:off x="1079500" y="162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76813</xdr:rowOff>
    </xdr:from>
    <xdr:ext cx="534377" cy="259045"/>
    <xdr:sp macro="" textlink="">
      <xdr:nvSpPr>
        <xdr:cNvPr id="263" name="テキスト ボックス 262"/>
        <xdr:cNvSpPr txBox="1"/>
      </xdr:nvSpPr>
      <xdr:spPr>
        <a:xfrm>
          <a:off x="863111" y="160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79916</xdr:rowOff>
    </xdr:from>
    <xdr:to>
      <xdr:col>55</xdr:col>
      <xdr:colOff>0</xdr:colOff>
      <xdr:row>37</xdr:row>
      <xdr:rowOff>129006</xdr:rowOff>
    </xdr:to>
    <xdr:cxnSp macro="">
      <xdr:nvCxnSpPr>
        <xdr:cNvPr id="290" name="直線コネクタ 289"/>
        <xdr:cNvCxnSpPr/>
      </xdr:nvCxnSpPr>
      <xdr:spPr>
        <a:xfrm>
          <a:off x="9639300" y="6423566"/>
          <a:ext cx="838200" cy="4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79916</xdr:rowOff>
    </xdr:from>
    <xdr:to>
      <xdr:col>50</xdr:col>
      <xdr:colOff>114300</xdr:colOff>
      <xdr:row>37</xdr:row>
      <xdr:rowOff>110435</xdr:rowOff>
    </xdr:to>
    <xdr:cxnSp macro="">
      <xdr:nvCxnSpPr>
        <xdr:cNvPr id="293" name="直線コネクタ 292"/>
        <xdr:cNvCxnSpPr/>
      </xdr:nvCxnSpPr>
      <xdr:spPr>
        <a:xfrm flipV="1">
          <a:off x="8750300" y="6423566"/>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110435</xdr:rowOff>
    </xdr:from>
    <xdr:to>
      <xdr:col>45</xdr:col>
      <xdr:colOff>177800</xdr:colOff>
      <xdr:row>37</xdr:row>
      <xdr:rowOff>152415</xdr:rowOff>
    </xdr:to>
    <xdr:cxnSp macro="">
      <xdr:nvCxnSpPr>
        <xdr:cNvPr id="296" name="直線コネクタ 295"/>
        <xdr:cNvCxnSpPr/>
      </xdr:nvCxnSpPr>
      <xdr:spPr>
        <a:xfrm flipV="1">
          <a:off x="7861300" y="6454085"/>
          <a:ext cx="889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152415</xdr:rowOff>
    </xdr:from>
    <xdr:to>
      <xdr:col>41</xdr:col>
      <xdr:colOff>50800</xdr:colOff>
      <xdr:row>38</xdr:row>
      <xdr:rowOff>11803</xdr:rowOff>
    </xdr:to>
    <xdr:cxnSp macro="">
      <xdr:nvCxnSpPr>
        <xdr:cNvPr id="299" name="直線コネクタ 298"/>
        <xdr:cNvCxnSpPr/>
      </xdr:nvCxnSpPr>
      <xdr:spPr>
        <a:xfrm flipV="1">
          <a:off x="6972300" y="6496065"/>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77331</xdr:rowOff>
    </xdr:from>
    <xdr:to>
      <xdr:col>36</xdr:col>
      <xdr:colOff>165100</xdr:colOff>
      <xdr:row>38</xdr:row>
      <xdr:rowOff>7480</xdr:rowOff>
    </xdr:to>
    <xdr:sp macro="" textlink="">
      <xdr:nvSpPr>
        <xdr:cNvPr id="302" name="フローチャート: 判断 301"/>
        <xdr:cNvSpPr/>
      </xdr:nvSpPr>
      <xdr:spPr>
        <a:xfrm>
          <a:off x="6921500" y="64209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24008</xdr:rowOff>
    </xdr:from>
    <xdr:ext cx="534377" cy="259045"/>
    <xdr:sp macro="" textlink="">
      <xdr:nvSpPr>
        <xdr:cNvPr id="303" name="テキスト ボックス 302"/>
        <xdr:cNvSpPr txBox="1"/>
      </xdr:nvSpPr>
      <xdr:spPr>
        <a:xfrm>
          <a:off x="6705111" y="61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78206</xdr:rowOff>
    </xdr:from>
    <xdr:to>
      <xdr:col>55</xdr:col>
      <xdr:colOff>50800</xdr:colOff>
      <xdr:row>38</xdr:row>
      <xdr:rowOff>8356</xdr:rowOff>
    </xdr:to>
    <xdr:sp macro="" textlink="">
      <xdr:nvSpPr>
        <xdr:cNvPr id="309" name="楕円 308"/>
        <xdr:cNvSpPr/>
      </xdr:nvSpPr>
      <xdr:spPr>
        <a:xfrm>
          <a:off x="10426700" y="64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164583</xdr:rowOff>
    </xdr:from>
    <xdr:ext cx="534377" cy="259045"/>
    <xdr:sp macro="" textlink="">
      <xdr:nvSpPr>
        <xdr:cNvPr id="310" name="補助費等該当値テキスト"/>
        <xdr:cNvSpPr txBox="1"/>
      </xdr:nvSpPr>
      <xdr:spPr>
        <a:xfrm>
          <a:off x="10528300" y="633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29116</xdr:rowOff>
    </xdr:from>
    <xdr:to>
      <xdr:col>50</xdr:col>
      <xdr:colOff>165100</xdr:colOff>
      <xdr:row>37</xdr:row>
      <xdr:rowOff>130716</xdr:rowOff>
    </xdr:to>
    <xdr:sp macro="" textlink="">
      <xdr:nvSpPr>
        <xdr:cNvPr id="311" name="楕円 310"/>
        <xdr:cNvSpPr/>
      </xdr:nvSpPr>
      <xdr:spPr>
        <a:xfrm>
          <a:off x="9588500" y="63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121843</xdr:rowOff>
    </xdr:from>
    <xdr:ext cx="599010" cy="259045"/>
    <xdr:sp macro="" textlink="">
      <xdr:nvSpPr>
        <xdr:cNvPr id="312" name="テキスト ボックス 311"/>
        <xdr:cNvSpPr txBox="1"/>
      </xdr:nvSpPr>
      <xdr:spPr>
        <a:xfrm>
          <a:off x="9339795" y="646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59635</xdr:rowOff>
    </xdr:from>
    <xdr:to>
      <xdr:col>46</xdr:col>
      <xdr:colOff>38100</xdr:colOff>
      <xdr:row>37</xdr:row>
      <xdr:rowOff>161235</xdr:rowOff>
    </xdr:to>
    <xdr:sp macro="" textlink="">
      <xdr:nvSpPr>
        <xdr:cNvPr id="313" name="楕円 312"/>
        <xdr:cNvSpPr/>
      </xdr:nvSpPr>
      <xdr:spPr>
        <a:xfrm>
          <a:off x="8699500" y="640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152361</xdr:rowOff>
    </xdr:from>
    <xdr:ext cx="534377" cy="259045"/>
    <xdr:sp macro="" textlink="">
      <xdr:nvSpPr>
        <xdr:cNvPr id="314" name="テキスト ボックス 313"/>
        <xdr:cNvSpPr txBox="1"/>
      </xdr:nvSpPr>
      <xdr:spPr>
        <a:xfrm>
          <a:off x="8483111" y="64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101615</xdr:rowOff>
    </xdr:from>
    <xdr:to>
      <xdr:col>41</xdr:col>
      <xdr:colOff>101600</xdr:colOff>
      <xdr:row>38</xdr:row>
      <xdr:rowOff>31765</xdr:rowOff>
    </xdr:to>
    <xdr:sp macro="" textlink="">
      <xdr:nvSpPr>
        <xdr:cNvPr id="315" name="楕円 314"/>
        <xdr:cNvSpPr/>
      </xdr:nvSpPr>
      <xdr:spPr>
        <a:xfrm>
          <a:off x="7810500" y="64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22892</xdr:rowOff>
    </xdr:from>
    <xdr:ext cx="534377" cy="259045"/>
    <xdr:sp macro="" textlink="">
      <xdr:nvSpPr>
        <xdr:cNvPr id="316" name="テキスト ボックス 315"/>
        <xdr:cNvSpPr txBox="1"/>
      </xdr:nvSpPr>
      <xdr:spPr>
        <a:xfrm>
          <a:off x="7594111" y="65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132453</xdr:rowOff>
    </xdr:from>
    <xdr:to>
      <xdr:col>36</xdr:col>
      <xdr:colOff>165100</xdr:colOff>
      <xdr:row>38</xdr:row>
      <xdr:rowOff>62602</xdr:rowOff>
    </xdr:to>
    <xdr:sp macro="" textlink="">
      <xdr:nvSpPr>
        <xdr:cNvPr id="317" name="楕円 316"/>
        <xdr:cNvSpPr/>
      </xdr:nvSpPr>
      <xdr:spPr>
        <a:xfrm>
          <a:off x="6921500" y="6476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53730</xdr:rowOff>
    </xdr:from>
    <xdr:ext cx="534377" cy="259045"/>
    <xdr:sp macro="" textlink="">
      <xdr:nvSpPr>
        <xdr:cNvPr id="318" name="テキスト ボックス 317"/>
        <xdr:cNvSpPr txBox="1"/>
      </xdr:nvSpPr>
      <xdr:spPr>
        <a:xfrm>
          <a:off x="6705111" y="65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161047</xdr:rowOff>
    </xdr:from>
    <xdr:to>
      <xdr:col>55</xdr:col>
      <xdr:colOff>0</xdr:colOff>
      <xdr:row>57</xdr:row>
      <xdr:rowOff>164537</xdr:rowOff>
    </xdr:to>
    <xdr:cxnSp macro="">
      <xdr:nvCxnSpPr>
        <xdr:cNvPr id="345" name="直線コネクタ 344"/>
        <xdr:cNvCxnSpPr/>
      </xdr:nvCxnSpPr>
      <xdr:spPr>
        <a:xfrm>
          <a:off x="9639300" y="9933697"/>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161047</xdr:rowOff>
    </xdr:from>
    <xdr:to>
      <xdr:col>50</xdr:col>
      <xdr:colOff>114300</xdr:colOff>
      <xdr:row>57</xdr:row>
      <xdr:rowOff>164147</xdr:rowOff>
    </xdr:to>
    <xdr:cxnSp macro="">
      <xdr:nvCxnSpPr>
        <xdr:cNvPr id="348" name="直線コネクタ 347"/>
        <xdr:cNvCxnSpPr/>
      </xdr:nvCxnSpPr>
      <xdr:spPr>
        <a:xfrm flipV="1">
          <a:off x="8750300" y="9933697"/>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164147</xdr:rowOff>
    </xdr:from>
    <xdr:to>
      <xdr:col>45</xdr:col>
      <xdr:colOff>177800</xdr:colOff>
      <xdr:row>58</xdr:row>
      <xdr:rowOff>26758</xdr:rowOff>
    </xdr:to>
    <xdr:cxnSp macro="">
      <xdr:nvCxnSpPr>
        <xdr:cNvPr id="351" name="直線コネクタ 350"/>
        <xdr:cNvCxnSpPr/>
      </xdr:nvCxnSpPr>
      <xdr:spPr>
        <a:xfrm flipV="1">
          <a:off x="7861300" y="9936797"/>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26758</xdr:rowOff>
    </xdr:from>
    <xdr:to>
      <xdr:col>41</xdr:col>
      <xdr:colOff>50800</xdr:colOff>
      <xdr:row>58</xdr:row>
      <xdr:rowOff>42532</xdr:rowOff>
    </xdr:to>
    <xdr:cxnSp macro="">
      <xdr:nvCxnSpPr>
        <xdr:cNvPr id="354" name="直線コネクタ 353"/>
        <xdr:cNvCxnSpPr/>
      </xdr:nvCxnSpPr>
      <xdr:spPr>
        <a:xfrm flipV="1">
          <a:off x="6972300" y="997085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27880</xdr:rowOff>
    </xdr:from>
    <xdr:to>
      <xdr:col>36</xdr:col>
      <xdr:colOff>165100</xdr:colOff>
      <xdr:row>57</xdr:row>
      <xdr:rowOff>129480</xdr:rowOff>
    </xdr:to>
    <xdr:sp macro="" textlink="">
      <xdr:nvSpPr>
        <xdr:cNvPr id="357" name="フローチャート: 判断 356"/>
        <xdr:cNvSpPr/>
      </xdr:nvSpPr>
      <xdr:spPr>
        <a:xfrm>
          <a:off x="6921500" y="98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146007</xdr:rowOff>
    </xdr:from>
    <xdr:ext cx="599010" cy="259045"/>
    <xdr:sp macro="" textlink="">
      <xdr:nvSpPr>
        <xdr:cNvPr id="358" name="テキスト ボックス 357"/>
        <xdr:cNvSpPr txBox="1"/>
      </xdr:nvSpPr>
      <xdr:spPr>
        <a:xfrm>
          <a:off x="6672795" y="957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113737</xdr:rowOff>
    </xdr:from>
    <xdr:to>
      <xdr:col>55</xdr:col>
      <xdr:colOff>50800</xdr:colOff>
      <xdr:row>58</xdr:row>
      <xdr:rowOff>43887</xdr:rowOff>
    </xdr:to>
    <xdr:sp macro="" textlink="">
      <xdr:nvSpPr>
        <xdr:cNvPr id="364" name="楕円 363"/>
        <xdr:cNvSpPr/>
      </xdr:nvSpPr>
      <xdr:spPr>
        <a:xfrm>
          <a:off x="10426700" y="988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28664</xdr:rowOff>
    </xdr:from>
    <xdr:ext cx="534377" cy="259045"/>
    <xdr:sp macro="" textlink="">
      <xdr:nvSpPr>
        <xdr:cNvPr id="365" name="普通建設事業費該当値テキスト"/>
        <xdr:cNvSpPr txBox="1"/>
      </xdr:nvSpPr>
      <xdr:spPr>
        <a:xfrm>
          <a:off x="10528300" y="980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110247</xdr:rowOff>
    </xdr:from>
    <xdr:to>
      <xdr:col>50</xdr:col>
      <xdr:colOff>165100</xdr:colOff>
      <xdr:row>58</xdr:row>
      <xdr:rowOff>40397</xdr:rowOff>
    </xdr:to>
    <xdr:sp macro="" textlink="">
      <xdr:nvSpPr>
        <xdr:cNvPr id="366" name="楕円 365"/>
        <xdr:cNvSpPr/>
      </xdr:nvSpPr>
      <xdr:spPr>
        <a:xfrm>
          <a:off x="9588500" y="98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31524</xdr:rowOff>
    </xdr:from>
    <xdr:ext cx="534377" cy="259045"/>
    <xdr:sp macro="" textlink="">
      <xdr:nvSpPr>
        <xdr:cNvPr id="367" name="テキスト ボックス 366"/>
        <xdr:cNvSpPr txBox="1"/>
      </xdr:nvSpPr>
      <xdr:spPr>
        <a:xfrm>
          <a:off x="9372111" y="99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113347</xdr:rowOff>
    </xdr:from>
    <xdr:to>
      <xdr:col>46</xdr:col>
      <xdr:colOff>38100</xdr:colOff>
      <xdr:row>58</xdr:row>
      <xdr:rowOff>43497</xdr:rowOff>
    </xdr:to>
    <xdr:sp macro="" textlink="">
      <xdr:nvSpPr>
        <xdr:cNvPr id="368" name="楕円 367"/>
        <xdr:cNvSpPr/>
      </xdr:nvSpPr>
      <xdr:spPr>
        <a:xfrm>
          <a:off x="8699500" y="98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34624</xdr:rowOff>
    </xdr:from>
    <xdr:ext cx="534377" cy="259045"/>
    <xdr:sp macro="" textlink="">
      <xdr:nvSpPr>
        <xdr:cNvPr id="369" name="テキスト ボックス 368"/>
        <xdr:cNvSpPr txBox="1"/>
      </xdr:nvSpPr>
      <xdr:spPr>
        <a:xfrm>
          <a:off x="8483111" y="99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147408</xdr:rowOff>
    </xdr:from>
    <xdr:to>
      <xdr:col>41</xdr:col>
      <xdr:colOff>101600</xdr:colOff>
      <xdr:row>58</xdr:row>
      <xdr:rowOff>77558</xdr:rowOff>
    </xdr:to>
    <xdr:sp macro="" textlink="">
      <xdr:nvSpPr>
        <xdr:cNvPr id="370" name="楕円 369"/>
        <xdr:cNvSpPr/>
      </xdr:nvSpPr>
      <xdr:spPr>
        <a:xfrm>
          <a:off x="7810500" y="99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68685</xdr:rowOff>
    </xdr:from>
    <xdr:ext cx="534377" cy="259045"/>
    <xdr:sp macro="" textlink="">
      <xdr:nvSpPr>
        <xdr:cNvPr id="371" name="テキスト ボックス 370"/>
        <xdr:cNvSpPr txBox="1"/>
      </xdr:nvSpPr>
      <xdr:spPr>
        <a:xfrm>
          <a:off x="7594111" y="100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163182</xdr:rowOff>
    </xdr:from>
    <xdr:to>
      <xdr:col>36</xdr:col>
      <xdr:colOff>165100</xdr:colOff>
      <xdr:row>58</xdr:row>
      <xdr:rowOff>93332</xdr:rowOff>
    </xdr:to>
    <xdr:sp macro="" textlink="">
      <xdr:nvSpPr>
        <xdr:cNvPr id="372" name="楕円 371"/>
        <xdr:cNvSpPr/>
      </xdr:nvSpPr>
      <xdr:spPr>
        <a:xfrm>
          <a:off x="6921500" y="99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84459</xdr:rowOff>
    </xdr:from>
    <xdr:ext cx="534377" cy="259045"/>
    <xdr:sp macro="" textlink="">
      <xdr:nvSpPr>
        <xdr:cNvPr id="373" name="テキスト ボックス 372"/>
        <xdr:cNvSpPr txBox="1"/>
      </xdr:nvSpPr>
      <xdr:spPr>
        <a:xfrm>
          <a:off x="6705111" y="100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44566</xdr:rowOff>
    </xdr:from>
    <xdr:to>
      <xdr:col>55</xdr:col>
      <xdr:colOff>0</xdr:colOff>
      <xdr:row>79</xdr:row>
      <xdr:rowOff>95760</xdr:rowOff>
    </xdr:to>
    <xdr:cxnSp macro="">
      <xdr:nvCxnSpPr>
        <xdr:cNvPr id="404" name="直線コネクタ 403"/>
        <xdr:cNvCxnSpPr/>
      </xdr:nvCxnSpPr>
      <xdr:spPr>
        <a:xfrm flipV="1">
          <a:off x="9639300" y="13589116"/>
          <a:ext cx="838200" cy="5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75319</xdr:rowOff>
    </xdr:from>
    <xdr:to>
      <xdr:col>50</xdr:col>
      <xdr:colOff>114300</xdr:colOff>
      <xdr:row>79</xdr:row>
      <xdr:rowOff>95760</xdr:rowOff>
    </xdr:to>
    <xdr:cxnSp macro="">
      <xdr:nvCxnSpPr>
        <xdr:cNvPr id="407" name="直線コネクタ 406"/>
        <xdr:cNvCxnSpPr/>
      </xdr:nvCxnSpPr>
      <xdr:spPr>
        <a:xfrm>
          <a:off x="8750300" y="13619869"/>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75319</xdr:rowOff>
    </xdr:from>
    <xdr:to>
      <xdr:col>45</xdr:col>
      <xdr:colOff>177800</xdr:colOff>
      <xdr:row>79</xdr:row>
      <xdr:rowOff>97572</xdr:rowOff>
    </xdr:to>
    <xdr:cxnSp macro="">
      <xdr:nvCxnSpPr>
        <xdr:cNvPr id="410" name="直線コネクタ 409"/>
        <xdr:cNvCxnSpPr/>
      </xdr:nvCxnSpPr>
      <xdr:spPr>
        <a:xfrm flipV="1">
          <a:off x="7861300" y="13619869"/>
          <a:ext cx="889000" cy="2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80541</xdr:rowOff>
    </xdr:from>
    <xdr:to>
      <xdr:col>41</xdr:col>
      <xdr:colOff>50800</xdr:colOff>
      <xdr:row>79</xdr:row>
      <xdr:rowOff>97572</xdr:rowOff>
    </xdr:to>
    <xdr:cxnSp macro="">
      <xdr:nvCxnSpPr>
        <xdr:cNvPr id="413" name="直線コネクタ 412"/>
        <xdr:cNvCxnSpPr/>
      </xdr:nvCxnSpPr>
      <xdr:spPr>
        <a:xfrm>
          <a:off x="6972300" y="13625091"/>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88360</xdr:rowOff>
    </xdr:from>
    <xdr:to>
      <xdr:col>36</xdr:col>
      <xdr:colOff>165100</xdr:colOff>
      <xdr:row>79</xdr:row>
      <xdr:rowOff>18510</xdr:rowOff>
    </xdr:to>
    <xdr:sp macro="" textlink="">
      <xdr:nvSpPr>
        <xdr:cNvPr id="416" name="フローチャート: 判断 415"/>
        <xdr:cNvSpPr/>
      </xdr:nvSpPr>
      <xdr:spPr>
        <a:xfrm>
          <a:off x="6921500" y="13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35037</xdr:rowOff>
    </xdr:from>
    <xdr:ext cx="534377" cy="259045"/>
    <xdr:sp macro="" textlink="">
      <xdr:nvSpPr>
        <xdr:cNvPr id="417" name="テキスト ボックス 416"/>
        <xdr:cNvSpPr txBox="1"/>
      </xdr:nvSpPr>
      <xdr:spPr>
        <a:xfrm>
          <a:off x="6705111" y="13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165216</xdr:rowOff>
    </xdr:from>
    <xdr:to>
      <xdr:col>55</xdr:col>
      <xdr:colOff>50800</xdr:colOff>
      <xdr:row>79</xdr:row>
      <xdr:rowOff>95366</xdr:rowOff>
    </xdr:to>
    <xdr:sp macro="" textlink="">
      <xdr:nvSpPr>
        <xdr:cNvPr id="423" name="楕円 422"/>
        <xdr:cNvSpPr/>
      </xdr:nvSpPr>
      <xdr:spPr>
        <a:xfrm>
          <a:off x="10426700" y="135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95147</xdr:rowOff>
    </xdr:from>
    <xdr:ext cx="534377" cy="259045"/>
    <xdr:sp macro="" textlink="">
      <xdr:nvSpPr>
        <xdr:cNvPr id="424" name="普通建設事業費 （ うち新規整備　）該当値テキスト"/>
        <xdr:cNvSpPr txBox="1"/>
      </xdr:nvSpPr>
      <xdr:spPr>
        <a:xfrm>
          <a:off x="10528300" y="134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44960</xdr:rowOff>
    </xdr:from>
    <xdr:to>
      <xdr:col>50</xdr:col>
      <xdr:colOff>165100</xdr:colOff>
      <xdr:row>79</xdr:row>
      <xdr:rowOff>146560</xdr:rowOff>
    </xdr:to>
    <xdr:sp macro="" textlink="">
      <xdr:nvSpPr>
        <xdr:cNvPr id="425" name="楕円 424"/>
        <xdr:cNvSpPr/>
      </xdr:nvSpPr>
      <xdr:spPr>
        <a:xfrm>
          <a:off x="9588500" y="13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137687</xdr:rowOff>
    </xdr:from>
    <xdr:ext cx="378565" cy="259045"/>
    <xdr:sp macro="" textlink="">
      <xdr:nvSpPr>
        <xdr:cNvPr id="426" name="テキスト ボックス 425"/>
        <xdr:cNvSpPr txBox="1"/>
      </xdr:nvSpPr>
      <xdr:spPr>
        <a:xfrm>
          <a:off x="9450017" y="136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24519</xdr:rowOff>
    </xdr:from>
    <xdr:to>
      <xdr:col>46</xdr:col>
      <xdr:colOff>38100</xdr:colOff>
      <xdr:row>79</xdr:row>
      <xdr:rowOff>126119</xdr:rowOff>
    </xdr:to>
    <xdr:sp macro="" textlink="">
      <xdr:nvSpPr>
        <xdr:cNvPr id="427" name="楕円 426"/>
        <xdr:cNvSpPr/>
      </xdr:nvSpPr>
      <xdr:spPr>
        <a:xfrm>
          <a:off x="8699500" y="135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117246</xdr:rowOff>
    </xdr:from>
    <xdr:ext cx="469744" cy="259045"/>
    <xdr:sp macro="" textlink="">
      <xdr:nvSpPr>
        <xdr:cNvPr id="428" name="テキスト ボックス 427"/>
        <xdr:cNvSpPr txBox="1"/>
      </xdr:nvSpPr>
      <xdr:spPr>
        <a:xfrm>
          <a:off x="8515428" y="1366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46772</xdr:rowOff>
    </xdr:from>
    <xdr:to>
      <xdr:col>41</xdr:col>
      <xdr:colOff>101600</xdr:colOff>
      <xdr:row>79</xdr:row>
      <xdr:rowOff>148372</xdr:rowOff>
    </xdr:to>
    <xdr:sp macro="" textlink="">
      <xdr:nvSpPr>
        <xdr:cNvPr id="429" name="楕円 428"/>
        <xdr:cNvSpPr/>
      </xdr:nvSpPr>
      <xdr:spPr>
        <a:xfrm>
          <a:off x="7810500" y="13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139499</xdr:rowOff>
    </xdr:from>
    <xdr:ext cx="378565" cy="259045"/>
    <xdr:sp macro="" textlink="">
      <xdr:nvSpPr>
        <xdr:cNvPr id="430" name="テキスト ボックス 429"/>
        <xdr:cNvSpPr txBox="1"/>
      </xdr:nvSpPr>
      <xdr:spPr>
        <a:xfrm>
          <a:off x="7672017" y="1368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29741</xdr:rowOff>
    </xdr:from>
    <xdr:to>
      <xdr:col>36</xdr:col>
      <xdr:colOff>165100</xdr:colOff>
      <xdr:row>79</xdr:row>
      <xdr:rowOff>131341</xdr:rowOff>
    </xdr:to>
    <xdr:sp macro="" textlink="">
      <xdr:nvSpPr>
        <xdr:cNvPr id="431" name="楕円 430"/>
        <xdr:cNvSpPr/>
      </xdr:nvSpPr>
      <xdr:spPr>
        <a:xfrm>
          <a:off x="6921500" y="135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122468</xdr:rowOff>
    </xdr:from>
    <xdr:ext cx="469744" cy="259045"/>
    <xdr:sp macro="" textlink="">
      <xdr:nvSpPr>
        <xdr:cNvPr id="432" name="テキスト ボックス 431"/>
        <xdr:cNvSpPr txBox="1"/>
      </xdr:nvSpPr>
      <xdr:spPr>
        <a:xfrm>
          <a:off x="6737428" y="1366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74709</xdr:rowOff>
    </xdr:from>
    <xdr:to>
      <xdr:col>55</xdr:col>
      <xdr:colOff>0</xdr:colOff>
      <xdr:row>97</xdr:row>
      <xdr:rowOff>25369</xdr:rowOff>
    </xdr:to>
    <xdr:cxnSp macro="">
      <xdr:nvCxnSpPr>
        <xdr:cNvPr id="461" name="直線コネクタ 460"/>
        <xdr:cNvCxnSpPr/>
      </xdr:nvCxnSpPr>
      <xdr:spPr>
        <a:xfrm>
          <a:off x="9639300" y="16533909"/>
          <a:ext cx="838200" cy="1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74709</xdr:rowOff>
    </xdr:from>
    <xdr:to>
      <xdr:col>50</xdr:col>
      <xdr:colOff>114300</xdr:colOff>
      <xdr:row>96</xdr:row>
      <xdr:rowOff>147343</xdr:rowOff>
    </xdr:to>
    <xdr:cxnSp macro="">
      <xdr:nvCxnSpPr>
        <xdr:cNvPr id="464" name="直線コネクタ 463"/>
        <xdr:cNvCxnSpPr/>
      </xdr:nvCxnSpPr>
      <xdr:spPr>
        <a:xfrm flipV="1">
          <a:off x="8750300" y="16533909"/>
          <a:ext cx="889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147343</xdr:rowOff>
    </xdr:from>
    <xdr:to>
      <xdr:col>45</xdr:col>
      <xdr:colOff>177800</xdr:colOff>
      <xdr:row>97</xdr:row>
      <xdr:rowOff>45624</xdr:rowOff>
    </xdr:to>
    <xdr:cxnSp macro="">
      <xdr:nvCxnSpPr>
        <xdr:cNvPr id="467" name="直線コネクタ 466"/>
        <xdr:cNvCxnSpPr/>
      </xdr:nvCxnSpPr>
      <xdr:spPr>
        <a:xfrm flipV="1">
          <a:off x="7861300" y="16606543"/>
          <a:ext cx="889000" cy="6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45624</xdr:rowOff>
    </xdr:from>
    <xdr:to>
      <xdr:col>41</xdr:col>
      <xdr:colOff>50800</xdr:colOff>
      <xdr:row>97</xdr:row>
      <xdr:rowOff>116870</xdr:rowOff>
    </xdr:to>
    <xdr:cxnSp macro="">
      <xdr:nvCxnSpPr>
        <xdr:cNvPr id="470" name="直線コネクタ 469"/>
        <xdr:cNvCxnSpPr/>
      </xdr:nvCxnSpPr>
      <xdr:spPr>
        <a:xfrm flipV="1">
          <a:off x="6972300" y="16676274"/>
          <a:ext cx="8890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126069</xdr:rowOff>
    </xdr:from>
    <xdr:ext cx="534377" cy="259045"/>
    <xdr:sp macro="" textlink="">
      <xdr:nvSpPr>
        <xdr:cNvPr id="472" name="テキスト ボックス 471"/>
        <xdr:cNvSpPr txBox="1"/>
      </xdr:nvSpPr>
      <xdr:spPr>
        <a:xfrm>
          <a:off x="7594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17690</xdr:rowOff>
    </xdr:from>
    <xdr:to>
      <xdr:col>36</xdr:col>
      <xdr:colOff>165100</xdr:colOff>
      <xdr:row>97</xdr:row>
      <xdr:rowOff>119290</xdr:rowOff>
    </xdr:to>
    <xdr:sp macro="" textlink="">
      <xdr:nvSpPr>
        <xdr:cNvPr id="473" name="フローチャート: 判断 472"/>
        <xdr:cNvSpPr/>
      </xdr:nvSpPr>
      <xdr:spPr>
        <a:xfrm>
          <a:off x="6921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135817</xdr:rowOff>
    </xdr:from>
    <xdr:ext cx="534377" cy="259045"/>
    <xdr:sp macro="" textlink="">
      <xdr:nvSpPr>
        <xdr:cNvPr id="474" name="テキスト ボックス 473"/>
        <xdr:cNvSpPr txBox="1"/>
      </xdr:nvSpPr>
      <xdr:spPr>
        <a:xfrm>
          <a:off x="6705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146019</xdr:rowOff>
    </xdr:from>
    <xdr:to>
      <xdr:col>55</xdr:col>
      <xdr:colOff>50800</xdr:colOff>
      <xdr:row>97</xdr:row>
      <xdr:rowOff>76169</xdr:rowOff>
    </xdr:to>
    <xdr:sp macro="" textlink="">
      <xdr:nvSpPr>
        <xdr:cNvPr id="480" name="楕円 479"/>
        <xdr:cNvSpPr/>
      </xdr:nvSpPr>
      <xdr:spPr>
        <a:xfrm>
          <a:off x="10426700" y="1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124446</xdr:rowOff>
    </xdr:from>
    <xdr:ext cx="534377" cy="259045"/>
    <xdr:sp macro="" textlink="">
      <xdr:nvSpPr>
        <xdr:cNvPr id="481" name="普通建設事業費 （ うち更新整備　）該当値テキスト"/>
        <xdr:cNvSpPr txBox="1"/>
      </xdr:nvSpPr>
      <xdr:spPr>
        <a:xfrm>
          <a:off x="10528300" y="165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23909</xdr:rowOff>
    </xdr:from>
    <xdr:to>
      <xdr:col>50</xdr:col>
      <xdr:colOff>165100</xdr:colOff>
      <xdr:row>96</xdr:row>
      <xdr:rowOff>125509</xdr:rowOff>
    </xdr:to>
    <xdr:sp macro="" textlink="">
      <xdr:nvSpPr>
        <xdr:cNvPr id="482" name="楕円 481"/>
        <xdr:cNvSpPr/>
      </xdr:nvSpPr>
      <xdr:spPr>
        <a:xfrm>
          <a:off x="9588500" y="164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142036</xdr:rowOff>
    </xdr:from>
    <xdr:ext cx="534377" cy="259045"/>
    <xdr:sp macro="" textlink="">
      <xdr:nvSpPr>
        <xdr:cNvPr id="483" name="テキスト ボックス 482"/>
        <xdr:cNvSpPr txBox="1"/>
      </xdr:nvSpPr>
      <xdr:spPr>
        <a:xfrm>
          <a:off x="9372111" y="162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96543</xdr:rowOff>
    </xdr:from>
    <xdr:to>
      <xdr:col>46</xdr:col>
      <xdr:colOff>38100</xdr:colOff>
      <xdr:row>97</xdr:row>
      <xdr:rowOff>26693</xdr:rowOff>
    </xdr:to>
    <xdr:sp macro="" textlink="">
      <xdr:nvSpPr>
        <xdr:cNvPr id="484" name="楕円 483"/>
        <xdr:cNvSpPr/>
      </xdr:nvSpPr>
      <xdr:spPr>
        <a:xfrm>
          <a:off x="8699500" y="165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17820</xdr:rowOff>
    </xdr:from>
    <xdr:ext cx="534377" cy="259045"/>
    <xdr:sp macro="" textlink="">
      <xdr:nvSpPr>
        <xdr:cNvPr id="485" name="テキスト ボックス 484"/>
        <xdr:cNvSpPr txBox="1"/>
      </xdr:nvSpPr>
      <xdr:spPr>
        <a:xfrm>
          <a:off x="8483111" y="166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166274</xdr:rowOff>
    </xdr:from>
    <xdr:to>
      <xdr:col>41</xdr:col>
      <xdr:colOff>101600</xdr:colOff>
      <xdr:row>97</xdr:row>
      <xdr:rowOff>96424</xdr:rowOff>
    </xdr:to>
    <xdr:sp macro="" textlink="">
      <xdr:nvSpPr>
        <xdr:cNvPr id="486" name="楕円 485"/>
        <xdr:cNvSpPr/>
      </xdr:nvSpPr>
      <xdr:spPr>
        <a:xfrm>
          <a:off x="7810500" y="166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112951</xdr:rowOff>
    </xdr:from>
    <xdr:ext cx="534377" cy="259045"/>
    <xdr:sp macro="" textlink="">
      <xdr:nvSpPr>
        <xdr:cNvPr id="487" name="テキスト ボックス 486"/>
        <xdr:cNvSpPr txBox="1"/>
      </xdr:nvSpPr>
      <xdr:spPr>
        <a:xfrm>
          <a:off x="7594111" y="164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66070</xdr:rowOff>
    </xdr:from>
    <xdr:to>
      <xdr:col>36</xdr:col>
      <xdr:colOff>165100</xdr:colOff>
      <xdr:row>97</xdr:row>
      <xdr:rowOff>167670</xdr:rowOff>
    </xdr:to>
    <xdr:sp macro="" textlink="">
      <xdr:nvSpPr>
        <xdr:cNvPr id="488" name="楕円 487"/>
        <xdr:cNvSpPr/>
      </xdr:nvSpPr>
      <xdr:spPr>
        <a:xfrm>
          <a:off x="6921500" y="166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158797</xdr:rowOff>
    </xdr:from>
    <xdr:ext cx="534377" cy="259045"/>
    <xdr:sp macro="" textlink="">
      <xdr:nvSpPr>
        <xdr:cNvPr id="489" name="テキスト ボックス 488"/>
        <xdr:cNvSpPr txBox="1"/>
      </xdr:nvSpPr>
      <xdr:spPr>
        <a:xfrm>
          <a:off x="6705111" y="167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160031</xdr:rowOff>
    </xdr:from>
    <xdr:to>
      <xdr:col>85</xdr:col>
      <xdr:colOff>127000</xdr:colOff>
      <xdr:row>39</xdr:row>
      <xdr:rowOff>33180</xdr:rowOff>
    </xdr:to>
    <xdr:cxnSp macro="">
      <xdr:nvCxnSpPr>
        <xdr:cNvPr id="518" name="直線コネクタ 517"/>
        <xdr:cNvCxnSpPr/>
      </xdr:nvCxnSpPr>
      <xdr:spPr>
        <a:xfrm>
          <a:off x="15481300" y="6675131"/>
          <a:ext cx="8382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160031</xdr:rowOff>
    </xdr:from>
    <xdr:to>
      <xdr:col>81</xdr:col>
      <xdr:colOff>50800</xdr:colOff>
      <xdr:row>39</xdr:row>
      <xdr:rowOff>15970</xdr:rowOff>
    </xdr:to>
    <xdr:cxnSp macro="">
      <xdr:nvCxnSpPr>
        <xdr:cNvPr id="521" name="直線コネクタ 520"/>
        <xdr:cNvCxnSpPr/>
      </xdr:nvCxnSpPr>
      <xdr:spPr>
        <a:xfrm flipV="1">
          <a:off x="14592300" y="6675131"/>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15970</xdr:rowOff>
    </xdr:from>
    <xdr:to>
      <xdr:col>76</xdr:col>
      <xdr:colOff>114300</xdr:colOff>
      <xdr:row>39</xdr:row>
      <xdr:rowOff>44450</xdr:rowOff>
    </xdr:to>
    <xdr:cxnSp macro="">
      <xdr:nvCxnSpPr>
        <xdr:cNvPr id="524" name="直線コネクタ 523"/>
        <xdr:cNvCxnSpPr/>
      </xdr:nvCxnSpPr>
      <xdr:spPr>
        <a:xfrm flipV="1">
          <a:off x="13703300" y="6702520"/>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43082</xdr:rowOff>
    </xdr:from>
    <xdr:to>
      <xdr:col>71</xdr:col>
      <xdr:colOff>177800</xdr:colOff>
      <xdr:row>39</xdr:row>
      <xdr:rowOff>44450</xdr:rowOff>
    </xdr:to>
    <xdr:cxnSp macro="">
      <xdr:nvCxnSpPr>
        <xdr:cNvPr id="527" name="直線コネクタ 526"/>
        <xdr:cNvCxnSpPr/>
      </xdr:nvCxnSpPr>
      <xdr:spPr>
        <a:xfrm>
          <a:off x="12814300" y="6729632"/>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135961</xdr:rowOff>
    </xdr:from>
    <xdr:to>
      <xdr:col>67</xdr:col>
      <xdr:colOff>101600</xdr:colOff>
      <xdr:row>39</xdr:row>
      <xdr:rowOff>66111</xdr:rowOff>
    </xdr:to>
    <xdr:sp macro="" textlink="">
      <xdr:nvSpPr>
        <xdr:cNvPr id="530" name="フローチャート: 判断 529"/>
        <xdr:cNvSpPr/>
      </xdr:nvSpPr>
      <xdr:spPr>
        <a:xfrm>
          <a:off x="12763500" y="665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82638</xdr:rowOff>
    </xdr:from>
    <xdr:ext cx="469744" cy="259045"/>
    <xdr:sp macro="" textlink="">
      <xdr:nvSpPr>
        <xdr:cNvPr id="531" name="テキスト ボックス 530"/>
        <xdr:cNvSpPr txBox="1"/>
      </xdr:nvSpPr>
      <xdr:spPr>
        <a:xfrm>
          <a:off x="12579428" y="64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153830</xdr:rowOff>
    </xdr:from>
    <xdr:to>
      <xdr:col>85</xdr:col>
      <xdr:colOff>177800</xdr:colOff>
      <xdr:row>39</xdr:row>
      <xdr:rowOff>83980</xdr:rowOff>
    </xdr:to>
    <xdr:sp macro="" textlink="">
      <xdr:nvSpPr>
        <xdr:cNvPr id="537" name="楕円 536"/>
        <xdr:cNvSpPr/>
      </xdr:nvSpPr>
      <xdr:spPr>
        <a:xfrm>
          <a:off x="16268700" y="66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109231</xdr:rowOff>
    </xdr:from>
    <xdr:to>
      <xdr:col>81</xdr:col>
      <xdr:colOff>101600</xdr:colOff>
      <xdr:row>39</xdr:row>
      <xdr:rowOff>39381</xdr:rowOff>
    </xdr:to>
    <xdr:sp macro="" textlink="">
      <xdr:nvSpPr>
        <xdr:cNvPr id="539" name="楕円 538"/>
        <xdr:cNvSpPr/>
      </xdr:nvSpPr>
      <xdr:spPr>
        <a:xfrm>
          <a:off x="15430500" y="66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30508</xdr:rowOff>
    </xdr:from>
    <xdr:ext cx="534377" cy="259045"/>
    <xdr:sp macro="" textlink="">
      <xdr:nvSpPr>
        <xdr:cNvPr id="540" name="テキスト ボックス 539"/>
        <xdr:cNvSpPr txBox="1"/>
      </xdr:nvSpPr>
      <xdr:spPr>
        <a:xfrm>
          <a:off x="15214111" y="67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136620</xdr:rowOff>
    </xdr:from>
    <xdr:to>
      <xdr:col>76</xdr:col>
      <xdr:colOff>165100</xdr:colOff>
      <xdr:row>39</xdr:row>
      <xdr:rowOff>66770</xdr:rowOff>
    </xdr:to>
    <xdr:sp macro="" textlink="">
      <xdr:nvSpPr>
        <xdr:cNvPr id="541" name="楕円 540"/>
        <xdr:cNvSpPr/>
      </xdr:nvSpPr>
      <xdr:spPr>
        <a:xfrm>
          <a:off x="14541500" y="66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57897</xdr:rowOff>
    </xdr:from>
    <xdr:ext cx="469744" cy="259045"/>
    <xdr:sp macro="" textlink="">
      <xdr:nvSpPr>
        <xdr:cNvPr id="542" name="テキスト ボックス 541"/>
        <xdr:cNvSpPr txBox="1"/>
      </xdr:nvSpPr>
      <xdr:spPr>
        <a:xfrm>
          <a:off x="14357428" y="674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163732</xdr:rowOff>
    </xdr:from>
    <xdr:to>
      <xdr:col>67</xdr:col>
      <xdr:colOff>101600</xdr:colOff>
      <xdr:row>39</xdr:row>
      <xdr:rowOff>93882</xdr:rowOff>
    </xdr:to>
    <xdr:sp macro="" textlink="">
      <xdr:nvSpPr>
        <xdr:cNvPr id="545" name="楕円 544"/>
        <xdr:cNvSpPr/>
      </xdr:nvSpPr>
      <xdr:spPr>
        <a:xfrm>
          <a:off x="12763500" y="66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85009</xdr:rowOff>
    </xdr:from>
    <xdr:ext cx="378565" cy="259045"/>
    <xdr:sp macro="" textlink="">
      <xdr:nvSpPr>
        <xdr:cNvPr id="546" name="テキスト ボックス 545"/>
        <xdr:cNvSpPr txBox="1"/>
      </xdr:nvSpPr>
      <xdr:spPr>
        <a:xfrm>
          <a:off x="12625017" y="677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67645</xdr:rowOff>
    </xdr:from>
    <xdr:to>
      <xdr:col>85</xdr:col>
      <xdr:colOff>127000</xdr:colOff>
      <xdr:row>76</xdr:row>
      <xdr:rowOff>70830</xdr:rowOff>
    </xdr:to>
    <xdr:cxnSp macro="">
      <xdr:nvCxnSpPr>
        <xdr:cNvPr id="624" name="直線コネクタ 623"/>
        <xdr:cNvCxnSpPr/>
      </xdr:nvCxnSpPr>
      <xdr:spPr>
        <a:xfrm>
          <a:off x="15481300" y="13097845"/>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54226</xdr:rowOff>
    </xdr:from>
    <xdr:to>
      <xdr:col>81</xdr:col>
      <xdr:colOff>50800</xdr:colOff>
      <xdr:row>76</xdr:row>
      <xdr:rowOff>67645</xdr:rowOff>
    </xdr:to>
    <xdr:cxnSp macro="">
      <xdr:nvCxnSpPr>
        <xdr:cNvPr id="627" name="直線コネクタ 626"/>
        <xdr:cNvCxnSpPr/>
      </xdr:nvCxnSpPr>
      <xdr:spPr>
        <a:xfrm>
          <a:off x="14592300" y="1308442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54226</xdr:rowOff>
    </xdr:from>
    <xdr:to>
      <xdr:col>76</xdr:col>
      <xdr:colOff>114300</xdr:colOff>
      <xdr:row>76</xdr:row>
      <xdr:rowOff>80629</xdr:rowOff>
    </xdr:to>
    <xdr:cxnSp macro="">
      <xdr:nvCxnSpPr>
        <xdr:cNvPr id="630" name="直線コネクタ 629"/>
        <xdr:cNvCxnSpPr/>
      </xdr:nvCxnSpPr>
      <xdr:spPr>
        <a:xfrm flipV="1">
          <a:off x="13703300" y="1308442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79212</xdr:rowOff>
    </xdr:from>
    <xdr:to>
      <xdr:col>71</xdr:col>
      <xdr:colOff>177800</xdr:colOff>
      <xdr:row>76</xdr:row>
      <xdr:rowOff>80629</xdr:rowOff>
    </xdr:to>
    <xdr:cxnSp macro="">
      <xdr:nvCxnSpPr>
        <xdr:cNvPr id="633" name="直線コネクタ 632"/>
        <xdr:cNvCxnSpPr/>
      </xdr:nvCxnSpPr>
      <xdr:spPr>
        <a:xfrm>
          <a:off x="12814300" y="1310941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59227</xdr:rowOff>
    </xdr:from>
    <xdr:to>
      <xdr:col>67</xdr:col>
      <xdr:colOff>101600</xdr:colOff>
      <xdr:row>75</xdr:row>
      <xdr:rowOff>160827</xdr:rowOff>
    </xdr:to>
    <xdr:sp macro="" textlink="">
      <xdr:nvSpPr>
        <xdr:cNvPr id="636" name="フローチャート: 判断 635"/>
        <xdr:cNvSpPr/>
      </xdr:nvSpPr>
      <xdr:spPr>
        <a:xfrm>
          <a:off x="12763500" y="129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5904</xdr:rowOff>
    </xdr:from>
    <xdr:ext cx="534377" cy="259045"/>
    <xdr:sp macro="" textlink="">
      <xdr:nvSpPr>
        <xdr:cNvPr id="637" name="テキスト ボックス 636"/>
        <xdr:cNvSpPr txBox="1"/>
      </xdr:nvSpPr>
      <xdr:spPr>
        <a:xfrm>
          <a:off x="12547111" y="126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20030</xdr:rowOff>
    </xdr:from>
    <xdr:to>
      <xdr:col>85</xdr:col>
      <xdr:colOff>177800</xdr:colOff>
      <xdr:row>76</xdr:row>
      <xdr:rowOff>121630</xdr:rowOff>
    </xdr:to>
    <xdr:sp macro="" textlink="">
      <xdr:nvSpPr>
        <xdr:cNvPr id="643" name="楕円 642"/>
        <xdr:cNvSpPr/>
      </xdr:nvSpPr>
      <xdr:spPr>
        <a:xfrm>
          <a:off x="16268700" y="130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169907</xdr:rowOff>
    </xdr:from>
    <xdr:ext cx="534377" cy="259045"/>
    <xdr:sp macro="" textlink="">
      <xdr:nvSpPr>
        <xdr:cNvPr id="644" name="公債費該当値テキスト"/>
        <xdr:cNvSpPr txBox="1"/>
      </xdr:nvSpPr>
      <xdr:spPr>
        <a:xfrm>
          <a:off x="16370300" y="130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16845</xdr:rowOff>
    </xdr:from>
    <xdr:to>
      <xdr:col>81</xdr:col>
      <xdr:colOff>101600</xdr:colOff>
      <xdr:row>76</xdr:row>
      <xdr:rowOff>118445</xdr:rowOff>
    </xdr:to>
    <xdr:sp macro="" textlink="">
      <xdr:nvSpPr>
        <xdr:cNvPr id="645" name="楕円 644"/>
        <xdr:cNvSpPr/>
      </xdr:nvSpPr>
      <xdr:spPr>
        <a:xfrm>
          <a:off x="154305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109572</xdr:rowOff>
    </xdr:from>
    <xdr:ext cx="534377" cy="259045"/>
    <xdr:sp macro="" textlink="">
      <xdr:nvSpPr>
        <xdr:cNvPr id="646" name="テキスト ボックス 645"/>
        <xdr:cNvSpPr txBox="1"/>
      </xdr:nvSpPr>
      <xdr:spPr>
        <a:xfrm>
          <a:off x="15214111" y="131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3426</xdr:rowOff>
    </xdr:from>
    <xdr:to>
      <xdr:col>76</xdr:col>
      <xdr:colOff>165100</xdr:colOff>
      <xdr:row>76</xdr:row>
      <xdr:rowOff>105026</xdr:rowOff>
    </xdr:to>
    <xdr:sp macro="" textlink="">
      <xdr:nvSpPr>
        <xdr:cNvPr id="647" name="楕円 646"/>
        <xdr:cNvSpPr/>
      </xdr:nvSpPr>
      <xdr:spPr>
        <a:xfrm>
          <a:off x="14541500" y="130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96153</xdr:rowOff>
    </xdr:from>
    <xdr:ext cx="534377" cy="259045"/>
    <xdr:sp macro="" textlink="">
      <xdr:nvSpPr>
        <xdr:cNvPr id="648" name="テキスト ボックス 647"/>
        <xdr:cNvSpPr txBox="1"/>
      </xdr:nvSpPr>
      <xdr:spPr>
        <a:xfrm>
          <a:off x="14325111" y="131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29829</xdr:rowOff>
    </xdr:from>
    <xdr:to>
      <xdr:col>72</xdr:col>
      <xdr:colOff>38100</xdr:colOff>
      <xdr:row>76</xdr:row>
      <xdr:rowOff>131429</xdr:rowOff>
    </xdr:to>
    <xdr:sp macro="" textlink="">
      <xdr:nvSpPr>
        <xdr:cNvPr id="649" name="楕円 648"/>
        <xdr:cNvSpPr/>
      </xdr:nvSpPr>
      <xdr:spPr>
        <a:xfrm>
          <a:off x="13652500" y="130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122556</xdr:rowOff>
    </xdr:from>
    <xdr:ext cx="534377" cy="259045"/>
    <xdr:sp macro="" textlink="">
      <xdr:nvSpPr>
        <xdr:cNvPr id="650" name="テキスト ボックス 649"/>
        <xdr:cNvSpPr txBox="1"/>
      </xdr:nvSpPr>
      <xdr:spPr>
        <a:xfrm>
          <a:off x="13436111" y="1315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28412</xdr:rowOff>
    </xdr:from>
    <xdr:to>
      <xdr:col>67</xdr:col>
      <xdr:colOff>101600</xdr:colOff>
      <xdr:row>76</xdr:row>
      <xdr:rowOff>130012</xdr:rowOff>
    </xdr:to>
    <xdr:sp macro="" textlink="">
      <xdr:nvSpPr>
        <xdr:cNvPr id="651" name="楕円 650"/>
        <xdr:cNvSpPr/>
      </xdr:nvSpPr>
      <xdr:spPr>
        <a:xfrm>
          <a:off x="12763500" y="130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121139</xdr:rowOff>
    </xdr:from>
    <xdr:ext cx="534377" cy="259045"/>
    <xdr:sp macro="" textlink="">
      <xdr:nvSpPr>
        <xdr:cNvPr id="652" name="テキスト ボックス 651"/>
        <xdr:cNvSpPr txBox="1"/>
      </xdr:nvSpPr>
      <xdr:spPr>
        <a:xfrm>
          <a:off x="12547111" y="131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11376</xdr:rowOff>
    </xdr:from>
    <xdr:to>
      <xdr:col>85</xdr:col>
      <xdr:colOff>127000</xdr:colOff>
      <xdr:row>99</xdr:row>
      <xdr:rowOff>18487</xdr:rowOff>
    </xdr:to>
    <xdr:cxnSp macro="">
      <xdr:nvCxnSpPr>
        <xdr:cNvPr id="681" name="直線コネクタ 680"/>
        <xdr:cNvCxnSpPr/>
      </xdr:nvCxnSpPr>
      <xdr:spPr>
        <a:xfrm>
          <a:off x="15481300" y="16984926"/>
          <a:ext cx="8382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11376</xdr:rowOff>
    </xdr:from>
    <xdr:to>
      <xdr:col>81</xdr:col>
      <xdr:colOff>50800</xdr:colOff>
      <xdr:row>99</xdr:row>
      <xdr:rowOff>14060</xdr:rowOff>
    </xdr:to>
    <xdr:cxnSp macro="">
      <xdr:nvCxnSpPr>
        <xdr:cNvPr id="684" name="直線コネクタ 683"/>
        <xdr:cNvCxnSpPr/>
      </xdr:nvCxnSpPr>
      <xdr:spPr>
        <a:xfrm flipV="1">
          <a:off x="14592300" y="16984926"/>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13819</xdr:rowOff>
    </xdr:from>
    <xdr:to>
      <xdr:col>76</xdr:col>
      <xdr:colOff>114300</xdr:colOff>
      <xdr:row>99</xdr:row>
      <xdr:rowOff>14060</xdr:rowOff>
    </xdr:to>
    <xdr:cxnSp macro="">
      <xdr:nvCxnSpPr>
        <xdr:cNvPr id="687" name="直線コネクタ 686"/>
        <xdr:cNvCxnSpPr/>
      </xdr:nvCxnSpPr>
      <xdr:spPr>
        <a:xfrm>
          <a:off x="13703300" y="16987369"/>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13819</xdr:rowOff>
    </xdr:from>
    <xdr:to>
      <xdr:col>71</xdr:col>
      <xdr:colOff>177800</xdr:colOff>
      <xdr:row>99</xdr:row>
      <xdr:rowOff>15801</xdr:rowOff>
    </xdr:to>
    <xdr:cxnSp macro="">
      <xdr:nvCxnSpPr>
        <xdr:cNvPr id="690" name="直線コネクタ 689"/>
        <xdr:cNvCxnSpPr/>
      </xdr:nvCxnSpPr>
      <xdr:spPr>
        <a:xfrm flipV="1">
          <a:off x="12814300" y="1698736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132953</xdr:rowOff>
    </xdr:from>
    <xdr:to>
      <xdr:col>67</xdr:col>
      <xdr:colOff>101600</xdr:colOff>
      <xdr:row>99</xdr:row>
      <xdr:rowOff>63103</xdr:rowOff>
    </xdr:to>
    <xdr:sp macro="" textlink="">
      <xdr:nvSpPr>
        <xdr:cNvPr id="693" name="フローチャート: 判断 692"/>
        <xdr:cNvSpPr/>
      </xdr:nvSpPr>
      <xdr:spPr>
        <a:xfrm>
          <a:off x="12763500" y="1693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79630</xdr:rowOff>
    </xdr:from>
    <xdr:ext cx="534377" cy="259045"/>
    <xdr:sp macro="" textlink="">
      <xdr:nvSpPr>
        <xdr:cNvPr id="694" name="テキスト ボックス 693"/>
        <xdr:cNvSpPr txBox="1"/>
      </xdr:nvSpPr>
      <xdr:spPr>
        <a:xfrm>
          <a:off x="12547111" y="167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139137</xdr:rowOff>
    </xdr:from>
    <xdr:to>
      <xdr:col>85</xdr:col>
      <xdr:colOff>177800</xdr:colOff>
      <xdr:row>99</xdr:row>
      <xdr:rowOff>69287</xdr:rowOff>
    </xdr:to>
    <xdr:sp macro="" textlink="">
      <xdr:nvSpPr>
        <xdr:cNvPr id="700" name="楕円 699"/>
        <xdr:cNvSpPr/>
      </xdr:nvSpPr>
      <xdr:spPr>
        <a:xfrm>
          <a:off x="16268700" y="169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534377" cy="259045"/>
    <xdr:sp macro="" textlink="">
      <xdr:nvSpPr>
        <xdr:cNvPr id="701" name="積立金該当値テキスト"/>
        <xdr:cNvSpPr txBox="1"/>
      </xdr:nvSpPr>
      <xdr:spPr>
        <a:xfrm>
          <a:off x="16370300" y="168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132026</xdr:rowOff>
    </xdr:from>
    <xdr:to>
      <xdr:col>81</xdr:col>
      <xdr:colOff>101600</xdr:colOff>
      <xdr:row>99</xdr:row>
      <xdr:rowOff>62176</xdr:rowOff>
    </xdr:to>
    <xdr:sp macro="" textlink="">
      <xdr:nvSpPr>
        <xdr:cNvPr id="702" name="楕円 701"/>
        <xdr:cNvSpPr/>
      </xdr:nvSpPr>
      <xdr:spPr>
        <a:xfrm>
          <a:off x="15430500" y="169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53303</xdr:rowOff>
    </xdr:from>
    <xdr:ext cx="534377" cy="259045"/>
    <xdr:sp macro="" textlink="">
      <xdr:nvSpPr>
        <xdr:cNvPr id="703" name="テキスト ボックス 702"/>
        <xdr:cNvSpPr txBox="1"/>
      </xdr:nvSpPr>
      <xdr:spPr>
        <a:xfrm>
          <a:off x="15214111" y="170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134710</xdr:rowOff>
    </xdr:from>
    <xdr:to>
      <xdr:col>76</xdr:col>
      <xdr:colOff>165100</xdr:colOff>
      <xdr:row>99</xdr:row>
      <xdr:rowOff>64860</xdr:rowOff>
    </xdr:to>
    <xdr:sp macro="" textlink="">
      <xdr:nvSpPr>
        <xdr:cNvPr id="704" name="楕円 703"/>
        <xdr:cNvSpPr/>
      </xdr:nvSpPr>
      <xdr:spPr>
        <a:xfrm>
          <a:off x="14541500" y="169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55987</xdr:rowOff>
    </xdr:from>
    <xdr:ext cx="534377" cy="259045"/>
    <xdr:sp macro="" textlink="">
      <xdr:nvSpPr>
        <xdr:cNvPr id="705" name="テキスト ボックス 704"/>
        <xdr:cNvSpPr txBox="1"/>
      </xdr:nvSpPr>
      <xdr:spPr>
        <a:xfrm>
          <a:off x="14325111" y="170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134469</xdr:rowOff>
    </xdr:from>
    <xdr:to>
      <xdr:col>72</xdr:col>
      <xdr:colOff>38100</xdr:colOff>
      <xdr:row>99</xdr:row>
      <xdr:rowOff>64619</xdr:rowOff>
    </xdr:to>
    <xdr:sp macro="" textlink="">
      <xdr:nvSpPr>
        <xdr:cNvPr id="706" name="楕円 705"/>
        <xdr:cNvSpPr/>
      </xdr:nvSpPr>
      <xdr:spPr>
        <a:xfrm>
          <a:off x="13652500" y="169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55746</xdr:rowOff>
    </xdr:from>
    <xdr:ext cx="534377" cy="259045"/>
    <xdr:sp macro="" textlink="">
      <xdr:nvSpPr>
        <xdr:cNvPr id="707" name="テキスト ボックス 706"/>
        <xdr:cNvSpPr txBox="1"/>
      </xdr:nvSpPr>
      <xdr:spPr>
        <a:xfrm>
          <a:off x="13436111" y="1702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136451</xdr:rowOff>
    </xdr:from>
    <xdr:to>
      <xdr:col>67</xdr:col>
      <xdr:colOff>101600</xdr:colOff>
      <xdr:row>99</xdr:row>
      <xdr:rowOff>66601</xdr:rowOff>
    </xdr:to>
    <xdr:sp macro="" textlink="">
      <xdr:nvSpPr>
        <xdr:cNvPr id="708" name="楕円 707"/>
        <xdr:cNvSpPr/>
      </xdr:nvSpPr>
      <xdr:spPr>
        <a:xfrm>
          <a:off x="12763500" y="169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57728</xdr:rowOff>
    </xdr:from>
    <xdr:ext cx="534377" cy="259045"/>
    <xdr:sp macro="" textlink="">
      <xdr:nvSpPr>
        <xdr:cNvPr id="709" name="テキスト ボックス 708"/>
        <xdr:cNvSpPr txBox="1"/>
      </xdr:nvSpPr>
      <xdr:spPr>
        <a:xfrm>
          <a:off x="12547111" y="170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95678</xdr:rowOff>
    </xdr:from>
    <xdr:to>
      <xdr:col>116</xdr:col>
      <xdr:colOff>63500</xdr:colOff>
      <xdr:row>39</xdr:row>
      <xdr:rowOff>98878</xdr:rowOff>
    </xdr:to>
    <xdr:cxnSp macro="">
      <xdr:nvCxnSpPr>
        <xdr:cNvPr id="740" name="直線コネクタ 739"/>
        <xdr:cNvCxnSpPr/>
      </xdr:nvCxnSpPr>
      <xdr:spPr>
        <a:xfrm>
          <a:off x="21323300" y="678222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82975</xdr:rowOff>
    </xdr:from>
    <xdr:to>
      <xdr:col>111</xdr:col>
      <xdr:colOff>177800</xdr:colOff>
      <xdr:row>39</xdr:row>
      <xdr:rowOff>95678</xdr:rowOff>
    </xdr:to>
    <xdr:cxnSp macro="">
      <xdr:nvCxnSpPr>
        <xdr:cNvPr id="743" name="直線コネクタ 742"/>
        <xdr:cNvCxnSpPr/>
      </xdr:nvCxnSpPr>
      <xdr:spPr>
        <a:xfrm>
          <a:off x="20434300" y="6769525"/>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82975</xdr:rowOff>
    </xdr:from>
    <xdr:to>
      <xdr:col>107</xdr:col>
      <xdr:colOff>50800</xdr:colOff>
      <xdr:row>39</xdr:row>
      <xdr:rowOff>98878</xdr:rowOff>
    </xdr:to>
    <xdr:cxnSp macro="">
      <xdr:nvCxnSpPr>
        <xdr:cNvPr id="746" name="直線コネクタ 745"/>
        <xdr:cNvCxnSpPr/>
      </xdr:nvCxnSpPr>
      <xdr:spPr>
        <a:xfrm flipV="1">
          <a:off x="19545300" y="6769525"/>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78631</xdr:rowOff>
    </xdr:from>
    <xdr:to>
      <xdr:col>102</xdr:col>
      <xdr:colOff>114300</xdr:colOff>
      <xdr:row>39</xdr:row>
      <xdr:rowOff>98878</xdr:rowOff>
    </xdr:to>
    <xdr:cxnSp macro="">
      <xdr:nvCxnSpPr>
        <xdr:cNvPr id="749" name="直線コネクタ 748"/>
        <xdr:cNvCxnSpPr/>
      </xdr:nvCxnSpPr>
      <xdr:spPr>
        <a:xfrm>
          <a:off x="18656300" y="676518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18851</xdr:rowOff>
    </xdr:from>
    <xdr:to>
      <xdr:col>98</xdr:col>
      <xdr:colOff>38100</xdr:colOff>
      <xdr:row>39</xdr:row>
      <xdr:rowOff>120451</xdr:rowOff>
    </xdr:to>
    <xdr:sp macro="" textlink="">
      <xdr:nvSpPr>
        <xdr:cNvPr id="752" name="フローチャート: 判断 751"/>
        <xdr:cNvSpPr/>
      </xdr:nvSpPr>
      <xdr:spPr>
        <a:xfrm>
          <a:off x="18605500" y="670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136978</xdr:rowOff>
    </xdr:from>
    <xdr:ext cx="469744" cy="259045"/>
    <xdr:sp macro="" textlink="">
      <xdr:nvSpPr>
        <xdr:cNvPr id="753" name="テキスト ボックス 752"/>
        <xdr:cNvSpPr txBox="1"/>
      </xdr:nvSpPr>
      <xdr:spPr>
        <a:xfrm>
          <a:off x="18421428" y="64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44878</xdr:rowOff>
    </xdr:from>
    <xdr:to>
      <xdr:col>112</xdr:col>
      <xdr:colOff>38100</xdr:colOff>
      <xdr:row>39</xdr:row>
      <xdr:rowOff>146478</xdr:rowOff>
    </xdr:to>
    <xdr:sp macro="" textlink="">
      <xdr:nvSpPr>
        <xdr:cNvPr id="761" name="楕円 760"/>
        <xdr:cNvSpPr/>
      </xdr:nvSpPr>
      <xdr:spPr>
        <a:xfrm>
          <a:off x="21272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137605</xdr:rowOff>
    </xdr:from>
    <xdr:ext cx="378565" cy="259045"/>
    <xdr:sp macro="" textlink="">
      <xdr:nvSpPr>
        <xdr:cNvPr id="762" name="テキスト ボックス 761"/>
        <xdr:cNvSpPr txBox="1"/>
      </xdr:nvSpPr>
      <xdr:spPr>
        <a:xfrm>
          <a:off x="21134017" y="682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32175</xdr:rowOff>
    </xdr:from>
    <xdr:to>
      <xdr:col>107</xdr:col>
      <xdr:colOff>101600</xdr:colOff>
      <xdr:row>39</xdr:row>
      <xdr:rowOff>133775</xdr:rowOff>
    </xdr:to>
    <xdr:sp macro="" textlink="">
      <xdr:nvSpPr>
        <xdr:cNvPr id="763" name="楕円 762"/>
        <xdr:cNvSpPr/>
      </xdr:nvSpPr>
      <xdr:spPr>
        <a:xfrm>
          <a:off x="20383500" y="67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124902</xdr:rowOff>
    </xdr:from>
    <xdr:ext cx="378565" cy="259045"/>
    <xdr:sp macro="" textlink="">
      <xdr:nvSpPr>
        <xdr:cNvPr id="764" name="テキスト ボックス 763"/>
        <xdr:cNvSpPr txBox="1"/>
      </xdr:nvSpPr>
      <xdr:spPr>
        <a:xfrm>
          <a:off x="20245017" y="681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27831</xdr:rowOff>
    </xdr:from>
    <xdr:to>
      <xdr:col>98</xdr:col>
      <xdr:colOff>38100</xdr:colOff>
      <xdr:row>39</xdr:row>
      <xdr:rowOff>129431</xdr:rowOff>
    </xdr:to>
    <xdr:sp macro="" textlink="">
      <xdr:nvSpPr>
        <xdr:cNvPr id="767" name="楕円 766"/>
        <xdr:cNvSpPr/>
      </xdr:nvSpPr>
      <xdr:spPr>
        <a:xfrm>
          <a:off x="18605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120558</xdr:rowOff>
    </xdr:from>
    <xdr:ext cx="469744" cy="259045"/>
    <xdr:sp macro="" textlink="">
      <xdr:nvSpPr>
        <xdr:cNvPr id="768" name="テキスト ボックス 767"/>
        <xdr:cNvSpPr txBox="1"/>
      </xdr:nvSpPr>
      <xdr:spPr>
        <a:xfrm>
          <a:off x="18421428" y="68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117252</xdr:rowOff>
    </xdr:from>
    <xdr:to>
      <xdr:col>116</xdr:col>
      <xdr:colOff>63500</xdr:colOff>
      <xdr:row>58</xdr:row>
      <xdr:rowOff>120543</xdr:rowOff>
    </xdr:to>
    <xdr:cxnSp macro="">
      <xdr:nvCxnSpPr>
        <xdr:cNvPr id="795" name="直線コネクタ 794"/>
        <xdr:cNvCxnSpPr/>
      </xdr:nvCxnSpPr>
      <xdr:spPr>
        <a:xfrm flipV="1">
          <a:off x="21323300" y="10061352"/>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96129</xdr:rowOff>
    </xdr:from>
    <xdr:to>
      <xdr:col>111</xdr:col>
      <xdr:colOff>177800</xdr:colOff>
      <xdr:row>58</xdr:row>
      <xdr:rowOff>120543</xdr:rowOff>
    </xdr:to>
    <xdr:cxnSp macro="">
      <xdr:nvCxnSpPr>
        <xdr:cNvPr id="798" name="直線コネクタ 797"/>
        <xdr:cNvCxnSpPr/>
      </xdr:nvCxnSpPr>
      <xdr:spPr>
        <a:xfrm>
          <a:off x="20434300" y="10040229"/>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96129</xdr:rowOff>
    </xdr:from>
    <xdr:to>
      <xdr:col>107</xdr:col>
      <xdr:colOff>50800</xdr:colOff>
      <xdr:row>58</xdr:row>
      <xdr:rowOff>134396</xdr:rowOff>
    </xdr:to>
    <xdr:cxnSp macro="">
      <xdr:nvCxnSpPr>
        <xdr:cNvPr id="801" name="直線コネクタ 800"/>
        <xdr:cNvCxnSpPr/>
      </xdr:nvCxnSpPr>
      <xdr:spPr>
        <a:xfrm flipV="1">
          <a:off x="19545300" y="1004022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132590</xdr:rowOff>
    </xdr:from>
    <xdr:to>
      <xdr:col>102</xdr:col>
      <xdr:colOff>114300</xdr:colOff>
      <xdr:row>58</xdr:row>
      <xdr:rowOff>134396</xdr:rowOff>
    </xdr:to>
    <xdr:cxnSp macro="">
      <xdr:nvCxnSpPr>
        <xdr:cNvPr id="804" name="直線コネクタ 803"/>
        <xdr:cNvCxnSpPr/>
      </xdr:nvCxnSpPr>
      <xdr:spPr>
        <a:xfrm>
          <a:off x="18656300" y="1007669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169984</xdr:rowOff>
    </xdr:from>
    <xdr:to>
      <xdr:col>98</xdr:col>
      <xdr:colOff>38100</xdr:colOff>
      <xdr:row>58</xdr:row>
      <xdr:rowOff>100134</xdr:rowOff>
    </xdr:to>
    <xdr:sp macro="" textlink="">
      <xdr:nvSpPr>
        <xdr:cNvPr id="807" name="フローチャート: 判断 806"/>
        <xdr:cNvSpPr/>
      </xdr:nvSpPr>
      <xdr:spPr>
        <a:xfrm>
          <a:off x="18605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116661</xdr:rowOff>
    </xdr:from>
    <xdr:ext cx="469744" cy="259045"/>
    <xdr:sp macro="" textlink="">
      <xdr:nvSpPr>
        <xdr:cNvPr id="808" name="テキスト ボックス 807"/>
        <xdr:cNvSpPr txBox="1"/>
      </xdr:nvSpPr>
      <xdr:spPr>
        <a:xfrm>
          <a:off x="18421428"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66452</xdr:rowOff>
    </xdr:from>
    <xdr:to>
      <xdr:col>116</xdr:col>
      <xdr:colOff>114300</xdr:colOff>
      <xdr:row>58</xdr:row>
      <xdr:rowOff>168052</xdr:rowOff>
    </xdr:to>
    <xdr:sp macro="" textlink="">
      <xdr:nvSpPr>
        <xdr:cNvPr id="814" name="楕円 813"/>
        <xdr:cNvSpPr/>
      </xdr:nvSpPr>
      <xdr:spPr>
        <a:xfrm>
          <a:off x="22110700" y="100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152829</xdr:rowOff>
    </xdr:from>
    <xdr:ext cx="378565" cy="259045"/>
    <xdr:sp macro="" textlink="">
      <xdr:nvSpPr>
        <xdr:cNvPr id="815" name="貸付金該当値テキスト"/>
        <xdr:cNvSpPr txBox="1"/>
      </xdr:nvSpPr>
      <xdr:spPr>
        <a:xfrm>
          <a:off x="22212300" y="9925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69743</xdr:rowOff>
    </xdr:from>
    <xdr:to>
      <xdr:col>112</xdr:col>
      <xdr:colOff>38100</xdr:colOff>
      <xdr:row>58</xdr:row>
      <xdr:rowOff>171343</xdr:rowOff>
    </xdr:to>
    <xdr:sp macro="" textlink="">
      <xdr:nvSpPr>
        <xdr:cNvPr id="816" name="楕円 815"/>
        <xdr:cNvSpPr/>
      </xdr:nvSpPr>
      <xdr:spPr>
        <a:xfrm>
          <a:off x="21272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162470</xdr:rowOff>
    </xdr:from>
    <xdr:ext cx="378565" cy="259045"/>
    <xdr:sp macro="" textlink="">
      <xdr:nvSpPr>
        <xdr:cNvPr id="817" name="テキスト ボックス 816"/>
        <xdr:cNvSpPr txBox="1"/>
      </xdr:nvSpPr>
      <xdr:spPr>
        <a:xfrm>
          <a:off x="21134017" y="1010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45329</xdr:rowOff>
    </xdr:from>
    <xdr:to>
      <xdr:col>107</xdr:col>
      <xdr:colOff>101600</xdr:colOff>
      <xdr:row>58</xdr:row>
      <xdr:rowOff>146929</xdr:rowOff>
    </xdr:to>
    <xdr:sp macro="" textlink="">
      <xdr:nvSpPr>
        <xdr:cNvPr id="818" name="楕円 817"/>
        <xdr:cNvSpPr/>
      </xdr:nvSpPr>
      <xdr:spPr>
        <a:xfrm>
          <a:off x="20383500" y="99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138056</xdr:rowOff>
    </xdr:from>
    <xdr:ext cx="469744" cy="259045"/>
    <xdr:sp macro="" textlink="">
      <xdr:nvSpPr>
        <xdr:cNvPr id="819" name="テキスト ボックス 818"/>
        <xdr:cNvSpPr txBox="1"/>
      </xdr:nvSpPr>
      <xdr:spPr>
        <a:xfrm>
          <a:off x="20199428" y="1008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83596</xdr:rowOff>
    </xdr:from>
    <xdr:to>
      <xdr:col>102</xdr:col>
      <xdr:colOff>165100</xdr:colOff>
      <xdr:row>59</xdr:row>
      <xdr:rowOff>13746</xdr:rowOff>
    </xdr:to>
    <xdr:sp macro="" textlink="">
      <xdr:nvSpPr>
        <xdr:cNvPr id="820" name="楕円 819"/>
        <xdr:cNvSpPr/>
      </xdr:nvSpPr>
      <xdr:spPr>
        <a:xfrm>
          <a:off x="19494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4873</xdr:rowOff>
    </xdr:from>
    <xdr:ext cx="378565" cy="259045"/>
    <xdr:sp macro="" textlink="">
      <xdr:nvSpPr>
        <xdr:cNvPr id="821" name="テキスト ボックス 820"/>
        <xdr:cNvSpPr txBox="1"/>
      </xdr:nvSpPr>
      <xdr:spPr>
        <a:xfrm>
          <a:off x="19356017" y="1012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81790</xdr:rowOff>
    </xdr:from>
    <xdr:to>
      <xdr:col>98</xdr:col>
      <xdr:colOff>38100</xdr:colOff>
      <xdr:row>59</xdr:row>
      <xdr:rowOff>11940</xdr:rowOff>
    </xdr:to>
    <xdr:sp macro="" textlink="">
      <xdr:nvSpPr>
        <xdr:cNvPr id="822" name="楕円 821"/>
        <xdr:cNvSpPr/>
      </xdr:nvSpPr>
      <xdr:spPr>
        <a:xfrm>
          <a:off x="18605500" y="100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3067</xdr:rowOff>
    </xdr:from>
    <xdr:ext cx="378565" cy="259045"/>
    <xdr:sp macro="" textlink="">
      <xdr:nvSpPr>
        <xdr:cNvPr id="823" name="テキスト ボックス 822"/>
        <xdr:cNvSpPr txBox="1"/>
      </xdr:nvSpPr>
      <xdr:spPr>
        <a:xfrm>
          <a:off x="18467017" y="1011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145732</xdr:rowOff>
    </xdr:from>
    <xdr:to>
      <xdr:col>116</xdr:col>
      <xdr:colOff>63500</xdr:colOff>
      <xdr:row>72</xdr:row>
      <xdr:rowOff>32715</xdr:rowOff>
    </xdr:to>
    <xdr:cxnSp macro="">
      <xdr:nvCxnSpPr>
        <xdr:cNvPr id="852" name="直線コネクタ 851"/>
        <xdr:cNvCxnSpPr/>
      </xdr:nvCxnSpPr>
      <xdr:spPr>
        <a:xfrm flipV="1">
          <a:off x="21323300" y="12318682"/>
          <a:ext cx="838200" cy="5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32715</xdr:rowOff>
    </xdr:from>
    <xdr:to>
      <xdr:col>111</xdr:col>
      <xdr:colOff>177800</xdr:colOff>
      <xdr:row>72</xdr:row>
      <xdr:rowOff>137960</xdr:rowOff>
    </xdr:to>
    <xdr:cxnSp macro="">
      <xdr:nvCxnSpPr>
        <xdr:cNvPr id="855" name="直線コネクタ 854"/>
        <xdr:cNvCxnSpPr/>
      </xdr:nvCxnSpPr>
      <xdr:spPr>
        <a:xfrm flipV="1">
          <a:off x="20434300" y="12377115"/>
          <a:ext cx="8890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14952</xdr:rowOff>
    </xdr:from>
    <xdr:ext cx="534377" cy="259045"/>
    <xdr:sp macro="" textlink="">
      <xdr:nvSpPr>
        <xdr:cNvPr id="857" name="テキスト ボックス 856"/>
        <xdr:cNvSpPr txBox="1"/>
      </xdr:nvSpPr>
      <xdr:spPr>
        <a:xfrm>
          <a:off x="21056111" y="127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137960</xdr:rowOff>
    </xdr:from>
    <xdr:to>
      <xdr:col>107</xdr:col>
      <xdr:colOff>50800</xdr:colOff>
      <xdr:row>72</xdr:row>
      <xdr:rowOff>159486</xdr:rowOff>
    </xdr:to>
    <xdr:cxnSp macro="">
      <xdr:nvCxnSpPr>
        <xdr:cNvPr id="858" name="直線コネクタ 857"/>
        <xdr:cNvCxnSpPr/>
      </xdr:nvCxnSpPr>
      <xdr:spPr>
        <a:xfrm flipV="1">
          <a:off x="19545300" y="1248236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156985</xdr:rowOff>
    </xdr:from>
    <xdr:to>
      <xdr:col>102</xdr:col>
      <xdr:colOff>114300</xdr:colOff>
      <xdr:row>72</xdr:row>
      <xdr:rowOff>159486</xdr:rowOff>
    </xdr:to>
    <xdr:cxnSp macro="">
      <xdr:nvCxnSpPr>
        <xdr:cNvPr id="861" name="直線コネクタ 860"/>
        <xdr:cNvCxnSpPr/>
      </xdr:nvCxnSpPr>
      <xdr:spPr>
        <a:xfrm>
          <a:off x="18656300" y="12501385"/>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129387</xdr:rowOff>
    </xdr:from>
    <xdr:to>
      <xdr:col>98</xdr:col>
      <xdr:colOff>38100</xdr:colOff>
      <xdr:row>74</xdr:row>
      <xdr:rowOff>59537</xdr:rowOff>
    </xdr:to>
    <xdr:sp macro="" textlink="">
      <xdr:nvSpPr>
        <xdr:cNvPr id="864" name="フローチャート: 判断 863"/>
        <xdr:cNvSpPr/>
      </xdr:nvSpPr>
      <xdr:spPr>
        <a:xfrm>
          <a:off x="18605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50664</xdr:rowOff>
    </xdr:from>
    <xdr:ext cx="534377" cy="259045"/>
    <xdr:sp macro="" textlink="">
      <xdr:nvSpPr>
        <xdr:cNvPr id="865" name="テキスト ボックス 864"/>
        <xdr:cNvSpPr txBox="1"/>
      </xdr:nvSpPr>
      <xdr:spPr>
        <a:xfrm>
          <a:off x="18389111" y="12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94932</xdr:rowOff>
    </xdr:from>
    <xdr:to>
      <xdr:col>116</xdr:col>
      <xdr:colOff>114300</xdr:colOff>
      <xdr:row>72</xdr:row>
      <xdr:rowOff>25082</xdr:rowOff>
    </xdr:to>
    <xdr:sp macro="" textlink="">
      <xdr:nvSpPr>
        <xdr:cNvPr id="871" name="楕円 870"/>
        <xdr:cNvSpPr/>
      </xdr:nvSpPr>
      <xdr:spPr>
        <a:xfrm>
          <a:off x="22110700" y="122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117809</xdr:rowOff>
    </xdr:from>
    <xdr:ext cx="599010" cy="259045"/>
    <xdr:sp macro="" textlink="">
      <xdr:nvSpPr>
        <xdr:cNvPr id="872" name="繰出金該当値テキスト"/>
        <xdr:cNvSpPr txBox="1"/>
      </xdr:nvSpPr>
      <xdr:spPr>
        <a:xfrm>
          <a:off x="22212300" y="1211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153365</xdr:rowOff>
    </xdr:from>
    <xdr:to>
      <xdr:col>112</xdr:col>
      <xdr:colOff>38100</xdr:colOff>
      <xdr:row>72</xdr:row>
      <xdr:rowOff>83515</xdr:rowOff>
    </xdr:to>
    <xdr:sp macro="" textlink="">
      <xdr:nvSpPr>
        <xdr:cNvPr id="873" name="楕円 872"/>
        <xdr:cNvSpPr/>
      </xdr:nvSpPr>
      <xdr:spPr>
        <a:xfrm>
          <a:off x="21272500" y="123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100042</xdr:rowOff>
    </xdr:from>
    <xdr:ext cx="534377" cy="259045"/>
    <xdr:sp macro="" textlink="">
      <xdr:nvSpPr>
        <xdr:cNvPr id="874" name="テキスト ボックス 873"/>
        <xdr:cNvSpPr txBox="1"/>
      </xdr:nvSpPr>
      <xdr:spPr>
        <a:xfrm>
          <a:off x="21056111" y="121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87160</xdr:rowOff>
    </xdr:from>
    <xdr:to>
      <xdr:col>107</xdr:col>
      <xdr:colOff>101600</xdr:colOff>
      <xdr:row>73</xdr:row>
      <xdr:rowOff>17310</xdr:rowOff>
    </xdr:to>
    <xdr:sp macro="" textlink="">
      <xdr:nvSpPr>
        <xdr:cNvPr id="875" name="楕円 874"/>
        <xdr:cNvSpPr/>
      </xdr:nvSpPr>
      <xdr:spPr>
        <a:xfrm>
          <a:off x="20383500" y="124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33837</xdr:rowOff>
    </xdr:from>
    <xdr:ext cx="534377" cy="259045"/>
    <xdr:sp macro="" textlink="">
      <xdr:nvSpPr>
        <xdr:cNvPr id="876" name="テキスト ボックス 875"/>
        <xdr:cNvSpPr txBox="1"/>
      </xdr:nvSpPr>
      <xdr:spPr>
        <a:xfrm>
          <a:off x="20167111" y="122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108686</xdr:rowOff>
    </xdr:from>
    <xdr:to>
      <xdr:col>102</xdr:col>
      <xdr:colOff>165100</xdr:colOff>
      <xdr:row>73</xdr:row>
      <xdr:rowOff>38836</xdr:rowOff>
    </xdr:to>
    <xdr:sp macro="" textlink="">
      <xdr:nvSpPr>
        <xdr:cNvPr id="877" name="楕円 876"/>
        <xdr:cNvSpPr/>
      </xdr:nvSpPr>
      <xdr:spPr>
        <a:xfrm>
          <a:off x="19494500" y="12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55363</xdr:rowOff>
    </xdr:from>
    <xdr:ext cx="534377" cy="259045"/>
    <xdr:sp macro="" textlink="">
      <xdr:nvSpPr>
        <xdr:cNvPr id="878" name="テキスト ボックス 877"/>
        <xdr:cNvSpPr txBox="1"/>
      </xdr:nvSpPr>
      <xdr:spPr>
        <a:xfrm>
          <a:off x="19278111" y="122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106185</xdr:rowOff>
    </xdr:from>
    <xdr:to>
      <xdr:col>98</xdr:col>
      <xdr:colOff>38100</xdr:colOff>
      <xdr:row>73</xdr:row>
      <xdr:rowOff>36335</xdr:rowOff>
    </xdr:to>
    <xdr:sp macro="" textlink="">
      <xdr:nvSpPr>
        <xdr:cNvPr id="879" name="楕円 878"/>
        <xdr:cNvSpPr/>
      </xdr:nvSpPr>
      <xdr:spPr>
        <a:xfrm>
          <a:off x="18605500" y="124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52862</xdr:rowOff>
    </xdr:from>
    <xdr:ext cx="534377" cy="259045"/>
    <xdr:sp macro="" textlink="">
      <xdr:nvSpPr>
        <xdr:cNvPr id="880" name="テキスト ボックス 879"/>
        <xdr:cNvSpPr txBox="1"/>
      </xdr:nvSpPr>
      <xdr:spPr>
        <a:xfrm>
          <a:off x="18389111" y="122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各性質における住民一人当たりのコストの増加については歳出が減少傾向にないにも関わらず人口が減少していることが主な要因となっている。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各性質については、扶助費が類似団体と比較して高くなっており平成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設置した福祉事務所に係る経費が主な要因で、生活保護費も増えてきている。また補助費は上昇しており、社会保障費、農林水産業費の増加によるもので、農業が基幹産業である本町では今後も農林水産業費の上昇が見込まれる。投資的経費の内、普通建設事業費が近年上昇傾向となっている。地方創生総合戦略に基づく観光戦略施策を強力に推進しており、加えて社会資本整備等総合交付金事業による橋梁の長寿命化及び道路改良工事が多くなっていることが要因で、今後も公営住宅建設事業債を活用した町営住宅建替え事業により更に普通建設事業費が増える見込みとなっている。公債費については財政健全化の為、近年行ってきた起債抑制の効果が表れてきたものと考えるが類似団体と比して実質公債費比率及び将来負担比率が高いので引き続き財政健全化に向けて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82223</xdr:rowOff>
    </xdr:from>
    <xdr:to>
      <xdr:col>24</xdr:col>
      <xdr:colOff>63500</xdr:colOff>
      <xdr:row>36</xdr:row>
      <xdr:rowOff>84836</xdr:rowOff>
    </xdr:to>
    <xdr:cxnSp macro="">
      <xdr:nvCxnSpPr>
        <xdr:cNvPr id="63" name="直線コネクタ 62"/>
        <xdr:cNvCxnSpPr/>
      </xdr:nvCxnSpPr>
      <xdr:spPr>
        <a:xfrm>
          <a:off x="3797300" y="6254423"/>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82223</xdr:rowOff>
    </xdr:from>
    <xdr:to>
      <xdr:col>19</xdr:col>
      <xdr:colOff>177800</xdr:colOff>
      <xdr:row>37</xdr:row>
      <xdr:rowOff>20828</xdr:rowOff>
    </xdr:to>
    <xdr:cxnSp macro="">
      <xdr:nvCxnSpPr>
        <xdr:cNvPr id="66" name="直線コネクタ 65"/>
        <xdr:cNvCxnSpPr/>
      </xdr:nvCxnSpPr>
      <xdr:spPr>
        <a:xfrm flipV="1">
          <a:off x="2908300" y="6254423"/>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158968</xdr:rowOff>
    </xdr:from>
    <xdr:to>
      <xdr:col>15</xdr:col>
      <xdr:colOff>50800</xdr:colOff>
      <xdr:row>37</xdr:row>
      <xdr:rowOff>20828</xdr:rowOff>
    </xdr:to>
    <xdr:cxnSp macro="">
      <xdr:nvCxnSpPr>
        <xdr:cNvPr id="69" name="直線コネクタ 68"/>
        <xdr:cNvCxnSpPr/>
      </xdr:nvCxnSpPr>
      <xdr:spPr>
        <a:xfrm>
          <a:off x="2019300" y="6159718"/>
          <a:ext cx="8890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158968</xdr:rowOff>
    </xdr:from>
    <xdr:to>
      <xdr:col>10</xdr:col>
      <xdr:colOff>114300</xdr:colOff>
      <xdr:row>36</xdr:row>
      <xdr:rowOff>64915</xdr:rowOff>
    </xdr:to>
    <xdr:cxnSp macro="">
      <xdr:nvCxnSpPr>
        <xdr:cNvPr id="72" name="直線コネクタ 71"/>
        <xdr:cNvCxnSpPr/>
      </xdr:nvCxnSpPr>
      <xdr:spPr>
        <a:xfrm flipV="1">
          <a:off x="1130300" y="6159718"/>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42200</xdr:rowOff>
    </xdr:from>
    <xdr:to>
      <xdr:col>6</xdr:col>
      <xdr:colOff>38100</xdr:colOff>
      <xdr:row>37</xdr:row>
      <xdr:rowOff>143800</xdr:rowOff>
    </xdr:to>
    <xdr:sp macro="" textlink="">
      <xdr:nvSpPr>
        <xdr:cNvPr id="75" name="フローチャート: 判断 74"/>
        <xdr:cNvSpPr/>
      </xdr:nvSpPr>
      <xdr:spPr>
        <a:xfrm>
          <a:off x="1079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134928</xdr:rowOff>
    </xdr:from>
    <xdr:ext cx="469744" cy="259045"/>
    <xdr:sp macro="" textlink="">
      <xdr:nvSpPr>
        <xdr:cNvPr id="76" name="テキスト ボックス 75"/>
        <xdr:cNvSpPr txBox="1"/>
      </xdr:nvSpPr>
      <xdr:spPr>
        <a:xfrm>
          <a:off x="895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82" name="楕円 81"/>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83" name="議会費該当値テキスト"/>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31423</xdr:rowOff>
    </xdr:from>
    <xdr:to>
      <xdr:col>20</xdr:col>
      <xdr:colOff>38100</xdr:colOff>
      <xdr:row>36</xdr:row>
      <xdr:rowOff>133023</xdr:rowOff>
    </xdr:to>
    <xdr:sp macro="" textlink="">
      <xdr:nvSpPr>
        <xdr:cNvPr id="84" name="楕円 83"/>
        <xdr:cNvSpPr/>
      </xdr:nvSpPr>
      <xdr:spPr>
        <a:xfrm>
          <a:off x="3746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124150</xdr:rowOff>
    </xdr:from>
    <xdr:ext cx="469744" cy="259045"/>
    <xdr:sp macro="" textlink="">
      <xdr:nvSpPr>
        <xdr:cNvPr id="85" name="テキスト ボックス 84"/>
        <xdr:cNvSpPr txBox="1"/>
      </xdr:nvSpPr>
      <xdr:spPr>
        <a:xfrm>
          <a:off x="3562428" y="629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141478</xdr:rowOff>
    </xdr:from>
    <xdr:to>
      <xdr:col>15</xdr:col>
      <xdr:colOff>101600</xdr:colOff>
      <xdr:row>37</xdr:row>
      <xdr:rowOff>71628</xdr:rowOff>
    </xdr:to>
    <xdr:sp macro="" textlink="">
      <xdr:nvSpPr>
        <xdr:cNvPr id="86" name="楕円 85"/>
        <xdr:cNvSpPr/>
      </xdr:nvSpPr>
      <xdr:spPr>
        <a:xfrm>
          <a:off x="2857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62755</xdr:rowOff>
    </xdr:from>
    <xdr:ext cx="469744" cy="259045"/>
    <xdr:sp macro="" textlink="">
      <xdr:nvSpPr>
        <xdr:cNvPr id="87" name="テキスト ボックス 86"/>
        <xdr:cNvSpPr txBox="1"/>
      </xdr:nvSpPr>
      <xdr:spPr>
        <a:xfrm>
          <a:off x="2673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108168</xdr:rowOff>
    </xdr:from>
    <xdr:to>
      <xdr:col>10</xdr:col>
      <xdr:colOff>165100</xdr:colOff>
      <xdr:row>36</xdr:row>
      <xdr:rowOff>38318</xdr:rowOff>
    </xdr:to>
    <xdr:sp macro="" textlink="">
      <xdr:nvSpPr>
        <xdr:cNvPr id="88" name="楕円 87"/>
        <xdr:cNvSpPr/>
      </xdr:nvSpPr>
      <xdr:spPr>
        <a:xfrm>
          <a:off x="1968500" y="6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29445</xdr:rowOff>
    </xdr:from>
    <xdr:ext cx="469744" cy="259045"/>
    <xdr:sp macro="" textlink="">
      <xdr:nvSpPr>
        <xdr:cNvPr id="89" name="テキスト ボックス 88"/>
        <xdr:cNvSpPr txBox="1"/>
      </xdr:nvSpPr>
      <xdr:spPr>
        <a:xfrm>
          <a:off x="1784428" y="620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14115</xdr:rowOff>
    </xdr:from>
    <xdr:to>
      <xdr:col>6</xdr:col>
      <xdr:colOff>38100</xdr:colOff>
      <xdr:row>36</xdr:row>
      <xdr:rowOff>115715</xdr:rowOff>
    </xdr:to>
    <xdr:sp macro="" textlink="">
      <xdr:nvSpPr>
        <xdr:cNvPr id="90" name="楕円 89"/>
        <xdr:cNvSpPr/>
      </xdr:nvSpPr>
      <xdr:spPr>
        <a:xfrm>
          <a:off x="1079500" y="6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132242</xdr:rowOff>
    </xdr:from>
    <xdr:ext cx="469744" cy="259045"/>
    <xdr:sp macro="" textlink="">
      <xdr:nvSpPr>
        <xdr:cNvPr id="91" name="テキスト ボックス 90"/>
        <xdr:cNvSpPr txBox="1"/>
      </xdr:nvSpPr>
      <xdr:spPr>
        <a:xfrm>
          <a:off x="895428" y="596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134224</xdr:rowOff>
    </xdr:from>
    <xdr:to>
      <xdr:col>24</xdr:col>
      <xdr:colOff>63500</xdr:colOff>
      <xdr:row>58</xdr:row>
      <xdr:rowOff>147459</xdr:rowOff>
    </xdr:to>
    <xdr:cxnSp macro="">
      <xdr:nvCxnSpPr>
        <xdr:cNvPr id="120" name="直線コネクタ 119"/>
        <xdr:cNvCxnSpPr/>
      </xdr:nvCxnSpPr>
      <xdr:spPr>
        <a:xfrm>
          <a:off x="3797300" y="10078324"/>
          <a:ext cx="8382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133490</xdr:rowOff>
    </xdr:from>
    <xdr:to>
      <xdr:col>19</xdr:col>
      <xdr:colOff>177800</xdr:colOff>
      <xdr:row>58</xdr:row>
      <xdr:rowOff>134224</xdr:rowOff>
    </xdr:to>
    <xdr:cxnSp macro="">
      <xdr:nvCxnSpPr>
        <xdr:cNvPr id="123" name="直線コネクタ 122"/>
        <xdr:cNvCxnSpPr/>
      </xdr:nvCxnSpPr>
      <xdr:spPr>
        <a:xfrm>
          <a:off x="2908300" y="10077590"/>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133490</xdr:rowOff>
    </xdr:from>
    <xdr:to>
      <xdr:col>15</xdr:col>
      <xdr:colOff>50800</xdr:colOff>
      <xdr:row>58</xdr:row>
      <xdr:rowOff>147304</xdr:rowOff>
    </xdr:to>
    <xdr:cxnSp macro="">
      <xdr:nvCxnSpPr>
        <xdr:cNvPr id="126" name="直線コネクタ 125"/>
        <xdr:cNvCxnSpPr/>
      </xdr:nvCxnSpPr>
      <xdr:spPr>
        <a:xfrm flipV="1">
          <a:off x="2019300" y="10077590"/>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145710</xdr:rowOff>
    </xdr:from>
    <xdr:to>
      <xdr:col>10</xdr:col>
      <xdr:colOff>114300</xdr:colOff>
      <xdr:row>58</xdr:row>
      <xdr:rowOff>147304</xdr:rowOff>
    </xdr:to>
    <xdr:cxnSp macro="">
      <xdr:nvCxnSpPr>
        <xdr:cNvPr id="129" name="直線コネクタ 128"/>
        <xdr:cNvCxnSpPr/>
      </xdr:nvCxnSpPr>
      <xdr:spPr>
        <a:xfrm>
          <a:off x="1130300" y="10089810"/>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89615</xdr:rowOff>
    </xdr:from>
    <xdr:to>
      <xdr:col>6</xdr:col>
      <xdr:colOff>38100</xdr:colOff>
      <xdr:row>59</xdr:row>
      <xdr:rowOff>19765</xdr:rowOff>
    </xdr:to>
    <xdr:sp macro="" textlink="">
      <xdr:nvSpPr>
        <xdr:cNvPr id="132" name="フローチャート: 判断 131"/>
        <xdr:cNvSpPr/>
      </xdr:nvSpPr>
      <xdr:spPr>
        <a:xfrm>
          <a:off x="1079500" y="1003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36292</xdr:rowOff>
    </xdr:from>
    <xdr:ext cx="534377" cy="259045"/>
    <xdr:sp macro="" textlink="">
      <xdr:nvSpPr>
        <xdr:cNvPr id="133" name="テキスト ボックス 132"/>
        <xdr:cNvSpPr txBox="1"/>
      </xdr:nvSpPr>
      <xdr:spPr>
        <a:xfrm>
          <a:off x="863111" y="98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96659</xdr:rowOff>
    </xdr:from>
    <xdr:to>
      <xdr:col>24</xdr:col>
      <xdr:colOff>114300</xdr:colOff>
      <xdr:row>59</xdr:row>
      <xdr:rowOff>26809</xdr:rowOff>
    </xdr:to>
    <xdr:sp macro="" textlink="">
      <xdr:nvSpPr>
        <xdr:cNvPr id="139" name="楕円 138"/>
        <xdr:cNvSpPr/>
      </xdr:nvSpPr>
      <xdr:spPr>
        <a:xfrm>
          <a:off x="4584700" y="100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83424</xdr:rowOff>
    </xdr:from>
    <xdr:to>
      <xdr:col>20</xdr:col>
      <xdr:colOff>38100</xdr:colOff>
      <xdr:row>59</xdr:row>
      <xdr:rowOff>13574</xdr:rowOff>
    </xdr:to>
    <xdr:sp macro="" textlink="">
      <xdr:nvSpPr>
        <xdr:cNvPr id="141" name="楕円 140"/>
        <xdr:cNvSpPr/>
      </xdr:nvSpPr>
      <xdr:spPr>
        <a:xfrm>
          <a:off x="3746500" y="100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4701</xdr:rowOff>
    </xdr:from>
    <xdr:ext cx="599010" cy="259045"/>
    <xdr:sp macro="" textlink="">
      <xdr:nvSpPr>
        <xdr:cNvPr id="142" name="テキスト ボックス 141"/>
        <xdr:cNvSpPr txBox="1"/>
      </xdr:nvSpPr>
      <xdr:spPr>
        <a:xfrm>
          <a:off x="3497795" y="1012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82690</xdr:rowOff>
    </xdr:from>
    <xdr:to>
      <xdr:col>15</xdr:col>
      <xdr:colOff>101600</xdr:colOff>
      <xdr:row>59</xdr:row>
      <xdr:rowOff>12840</xdr:rowOff>
    </xdr:to>
    <xdr:sp macro="" textlink="">
      <xdr:nvSpPr>
        <xdr:cNvPr id="143" name="楕円 142"/>
        <xdr:cNvSpPr/>
      </xdr:nvSpPr>
      <xdr:spPr>
        <a:xfrm>
          <a:off x="2857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3967</xdr:rowOff>
    </xdr:from>
    <xdr:ext cx="599010" cy="259045"/>
    <xdr:sp macro="" textlink="">
      <xdr:nvSpPr>
        <xdr:cNvPr id="144" name="テキスト ボックス 143"/>
        <xdr:cNvSpPr txBox="1"/>
      </xdr:nvSpPr>
      <xdr:spPr>
        <a:xfrm>
          <a:off x="2608795" y="1011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96504</xdr:rowOff>
    </xdr:from>
    <xdr:to>
      <xdr:col>10</xdr:col>
      <xdr:colOff>165100</xdr:colOff>
      <xdr:row>59</xdr:row>
      <xdr:rowOff>26654</xdr:rowOff>
    </xdr:to>
    <xdr:sp macro="" textlink="">
      <xdr:nvSpPr>
        <xdr:cNvPr id="145" name="楕円 144"/>
        <xdr:cNvSpPr/>
      </xdr:nvSpPr>
      <xdr:spPr>
        <a:xfrm>
          <a:off x="1968500" y="100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17781</xdr:rowOff>
    </xdr:from>
    <xdr:ext cx="534377" cy="259045"/>
    <xdr:sp macro="" textlink="">
      <xdr:nvSpPr>
        <xdr:cNvPr id="146" name="テキスト ボックス 145"/>
        <xdr:cNvSpPr txBox="1"/>
      </xdr:nvSpPr>
      <xdr:spPr>
        <a:xfrm>
          <a:off x="1752111" y="101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94910</xdr:rowOff>
    </xdr:from>
    <xdr:to>
      <xdr:col>6</xdr:col>
      <xdr:colOff>38100</xdr:colOff>
      <xdr:row>59</xdr:row>
      <xdr:rowOff>25060</xdr:rowOff>
    </xdr:to>
    <xdr:sp macro="" textlink="">
      <xdr:nvSpPr>
        <xdr:cNvPr id="147" name="楕円 146"/>
        <xdr:cNvSpPr/>
      </xdr:nvSpPr>
      <xdr:spPr>
        <a:xfrm>
          <a:off x="1079500" y="100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16187</xdr:rowOff>
    </xdr:from>
    <xdr:ext cx="534377" cy="259045"/>
    <xdr:sp macro="" textlink="">
      <xdr:nvSpPr>
        <xdr:cNvPr id="148" name="テキスト ボックス 147"/>
        <xdr:cNvSpPr txBox="1"/>
      </xdr:nvSpPr>
      <xdr:spPr>
        <a:xfrm>
          <a:off x="863111" y="101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146993</xdr:rowOff>
    </xdr:from>
    <xdr:to>
      <xdr:col>24</xdr:col>
      <xdr:colOff>63500</xdr:colOff>
      <xdr:row>74</xdr:row>
      <xdr:rowOff>42490</xdr:rowOff>
    </xdr:to>
    <xdr:cxnSp macro="">
      <xdr:nvCxnSpPr>
        <xdr:cNvPr id="180" name="直線コネクタ 179"/>
        <xdr:cNvCxnSpPr/>
      </xdr:nvCxnSpPr>
      <xdr:spPr>
        <a:xfrm>
          <a:off x="3797300" y="1266284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101937</xdr:rowOff>
    </xdr:from>
    <xdr:to>
      <xdr:col>19</xdr:col>
      <xdr:colOff>177800</xdr:colOff>
      <xdr:row>73</xdr:row>
      <xdr:rowOff>146993</xdr:rowOff>
    </xdr:to>
    <xdr:cxnSp macro="">
      <xdr:nvCxnSpPr>
        <xdr:cNvPr id="183" name="直線コネクタ 182"/>
        <xdr:cNvCxnSpPr/>
      </xdr:nvCxnSpPr>
      <xdr:spPr>
        <a:xfrm>
          <a:off x="2908300" y="12617787"/>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101937</xdr:rowOff>
    </xdr:from>
    <xdr:to>
      <xdr:col>15</xdr:col>
      <xdr:colOff>50800</xdr:colOff>
      <xdr:row>74</xdr:row>
      <xdr:rowOff>38702</xdr:rowOff>
    </xdr:to>
    <xdr:cxnSp macro="">
      <xdr:nvCxnSpPr>
        <xdr:cNvPr id="186" name="直線コネクタ 185"/>
        <xdr:cNvCxnSpPr/>
      </xdr:nvCxnSpPr>
      <xdr:spPr>
        <a:xfrm flipV="1">
          <a:off x="2019300" y="12617787"/>
          <a:ext cx="889000" cy="1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38702</xdr:rowOff>
    </xdr:from>
    <xdr:to>
      <xdr:col>10</xdr:col>
      <xdr:colOff>114300</xdr:colOff>
      <xdr:row>74</xdr:row>
      <xdr:rowOff>154341</xdr:rowOff>
    </xdr:to>
    <xdr:cxnSp macro="">
      <xdr:nvCxnSpPr>
        <xdr:cNvPr id="189" name="直線コネクタ 188"/>
        <xdr:cNvCxnSpPr/>
      </xdr:nvCxnSpPr>
      <xdr:spPr>
        <a:xfrm flipV="1">
          <a:off x="1130300" y="12726002"/>
          <a:ext cx="889000" cy="1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163140</xdr:rowOff>
    </xdr:from>
    <xdr:to>
      <xdr:col>24</xdr:col>
      <xdr:colOff>114300</xdr:colOff>
      <xdr:row>74</xdr:row>
      <xdr:rowOff>93290</xdr:rowOff>
    </xdr:to>
    <xdr:sp macro="" textlink="">
      <xdr:nvSpPr>
        <xdr:cNvPr id="199" name="楕円 198"/>
        <xdr:cNvSpPr/>
      </xdr:nvSpPr>
      <xdr:spPr>
        <a:xfrm>
          <a:off x="4584700" y="126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14567</xdr:rowOff>
    </xdr:from>
    <xdr:ext cx="599010" cy="259045"/>
    <xdr:sp macro="" textlink="">
      <xdr:nvSpPr>
        <xdr:cNvPr id="200" name="民生費該当値テキスト"/>
        <xdr:cNvSpPr txBox="1"/>
      </xdr:nvSpPr>
      <xdr:spPr>
        <a:xfrm>
          <a:off x="4686300" y="1253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96193</xdr:rowOff>
    </xdr:from>
    <xdr:to>
      <xdr:col>20</xdr:col>
      <xdr:colOff>38100</xdr:colOff>
      <xdr:row>74</xdr:row>
      <xdr:rowOff>26343</xdr:rowOff>
    </xdr:to>
    <xdr:sp macro="" textlink="">
      <xdr:nvSpPr>
        <xdr:cNvPr id="201" name="楕円 200"/>
        <xdr:cNvSpPr/>
      </xdr:nvSpPr>
      <xdr:spPr>
        <a:xfrm>
          <a:off x="3746500" y="12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42870</xdr:rowOff>
    </xdr:from>
    <xdr:ext cx="599010" cy="259045"/>
    <xdr:sp macro="" textlink="">
      <xdr:nvSpPr>
        <xdr:cNvPr id="202" name="テキスト ボックス 201"/>
        <xdr:cNvSpPr txBox="1"/>
      </xdr:nvSpPr>
      <xdr:spPr>
        <a:xfrm>
          <a:off x="3497795" y="12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51137</xdr:rowOff>
    </xdr:from>
    <xdr:to>
      <xdr:col>15</xdr:col>
      <xdr:colOff>101600</xdr:colOff>
      <xdr:row>73</xdr:row>
      <xdr:rowOff>152737</xdr:rowOff>
    </xdr:to>
    <xdr:sp macro="" textlink="">
      <xdr:nvSpPr>
        <xdr:cNvPr id="203" name="楕円 202"/>
        <xdr:cNvSpPr/>
      </xdr:nvSpPr>
      <xdr:spPr>
        <a:xfrm>
          <a:off x="2857500" y="125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169264</xdr:rowOff>
    </xdr:from>
    <xdr:ext cx="599010" cy="259045"/>
    <xdr:sp macro="" textlink="">
      <xdr:nvSpPr>
        <xdr:cNvPr id="204" name="テキスト ボックス 203"/>
        <xdr:cNvSpPr txBox="1"/>
      </xdr:nvSpPr>
      <xdr:spPr>
        <a:xfrm>
          <a:off x="2608795" y="1234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159352</xdr:rowOff>
    </xdr:from>
    <xdr:to>
      <xdr:col>10</xdr:col>
      <xdr:colOff>165100</xdr:colOff>
      <xdr:row>74</xdr:row>
      <xdr:rowOff>89502</xdr:rowOff>
    </xdr:to>
    <xdr:sp macro="" textlink="">
      <xdr:nvSpPr>
        <xdr:cNvPr id="205" name="楕円 204"/>
        <xdr:cNvSpPr/>
      </xdr:nvSpPr>
      <xdr:spPr>
        <a:xfrm>
          <a:off x="1968500" y="12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106029</xdr:rowOff>
    </xdr:from>
    <xdr:ext cx="599010" cy="259045"/>
    <xdr:sp macro="" textlink="">
      <xdr:nvSpPr>
        <xdr:cNvPr id="206" name="テキスト ボックス 205"/>
        <xdr:cNvSpPr txBox="1"/>
      </xdr:nvSpPr>
      <xdr:spPr>
        <a:xfrm>
          <a:off x="1719795" y="1245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103541</xdr:rowOff>
    </xdr:from>
    <xdr:to>
      <xdr:col>6</xdr:col>
      <xdr:colOff>38100</xdr:colOff>
      <xdr:row>75</xdr:row>
      <xdr:rowOff>33691</xdr:rowOff>
    </xdr:to>
    <xdr:sp macro="" textlink="">
      <xdr:nvSpPr>
        <xdr:cNvPr id="207" name="楕円 206"/>
        <xdr:cNvSpPr/>
      </xdr:nvSpPr>
      <xdr:spPr>
        <a:xfrm>
          <a:off x="1079500" y="127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50218</xdr:rowOff>
    </xdr:from>
    <xdr:ext cx="599010" cy="259045"/>
    <xdr:sp macro="" textlink="">
      <xdr:nvSpPr>
        <xdr:cNvPr id="208" name="テキスト ボックス 207"/>
        <xdr:cNvSpPr txBox="1"/>
      </xdr:nvSpPr>
      <xdr:spPr>
        <a:xfrm>
          <a:off x="830795" y="1256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19434</xdr:rowOff>
    </xdr:from>
    <xdr:to>
      <xdr:col>24</xdr:col>
      <xdr:colOff>63500</xdr:colOff>
      <xdr:row>98</xdr:row>
      <xdr:rowOff>33934</xdr:rowOff>
    </xdr:to>
    <xdr:cxnSp macro="">
      <xdr:nvCxnSpPr>
        <xdr:cNvPr id="239" name="直線コネクタ 238"/>
        <xdr:cNvCxnSpPr/>
      </xdr:nvCxnSpPr>
      <xdr:spPr>
        <a:xfrm flipV="1">
          <a:off x="3797300" y="16821534"/>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33934</xdr:rowOff>
    </xdr:from>
    <xdr:to>
      <xdr:col>19</xdr:col>
      <xdr:colOff>177800</xdr:colOff>
      <xdr:row>98</xdr:row>
      <xdr:rowOff>34141</xdr:rowOff>
    </xdr:to>
    <xdr:cxnSp macro="">
      <xdr:nvCxnSpPr>
        <xdr:cNvPr id="242" name="直線コネクタ 241"/>
        <xdr:cNvCxnSpPr/>
      </xdr:nvCxnSpPr>
      <xdr:spPr>
        <a:xfrm flipV="1">
          <a:off x="2908300" y="16836034"/>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28110</xdr:rowOff>
    </xdr:from>
    <xdr:to>
      <xdr:col>15</xdr:col>
      <xdr:colOff>50800</xdr:colOff>
      <xdr:row>98</xdr:row>
      <xdr:rowOff>34141</xdr:rowOff>
    </xdr:to>
    <xdr:cxnSp macro="">
      <xdr:nvCxnSpPr>
        <xdr:cNvPr id="245" name="直線コネクタ 244"/>
        <xdr:cNvCxnSpPr/>
      </xdr:nvCxnSpPr>
      <xdr:spPr>
        <a:xfrm>
          <a:off x="2019300" y="16830210"/>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136782</xdr:rowOff>
    </xdr:from>
    <xdr:to>
      <xdr:col>10</xdr:col>
      <xdr:colOff>114300</xdr:colOff>
      <xdr:row>98</xdr:row>
      <xdr:rowOff>28110</xdr:rowOff>
    </xdr:to>
    <xdr:cxnSp macro="">
      <xdr:nvCxnSpPr>
        <xdr:cNvPr id="248" name="直線コネクタ 247"/>
        <xdr:cNvCxnSpPr/>
      </xdr:nvCxnSpPr>
      <xdr:spPr>
        <a:xfrm>
          <a:off x="1130300" y="16767432"/>
          <a:ext cx="889000" cy="6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170695</xdr:rowOff>
    </xdr:from>
    <xdr:to>
      <xdr:col>6</xdr:col>
      <xdr:colOff>38100</xdr:colOff>
      <xdr:row>96</xdr:row>
      <xdr:rowOff>100845</xdr:rowOff>
    </xdr:to>
    <xdr:sp macro="" textlink="">
      <xdr:nvSpPr>
        <xdr:cNvPr id="251" name="フローチャート: 判断 250"/>
        <xdr:cNvSpPr/>
      </xdr:nvSpPr>
      <xdr:spPr>
        <a:xfrm>
          <a:off x="1079500" y="164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117372</xdr:rowOff>
    </xdr:from>
    <xdr:ext cx="534377" cy="259045"/>
    <xdr:sp macro="" textlink="">
      <xdr:nvSpPr>
        <xdr:cNvPr id="252" name="テキスト ボックス 251"/>
        <xdr:cNvSpPr txBox="1"/>
      </xdr:nvSpPr>
      <xdr:spPr>
        <a:xfrm>
          <a:off x="863111" y="162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140084</xdr:rowOff>
    </xdr:from>
    <xdr:to>
      <xdr:col>24</xdr:col>
      <xdr:colOff>114300</xdr:colOff>
      <xdr:row>98</xdr:row>
      <xdr:rowOff>70234</xdr:rowOff>
    </xdr:to>
    <xdr:sp macro="" textlink="">
      <xdr:nvSpPr>
        <xdr:cNvPr id="258" name="楕円 257"/>
        <xdr:cNvSpPr/>
      </xdr:nvSpPr>
      <xdr:spPr>
        <a:xfrm>
          <a:off x="4584700" y="167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55011</xdr:rowOff>
    </xdr:from>
    <xdr:ext cx="534377" cy="259045"/>
    <xdr:sp macro="" textlink="">
      <xdr:nvSpPr>
        <xdr:cNvPr id="259" name="衛生費該当値テキスト"/>
        <xdr:cNvSpPr txBox="1"/>
      </xdr:nvSpPr>
      <xdr:spPr>
        <a:xfrm>
          <a:off x="4686300" y="1668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154584</xdr:rowOff>
    </xdr:from>
    <xdr:to>
      <xdr:col>20</xdr:col>
      <xdr:colOff>38100</xdr:colOff>
      <xdr:row>98</xdr:row>
      <xdr:rowOff>84734</xdr:rowOff>
    </xdr:to>
    <xdr:sp macro="" textlink="">
      <xdr:nvSpPr>
        <xdr:cNvPr id="260" name="楕円 259"/>
        <xdr:cNvSpPr/>
      </xdr:nvSpPr>
      <xdr:spPr>
        <a:xfrm>
          <a:off x="3746500" y="167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75861</xdr:rowOff>
    </xdr:from>
    <xdr:ext cx="534377" cy="259045"/>
    <xdr:sp macro="" textlink="">
      <xdr:nvSpPr>
        <xdr:cNvPr id="261" name="テキスト ボックス 260"/>
        <xdr:cNvSpPr txBox="1"/>
      </xdr:nvSpPr>
      <xdr:spPr>
        <a:xfrm>
          <a:off x="3530111" y="168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154791</xdr:rowOff>
    </xdr:from>
    <xdr:to>
      <xdr:col>15</xdr:col>
      <xdr:colOff>101600</xdr:colOff>
      <xdr:row>98</xdr:row>
      <xdr:rowOff>84941</xdr:rowOff>
    </xdr:to>
    <xdr:sp macro="" textlink="">
      <xdr:nvSpPr>
        <xdr:cNvPr id="262" name="楕円 261"/>
        <xdr:cNvSpPr/>
      </xdr:nvSpPr>
      <xdr:spPr>
        <a:xfrm>
          <a:off x="2857500" y="167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76068</xdr:rowOff>
    </xdr:from>
    <xdr:ext cx="534377" cy="259045"/>
    <xdr:sp macro="" textlink="">
      <xdr:nvSpPr>
        <xdr:cNvPr id="263" name="テキスト ボックス 262"/>
        <xdr:cNvSpPr txBox="1"/>
      </xdr:nvSpPr>
      <xdr:spPr>
        <a:xfrm>
          <a:off x="2641111" y="168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148760</xdr:rowOff>
    </xdr:from>
    <xdr:to>
      <xdr:col>10</xdr:col>
      <xdr:colOff>165100</xdr:colOff>
      <xdr:row>98</xdr:row>
      <xdr:rowOff>78910</xdr:rowOff>
    </xdr:to>
    <xdr:sp macro="" textlink="">
      <xdr:nvSpPr>
        <xdr:cNvPr id="264" name="楕円 263"/>
        <xdr:cNvSpPr/>
      </xdr:nvSpPr>
      <xdr:spPr>
        <a:xfrm>
          <a:off x="1968500" y="16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70037</xdr:rowOff>
    </xdr:from>
    <xdr:ext cx="534377" cy="259045"/>
    <xdr:sp macro="" textlink="">
      <xdr:nvSpPr>
        <xdr:cNvPr id="265" name="テキスト ボックス 264"/>
        <xdr:cNvSpPr txBox="1"/>
      </xdr:nvSpPr>
      <xdr:spPr>
        <a:xfrm>
          <a:off x="1752111" y="168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85982</xdr:rowOff>
    </xdr:from>
    <xdr:to>
      <xdr:col>6</xdr:col>
      <xdr:colOff>38100</xdr:colOff>
      <xdr:row>98</xdr:row>
      <xdr:rowOff>16132</xdr:rowOff>
    </xdr:to>
    <xdr:sp macro="" textlink="">
      <xdr:nvSpPr>
        <xdr:cNvPr id="266" name="楕円 265"/>
        <xdr:cNvSpPr/>
      </xdr:nvSpPr>
      <xdr:spPr>
        <a:xfrm>
          <a:off x="1079500" y="167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7259</xdr:rowOff>
    </xdr:from>
    <xdr:ext cx="534377" cy="259045"/>
    <xdr:sp macro="" textlink="">
      <xdr:nvSpPr>
        <xdr:cNvPr id="267" name="テキスト ボックス 266"/>
        <xdr:cNvSpPr txBox="1"/>
      </xdr:nvSpPr>
      <xdr:spPr>
        <a:xfrm>
          <a:off x="863111" y="1680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12337</xdr:rowOff>
    </xdr:from>
    <xdr:to>
      <xdr:col>45</xdr:col>
      <xdr:colOff>177800</xdr:colOff>
      <xdr:row>39</xdr:row>
      <xdr:rowOff>98878</xdr:rowOff>
    </xdr:to>
    <xdr:cxnSp macro="">
      <xdr:nvCxnSpPr>
        <xdr:cNvPr id="304" name="直線コネクタ 303"/>
        <xdr:cNvCxnSpPr/>
      </xdr:nvCxnSpPr>
      <xdr:spPr>
        <a:xfrm>
          <a:off x="7861300" y="6698887"/>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100511</xdr:rowOff>
    </xdr:from>
    <xdr:to>
      <xdr:col>41</xdr:col>
      <xdr:colOff>50800</xdr:colOff>
      <xdr:row>39</xdr:row>
      <xdr:rowOff>12337</xdr:rowOff>
    </xdr:to>
    <xdr:cxnSp macro="">
      <xdr:nvCxnSpPr>
        <xdr:cNvPr id="307" name="直線コネクタ 306"/>
        <xdr:cNvCxnSpPr/>
      </xdr:nvCxnSpPr>
      <xdr:spPr>
        <a:xfrm>
          <a:off x="6972300" y="6444161"/>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117965</xdr:rowOff>
    </xdr:from>
    <xdr:to>
      <xdr:col>36</xdr:col>
      <xdr:colOff>165100</xdr:colOff>
      <xdr:row>37</xdr:row>
      <xdr:rowOff>48115</xdr:rowOff>
    </xdr:to>
    <xdr:sp macro="" textlink="">
      <xdr:nvSpPr>
        <xdr:cNvPr id="310" name="フローチャート: 判断 309"/>
        <xdr:cNvSpPr/>
      </xdr:nvSpPr>
      <xdr:spPr>
        <a:xfrm>
          <a:off x="6921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64642</xdr:rowOff>
    </xdr:from>
    <xdr:ext cx="469744" cy="259045"/>
    <xdr:sp macro="" textlink="">
      <xdr:nvSpPr>
        <xdr:cNvPr id="311" name="テキスト ボックス 310"/>
        <xdr:cNvSpPr txBox="1"/>
      </xdr:nvSpPr>
      <xdr:spPr>
        <a:xfrm>
          <a:off x="6737428"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132987</xdr:rowOff>
    </xdr:from>
    <xdr:to>
      <xdr:col>41</xdr:col>
      <xdr:colOff>101600</xdr:colOff>
      <xdr:row>39</xdr:row>
      <xdr:rowOff>63137</xdr:rowOff>
    </xdr:to>
    <xdr:sp macro="" textlink="">
      <xdr:nvSpPr>
        <xdr:cNvPr id="323" name="楕円 322"/>
        <xdr:cNvSpPr/>
      </xdr:nvSpPr>
      <xdr:spPr>
        <a:xfrm>
          <a:off x="78105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54264</xdr:rowOff>
    </xdr:from>
    <xdr:ext cx="378565" cy="259045"/>
    <xdr:sp macro="" textlink="">
      <xdr:nvSpPr>
        <xdr:cNvPr id="324" name="テキスト ボックス 323"/>
        <xdr:cNvSpPr txBox="1"/>
      </xdr:nvSpPr>
      <xdr:spPr>
        <a:xfrm>
          <a:off x="7672017" y="67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49711</xdr:rowOff>
    </xdr:from>
    <xdr:to>
      <xdr:col>36</xdr:col>
      <xdr:colOff>165100</xdr:colOff>
      <xdr:row>37</xdr:row>
      <xdr:rowOff>151311</xdr:rowOff>
    </xdr:to>
    <xdr:sp macro="" textlink="">
      <xdr:nvSpPr>
        <xdr:cNvPr id="325" name="楕円 324"/>
        <xdr:cNvSpPr/>
      </xdr:nvSpPr>
      <xdr:spPr>
        <a:xfrm>
          <a:off x="6921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142439</xdr:rowOff>
    </xdr:from>
    <xdr:ext cx="469744" cy="259045"/>
    <xdr:sp macro="" textlink="">
      <xdr:nvSpPr>
        <xdr:cNvPr id="326" name="テキスト ボックス 325"/>
        <xdr:cNvSpPr txBox="1"/>
      </xdr:nvSpPr>
      <xdr:spPr>
        <a:xfrm>
          <a:off x="6737428" y="64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100481</xdr:rowOff>
    </xdr:from>
    <xdr:to>
      <xdr:col>55</xdr:col>
      <xdr:colOff>0</xdr:colOff>
      <xdr:row>57</xdr:row>
      <xdr:rowOff>101583</xdr:rowOff>
    </xdr:to>
    <xdr:cxnSp macro="">
      <xdr:nvCxnSpPr>
        <xdr:cNvPr id="353" name="直線コネクタ 352"/>
        <xdr:cNvCxnSpPr/>
      </xdr:nvCxnSpPr>
      <xdr:spPr>
        <a:xfrm>
          <a:off x="9639300" y="9873131"/>
          <a:ext cx="8382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100481</xdr:rowOff>
    </xdr:from>
    <xdr:to>
      <xdr:col>50</xdr:col>
      <xdr:colOff>114300</xdr:colOff>
      <xdr:row>57</xdr:row>
      <xdr:rowOff>116922</xdr:rowOff>
    </xdr:to>
    <xdr:cxnSp macro="">
      <xdr:nvCxnSpPr>
        <xdr:cNvPr id="356" name="直線コネクタ 355"/>
        <xdr:cNvCxnSpPr/>
      </xdr:nvCxnSpPr>
      <xdr:spPr>
        <a:xfrm flipV="1">
          <a:off x="8750300" y="9873131"/>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116922</xdr:rowOff>
    </xdr:from>
    <xdr:to>
      <xdr:col>45</xdr:col>
      <xdr:colOff>177800</xdr:colOff>
      <xdr:row>58</xdr:row>
      <xdr:rowOff>9393</xdr:rowOff>
    </xdr:to>
    <xdr:cxnSp macro="">
      <xdr:nvCxnSpPr>
        <xdr:cNvPr id="359" name="直線コネクタ 358"/>
        <xdr:cNvCxnSpPr/>
      </xdr:nvCxnSpPr>
      <xdr:spPr>
        <a:xfrm flipV="1">
          <a:off x="7861300" y="9889572"/>
          <a:ext cx="889000" cy="6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3802</xdr:rowOff>
    </xdr:from>
    <xdr:to>
      <xdr:col>41</xdr:col>
      <xdr:colOff>50800</xdr:colOff>
      <xdr:row>58</xdr:row>
      <xdr:rowOff>9393</xdr:rowOff>
    </xdr:to>
    <xdr:cxnSp macro="">
      <xdr:nvCxnSpPr>
        <xdr:cNvPr id="362" name="直線コネクタ 361"/>
        <xdr:cNvCxnSpPr/>
      </xdr:nvCxnSpPr>
      <xdr:spPr>
        <a:xfrm>
          <a:off x="6972300" y="9947902"/>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5" name="フローチャート: 判断 364"/>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6" name="テキスト ボックス 365"/>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50783</xdr:rowOff>
    </xdr:from>
    <xdr:to>
      <xdr:col>55</xdr:col>
      <xdr:colOff>50800</xdr:colOff>
      <xdr:row>57</xdr:row>
      <xdr:rowOff>152383</xdr:rowOff>
    </xdr:to>
    <xdr:sp macro="" textlink="">
      <xdr:nvSpPr>
        <xdr:cNvPr id="372" name="楕円 371"/>
        <xdr:cNvSpPr/>
      </xdr:nvSpPr>
      <xdr:spPr>
        <a:xfrm>
          <a:off x="10426700" y="98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137160</xdr:rowOff>
    </xdr:from>
    <xdr:ext cx="534377" cy="259045"/>
    <xdr:sp macro="" textlink="">
      <xdr:nvSpPr>
        <xdr:cNvPr id="373" name="農林水産業費該当値テキスト"/>
        <xdr:cNvSpPr txBox="1"/>
      </xdr:nvSpPr>
      <xdr:spPr>
        <a:xfrm>
          <a:off x="10528300" y="97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49681</xdr:rowOff>
    </xdr:from>
    <xdr:to>
      <xdr:col>50</xdr:col>
      <xdr:colOff>165100</xdr:colOff>
      <xdr:row>57</xdr:row>
      <xdr:rowOff>151281</xdr:rowOff>
    </xdr:to>
    <xdr:sp macro="" textlink="">
      <xdr:nvSpPr>
        <xdr:cNvPr id="374" name="楕円 373"/>
        <xdr:cNvSpPr/>
      </xdr:nvSpPr>
      <xdr:spPr>
        <a:xfrm>
          <a:off x="9588500" y="9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142408</xdr:rowOff>
    </xdr:from>
    <xdr:ext cx="534377" cy="259045"/>
    <xdr:sp macro="" textlink="">
      <xdr:nvSpPr>
        <xdr:cNvPr id="375" name="テキスト ボックス 374"/>
        <xdr:cNvSpPr txBox="1"/>
      </xdr:nvSpPr>
      <xdr:spPr>
        <a:xfrm>
          <a:off x="9372111" y="99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66122</xdr:rowOff>
    </xdr:from>
    <xdr:to>
      <xdr:col>46</xdr:col>
      <xdr:colOff>38100</xdr:colOff>
      <xdr:row>57</xdr:row>
      <xdr:rowOff>167722</xdr:rowOff>
    </xdr:to>
    <xdr:sp macro="" textlink="">
      <xdr:nvSpPr>
        <xdr:cNvPr id="376" name="楕円 375"/>
        <xdr:cNvSpPr/>
      </xdr:nvSpPr>
      <xdr:spPr>
        <a:xfrm>
          <a:off x="8699500" y="98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158849</xdr:rowOff>
    </xdr:from>
    <xdr:ext cx="534377" cy="259045"/>
    <xdr:sp macro="" textlink="">
      <xdr:nvSpPr>
        <xdr:cNvPr id="377" name="テキスト ボックス 376"/>
        <xdr:cNvSpPr txBox="1"/>
      </xdr:nvSpPr>
      <xdr:spPr>
        <a:xfrm>
          <a:off x="8483111" y="99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130043</xdr:rowOff>
    </xdr:from>
    <xdr:to>
      <xdr:col>41</xdr:col>
      <xdr:colOff>101600</xdr:colOff>
      <xdr:row>58</xdr:row>
      <xdr:rowOff>60193</xdr:rowOff>
    </xdr:to>
    <xdr:sp macro="" textlink="">
      <xdr:nvSpPr>
        <xdr:cNvPr id="378" name="楕円 377"/>
        <xdr:cNvSpPr/>
      </xdr:nvSpPr>
      <xdr:spPr>
        <a:xfrm>
          <a:off x="7810500" y="9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51320</xdr:rowOff>
    </xdr:from>
    <xdr:ext cx="534377" cy="259045"/>
    <xdr:sp macro="" textlink="">
      <xdr:nvSpPr>
        <xdr:cNvPr id="379" name="テキスト ボックス 378"/>
        <xdr:cNvSpPr txBox="1"/>
      </xdr:nvSpPr>
      <xdr:spPr>
        <a:xfrm>
          <a:off x="7594111" y="99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124452</xdr:rowOff>
    </xdr:from>
    <xdr:to>
      <xdr:col>36</xdr:col>
      <xdr:colOff>165100</xdr:colOff>
      <xdr:row>58</xdr:row>
      <xdr:rowOff>54602</xdr:rowOff>
    </xdr:to>
    <xdr:sp macro="" textlink="">
      <xdr:nvSpPr>
        <xdr:cNvPr id="380" name="楕円 379"/>
        <xdr:cNvSpPr/>
      </xdr:nvSpPr>
      <xdr:spPr>
        <a:xfrm>
          <a:off x="69215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45729</xdr:rowOff>
    </xdr:from>
    <xdr:ext cx="534377" cy="259045"/>
    <xdr:sp macro="" textlink="">
      <xdr:nvSpPr>
        <xdr:cNvPr id="381" name="テキスト ボックス 380"/>
        <xdr:cNvSpPr txBox="1"/>
      </xdr:nvSpPr>
      <xdr:spPr>
        <a:xfrm>
          <a:off x="6705111" y="99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101578</xdr:rowOff>
    </xdr:from>
    <xdr:to>
      <xdr:col>55</xdr:col>
      <xdr:colOff>0</xdr:colOff>
      <xdr:row>78</xdr:row>
      <xdr:rowOff>142432</xdr:rowOff>
    </xdr:to>
    <xdr:cxnSp macro="">
      <xdr:nvCxnSpPr>
        <xdr:cNvPr id="412" name="直線コネクタ 411"/>
        <xdr:cNvCxnSpPr/>
      </xdr:nvCxnSpPr>
      <xdr:spPr>
        <a:xfrm>
          <a:off x="9639300" y="13474678"/>
          <a:ext cx="8382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95645</xdr:rowOff>
    </xdr:from>
    <xdr:to>
      <xdr:col>50</xdr:col>
      <xdr:colOff>114300</xdr:colOff>
      <xdr:row>78</xdr:row>
      <xdr:rowOff>101578</xdr:rowOff>
    </xdr:to>
    <xdr:cxnSp macro="">
      <xdr:nvCxnSpPr>
        <xdr:cNvPr id="415" name="直線コネクタ 414"/>
        <xdr:cNvCxnSpPr/>
      </xdr:nvCxnSpPr>
      <xdr:spPr>
        <a:xfrm>
          <a:off x="8750300" y="13468745"/>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95645</xdr:rowOff>
    </xdr:from>
    <xdr:to>
      <xdr:col>45</xdr:col>
      <xdr:colOff>177800</xdr:colOff>
      <xdr:row>78</xdr:row>
      <xdr:rowOff>169680</xdr:rowOff>
    </xdr:to>
    <xdr:cxnSp macro="">
      <xdr:nvCxnSpPr>
        <xdr:cNvPr id="418" name="直線コネクタ 417"/>
        <xdr:cNvCxnSpPr/>
      </xdr:nvCxnSpPr>
      <xdr:spPr>
        <a:xfrm flipV="1">
          <a:off x="7861300" y="13468745"/>
          <a:ext cx="889000" cy="7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169680</xdr:rowOff>
    </xdr:from>
    <xdr:to>
      <xdr:col>41</xdr:col>
      <xdr:colOff>50800</xdr:colOff>
      <xdr:row>79</xdr:row>
      <xdr:rowOff>75312</xdr:rowOff>
    </xdr:to>
    <xdr:cxnSp macro="">
      <xdr:nvCxnSpPr>
        <xdr:cNvPr id="421" name="直線コネクタ 420"/>
        <xdr:cNvCxnSpPr/>
      </xdr:nvCxnSpPr>
      <xdr:spPr>
        <a:xfrm flipV="1">
          <a:off x="6972300" y="13542780"/>
          <a:ext cx="889000" cy="7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67977</xdr:rowOff>
    </xdr:from>
    <xdr:to>
      <xdr:col>36</xdr:col>
      <xdr:colOff>165100</xdr:colOff>
      <xdr:row>78</xdr:row>
      <xdr:rowOff>169577</xdr:rowOff>
    </xdr:to>
    <xdr:sp macro="" textlink="">
      <xdr:nvSpPr>
        <xdr:cNvPr id="424" name="フローチャート: 判断 423"/>
        <xdr:cNvSpPr/>
      </xdr:nvSpPr>
      <xdr:spPr>
        <a:xfrm>
          <a:off x="6921500" y="13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14654</xdr:rowOff>
    </xdr:from>
    <xdr:ext cx="534377" cy="259045"/>
    <xdr:sp macro="" textlink="">
      <xdr:nvSpPr>
        <xdr:cNvPr id="425" name="テキスト ボックス 424"/>
        <xdr:cNvSpPr txBox="1"/>
      </xdr:nvSpPr>
      <xdr:spPr>
        <a:xfrm>
          <a:off x="6705111" y="1321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91632</xdr:rowOff>
    </xdr:from>
    <xdr:to>
      <xdr:col>55</xdr:col>
      <xdr:colOff>50800</xdr:colOff>
      <xdr:row>79</xdr:row>
      <xdr:rowOff>21782</xdr:rowOff>
    </xdr:to>
    <xdr:sp macro="" textlink="">
      <xdr:nvSpPr>
        <xdr:cNvPr id="431" name="楕円 430"/>
        <xdr:cNvSpPr/>
      </xdr:nvSpPr>
      <xdr:spPr>
        <a:xfrm>
          <a:off x="10426700" y="134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6559</xdr:rowOff>
    </xdr:from>
    <xdr:ext cx="534377" cy="259045"/>
    <xdr:sp macro="" textlink="">
      <xdr:nvSpPr>
        <xdr:cNvPr id="432" name="商工費該当値テキスト"/>
        <xdr:cNvSpPr txBox="1"/>
      </xdr:nvSpPr>
      <xdr:spPr>
        <a:xfrm>
          <a:off x="10528300" y="133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50778</xdr:rowOff>
    </xdr:from>
    <xdr:to>
      <xdr:col>50</xdr:col>
      <xdr:colOff>165100</xdr:colOff>
      <xdr:row>78</xdr:row>
      <xdr:rowOff>152378</xdr:rowOff>
    </xdr:to>
    <xdr:sp macro="" textlink="">
      <xdr:nvSpPr>
        <xdr:cNvPr id="433" name="楕円 432"/>
        <xdr:cNvSpPr/>
      </xdr:nvSpPr>
      <xdr:spPr>
        <a:xfrm>
          <a:off x="9588500" y="134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143505</xdr:rowOff>
    </xdr:from>
    <xdr:ext cx="534377" cy="259045"/>
    <xdr:sp macro="" textlink="">
      <xdr:nvSpPr>
        <xdr:cNvPr id="434" name="テキスト ボックス 433"/>
        <xdr:cNvSpPr txBox="1"/>
      </xdr:nvSpPr>
      <xdr:spPr>
        <a:xfrm>
          <a:off x="9372111" y="135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44845</xdr:rowOff>
    </xdr:from>
    <xdr:to>
      <xdr:col>46</xdr:col>
      <xdr:colOff>38100</xdr:colOff>
      <xdr:row>78</xdr:row>
      <xdr:rowOff>146445</xdr:rowOff>
    </xdr:to>
    <xdr:sp macro="" textlink="">
      <xdr:nvSpPr>
        <xdr:cNvPr id="435" name="楕円 434"/>
        <xdr:cNvSpPr/>
      </xdr:nvSpPr>
      <xdr:spPr>
        <a:xfrm>
          <a:off x="8699500" y="13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137572</xdr:rowOff>
    </xdr:from>
    <xdr:ext cx="534377" cy="259045"/>
    <xdr:sp macro="" textlink="">
      <xdr:nvSpPr>
        <xdr:cNvPr id="436" name="テキスト ボックス 435"/>
        <xdr:cNvSpPr txBox="1"/>
      </xdr:nvSpPr>
      <xdr:spPr>
        <a:xfrm>
          <a:off x="8483111" y="135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118880</xdr:rowOff>
    </xdr:from>
    <xdr:to>
      <xdr:col>41</xdr:col>
      <xdr:colOff>101600</xdr:colOff>
      <xdr:row>79</xdr:row>
      <xdr:rowOff>49030</xdr:rowOff>
    </xdr:to>
    <xdr:sp macro="" textlink="">
      <xdr:nvSpPr>
        <xdr:cNvPr id="437" name="楕円 436"/>
        <xdr:cNvSpPr/>
      </xdr:nvSpPr>
      <xdr:spPr>
        <a:xfrm>
          <a:off x="7810500" y="13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40157</xdr:rowOff>
    </xdr:from>
    <xdr:ext cx="469744" cy="259045"/>
    <xdr:sp macro="" textlink="">
      <xdr:nvSpPr>
        <xdr:cNvPr id="438" name="テキスト ボックス 437"/>
        <xdr:cNvSpPr txBox="1"/>
      </xdr:nvSpPr>
      <xdr:spPr>
        <a:xfrm>
          <a:off x="7626428" y="1358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24512</xdr:rowOff>
    </xdr:from>
    <xdr:to>
      <xdr:col>36</xdr:col>
      <xdr:colOff>165100</xdr:colOff>
      <xdr:row>79</xdr:row>
      <xdr:rowOff>126112</xdr:rowOff>
    </xdr:to>
    <xdr:sp macro="" textlink="">
      <xdr:nvSpPr>
        <xdr:cNvPr id="439" name="楕円 438"/>
        <xdr:cNvSpPr/>
      </xdr:nvSpPr>
      <xdr:spPr>
        <a:xfrm>
          <a:off x="6921500" y="135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117239</xdr:rowOff>
    </xdr:from>
    <xdr:ext cx="469744" cy="259045"/>
    <xdr:sp macro="" textlink="">
      <xdr:nvSpPr>
        <xdr:cNvPr id="440" name="テキスト ボックス 439"/>
        <xdr:cNvSpPr txBox="1"/>
      </xdr:nvSpPr>
      <xdr:spPr>
        <a:xfrm>
          <a:off x="6737428" y="136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62712</xdr:rowOff>
    </xdr:from>
    <xdr:to>
      <xdr:col>55</xdr:col>
      <xdr:colOff>0</xdr:colOff>
      <xdr:row>97</xdr:row>
      <xdr:rowOff>84897</xdr:rowOff>
    </xdr:to>
    <xdr:cxnSp macro="">
      <xdr:nvCxnSpPr>
        <xdr:cNvPr id="467" name="直線コネクタ 466"/>
        <xdr:cNvCxnSpPr/>
      </xdr:nvCxnSpPr>
      <xdr:spPr>
        <a:xfrm>
          <a:off x="9639300" y="16693362"/>
          <a:ext cx="8382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68778</xdr:rowOff>
    </xdr:from>
    <xdr:ext cx="534377" cy="259045"/>
    <xdr:sp macro="" textlink="">
      <xdr:nvSpPr>
        <xdr:cNvPr id="468" name="土木費平均値テキスト"/>
        <xdr:cNvSpPr txBox="1"/>
      </xdr:nvSpPr>
      <xdr:spPr>
        <a:xfrm>
          <a:off x="10528300" y="1669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62712</xdr:rowOff>
    </xdr:from>
    <xdr:to>
      <xdr:col>50</xdr:col>
      <xdr:colOff>114300</xdr:colOff>
      <xdr:row>97</xdr:row>
      <xdr:rowOff>119917</xdr:rowOff>
    </xdr:to>
    <xdr:cxnSp macro="">
      <xdr:nvCxnSpPr>
        <xdr:cNvPr id="470" name="直線コネクタ 469"/>
        <xdr:cNvCxnSpPr/>
      </xdr:nvCxnSpPr>
      <xdr:spPr>
        <a:xfrm flipV="1">
          <a:off x="8750300" y="16693362"/>
          <a:ext cx="889000" cy="5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8269</xdr:rowOff>
    </xdr:from>
    <xdr:ext cx="534377" cy="259045"/>
    <xdr:sp macro="" textlink="">
      <xdr:nvSpPr>
        <xdr:cNvPr id="472" name="テキスト ボックス 471"/>
        <xdr:cNvSpPr txBox="1"/>
      </xdr:nvSpPr>
      <xdr:spPr>
        <a:xfrm>
          <a:off x="9372111" y="168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119917</xdr:rowOff>
    </xdr:from>
    <xdr:to>
      <xdr:col>45</xdr:col>
      <xdr:colOff>177800</xdr:colOff>
      <xdr:row>97</xdr:row>
      <xdr:rowOff>167996</xdr:rowOff>
    </xdr:to>
    <xdr:cxnSp macro="">
      <xdr:nvCxnSpPr>
        <xdr:cNvPr id="473" name="直線コネクタ 472"/>
        <xdr:cNvCxnSpPr/>
      </xdr:nvCxnSpPr>
      <xdr:spPr>
        <a:xfrm flipV="1">
          <a:off x="7861300" y="16750567"/>
          <a:ext cx="889000"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17144</xdr:rowOff>
    </xdr:from>
    <xdr:ext cx="534377" cy="259045"/>
    <xdr:sp macro="" textlink="">
      <xdr:nvSpPr>
        <xdr:cNvPr id="475" name="テキスト ボックス 474"/>
        <xdr:cNvSpPr txBox="1"/>
      </xdr:nvSpPr>
      <xdr:spPr>
        <a:xfrm>
          <a:off x="8483111" y="168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167996</xdr:rowOff>
    </xdr:from>
    <xdr:to>
      <xdr:col>41</xdr:col>
      <xdr:colOff>50800</xdr:colOff>
      <xdr:row>98</xdr:row>
      <xdr:rowOff>6029</xdr:rowOff>
    </xdr:to>
    <xdr:cxnSp macro="">
      <xdr:nvCxnSpPr>
        <xdr:cNvPr id="476" name="直線コネクタ 475"/>
        <xdr:cNvCxnSpPr/>
      </xdr:nvCxnSpPr>
      <xdr:spPr>
        <a:xfrm flipV="1">
          <a:off x="6972300" y="16798646"/>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128989</xdr:rowOff>
    </xdr:from>
    <xdr:to>
      <xdr:col>36</xdr:col>
      <xdr:colOff>165100</xdr:colOff>
      <xdr:row>98</xdr:row>
      <xdr:rowOff>59139</xdr:rowOff>
    </xdr:to>
    <xdr:sp macro="" textlink="">
      <xdr:nvSpPr>
        <xdr:cNvPr id="479" name="フローチャート: 判断 478"/>
        <xdr:cNvSpPr/>
      </xdr:nvSpPr>
      <xdr:spPr>
        <a:xfrm>
          <a:off x="6921500" y="167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50266</xdr:rowOff>
    </xdr:from>
    <xdr:ext cx="534377" cy="259045"/>
    <xdr:sp macro="" textlink="">
      <xdr:nvSpPr>
        <xdr:cNvPr id="480" name="テキスト ボックス 479"/>
        <xdr:cNvSpPr txBox="1"/>
      </xdr:nvSpPr>
      <xdr:spPr>
        <a:xfrm>
          <a:off x="6705111" y="168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34097</xdr:rowOff>
    </xdr:from>
    <xdr:to>
      <xdr:col>55</xdr:col>
      <xdr:colOff>50800</xdr:colOff>
      <xdr:row>97</xdr:row>
      <xdr:rowOff>135697</xdr:rowOff>
    </xdr:to>
    <xdr:sp macro="" textlink="">
      <xdr:nvSpPr>
        <xdr:cNvPr id="486" name="楕円 485"/>
        <xdr:cNvSpPr/>
      </xdr:nvSpPr>
      <xdr:spPr>
        <a:xfrm>
          <a:off x="10426700" y="166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56974</xdr:rowOff>
    </xdr:from>
    <xdr:ext cx="534377" cy="259045"/>
    <xdr:sp macro="" textlink="">
      <xdr:nvSpPr>
        <xdr:cNvPr id="487" name="土木費該当値テキスト"/>
        <xdr:cNvSpPr txBox="1"/>
      </xdr:nvSpPr>
      <xdr:spPr>
        <a:xfrm>
          <a:off x="10528300" y="165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11912</xdr:rowOff>
    </xdr:from>
    <xdr:to>
      <xdr:col>50</xdr:col>
      <xdr:colOff>165100</xdr:colOff>
      <xdr:row>97</xdr:row>
      <xdr:rowOff>113512</xdr:rowOff>
    </xdr:to>
    <xdr:sp macro="" textlink="">
      <xdr:nvSpPr>
        <xdr:cNvPr id="488" name="楕円 487"/>
        <xdr:cNvSpPr/>
      </xdr:nvSpPr>
      <xdr:spPr>
        <a:xfrm>
          <a:off x="9588500" y="166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130039</xdr:rowOff>
    </xdr:from>
    <xdr:ext cx="599010" cy="259045"/>
    <xdr:sp macro="" textlink="">
      <xdr:nvSpPr>
        <xdr:cNvPr id="489" name="テキスト ボックス 488"/>
        <xdr:cNvSpPr txBox="1"/>
      </xdr:nvSpPr>
      <xdr:spPr>
        <a:xfrm>
          <a:off x="9339795" y="1641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69117</xdr:rowOff>
    </xdr:from>
    <xdr:to>
      <xdr:col>46</xdr:col>
      <xdr:colOff>38100</xdr:colOff>
      <xdr:row>97</xdr:row>
      <xdr:rowOff>170717</xdr:rowOff>
    </xdr:to>
    <xdr:sp macro="" textlink="">
      <xdr:nvSpPr>
        <xdr:cNvPr id="490" name="楕円 489"/>
        <xdr:cNvSpPr/>
      </xdr:nvSpPr>
      <xdr:spPr>
        <a:xfrm>
          <a:off x="8699500" y="1669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15794</xdr:rowOff>
    </xdr:from>
    <xdr:ext cx="534377" cy="259045"/>
    <xdr:sp macro="" textlink="">
      <xdr:nvSpPr>
        <xdr:cNvPr id="491" name="テキスト ボックス 490"/>
        <xdr:cNvSpPr txBox="1"/>
      </xdr:nvSpPr>
      <xdr:spPr>
        <a:xfrm>
          <a:off x="8483111" y="164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117196</xdr:rowOff>
    </xdr:from>
    <xdr:to>
      <xdr:col>41</xdr:col>
      <xdr:colOff>101600</xdr:colOff>
      <xdr:row>98</xdr:row>
      <xdr:rowOff>47346</xdr:rowOff>
    </xdr:to>
    <xdr:sp macro="" textlink="">
      <xdr:nvSpPr>
        <xdr:cNvPr id="492" name="楕円 491"/>
        <xdr:cNvSpPr/>
      </xdr:nvSpPr>
      <xdr:spPr>
        <a:xfrm>
          <a:off x="7810500" y="167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38473</xdr:rowOff>
    </xdr:from>
    <xdr:ext cx="534377" cy="259045"/>
    <xdr:sp macro="" textlink="">
      <xdr:nvSpPr>
        <xdr:cNvPr id="493" name="テキスト ボックス 492"/>
        <xdr:cNvSpPr txBox="1"/>
      </xdr:nvSpPr>
      <xdr:spPr>
        <a:xfrm>
          <a:off x="7594111" y="168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126679</xdr:rowOff>
    </xdr:from>
    <xdr:to>
      <xdr:col>36</xdr:col>
      <xdr:colOff>165100</xdr:colOff>
      <xdr:row>98</xdr:row>
      <xdr:rowOff>56829</xdr:rowOff>
    </xdr:to>
    <xdr:sp macro="" textlink="">
      <xdr:nvSpPr>
        <xdr:cNvPr id="494" name="楕円 493"/>
        <xdr:cNvSpPr/>
      </xdr:nvSpPr>
      <xdr:spPr>
        <a:xfrm>
          <a:off x="6921500" y="167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73356</xdr:rowOff>
    </xdr:from>
    <xdr:ext cx="534377" cy="259045"/>
    <xdr:sp macro="" textlink="">
      <xdr:nvSpPr>
        <xdr:cNvPr id="495" name="テキスト ボックス 494"/>
        <xdr:cNvSpPr txBox="1"/>
      </xdr:nvSpPr>
      <xdr:spPr>
        <a:xfrm>
          <a:off x="6705111" y="165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152305</xdr:rowOff>
    </xdr:from>
    <xdr:to>
      <xdr:col>85</xdr:col>
      <xdr:colOff>127000</xdr:colOff>
      <xdr:row>39</xdr:row>
      <xdr:rowOff>165597</xdr:rowOff>
    </xdr:to>
    <xdr:cxnSp macro="">
      <xdr:nvCxnSpPr>
        <xdr:cNvPr id="527" name="直線コネクタ 526"/>
        <xdr:cNvCxnSpPr/>
      </xdr:nvCxnSpPr>
      <xdr:spPr>
        <a:xfrm flipV="1">
          <a:off x="15481300" y="6838855"/>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122065</xdr:rowOff>
    </xdr:from>
    <xdr:to>
      <xdr:col>81</xdr:col>
      <xdr:colOff>50800</xdr:colOff>
      <xdr:row>39</xdr:row>
      <xdr:rowOff>165597</xdr:rowOff>
    </xdr:to>
    <xdr:cxnSp macro="">
      <xdr:nvCxnSpPr>
        <xdr:cNvPr id="530" name="直線コネクタ 529"/>
        <xdr:cNvCxnSpPr/>
      </xdr:nvCxnSpPr>
      <xdr:spPr>
        <a:xfrm>
          <a:off x="14592300" y="6808615"/>
          <a:ext cx="8890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122065</xdr:rowOff>
    </xdr:from>
    <xdr:to>
      <xdr:col>76</xdr:col>
      <xdr:colOff>114300</xdr:colOff>
      <xdr:row>39</xdr:row>
      <xdr:rowOff>134556</xdr:rowOff>
    </xdr:to>
    <xdr:cxnSp macro="">
      <xdr:nvCxnSpPr>
        <xdr:cNvPr id="533" name="直線コネクタ 532"/>
        <xdr:cNvCxnSpPr/>
      </xdr:nvCxnSpPr>
      <xdr:spPr>
        <a:xfrm flipV="1">
          <a:off x="13703300" y="6808615"/>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124645</xdr:rowOff>
    </xdr:from>
    <xdr:to>
      <xdr:col>71</xdr:col>
      <xdr:colOff>177800</xdr:colOff>
      <xdr:row>39</xdr:row>
      <xdr:rowOff>134556</xdr:rowOff>
    </xdr:to>
    <xdr:cxnSp macro="">
      <xdr:nvCxnSpPr>
        <xdr:cNvPr id="536" name="直線コネクタ 535"/>
        <xdr:cNvCxnSpPr/>
      </xdr:nvCxnSpPr>
      <xdr:spPr>
        <a:xfrm>
          <a:off x="12814300" y="6811195"/>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76246</xdr:rowOff>
    </xdr:from>
    <xdr:to>
      <xdr:col>67</xdr:col>
      <xdr:colOff>101600</xdr:colOff>
      <xdr:row>39</xdr:row>
      <xdr:rowOff>6396</xdr:rowOff>
    </xdr:to>
    <xdr:sp macro="" textlink="">
      <xdr:nvSpPr>
        <xdr:cNvPr id="539" name="フローチャート: 判断 538"/>
        <xdr:cNvSpPr/>
      </xdr:nvSpPr>
      <xdr:spPr>
        <a:xfrm>
          <a:off x="12763500" y="659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22922</xdr:rowOff>
    </xdr:from>
    <xdr:ext cx="534377" cy="259045"/>
    <xdr:sp macro="" textlink="">
      <xdr:nvSpPr>
        <xdr:cNvPr id="540" name="テキスト ボックス 539"/>
        <xdr:cNvSpPr txBox="1"/>
      </xdr:nvSpPr>
      <xdr:spPr>
        <a:xfrm>
          <a:off x="12547111" y="636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101505</xdr:rowOff>
    </xdr:from>
    <xdr:to>
      <xdr:col>85</xdr:col>
      <xdr:colOff>177800</xdr:colOff>
      <xdr:row>40</xdr:row>
      <xdr:rowOff>31655</xdr:rowOff>
    </xdr:to>
    <xdr:sp macro="" textlink="">
      <xdr:nvSpPr>
        <xdr:cNvPr id="546" name="楕円 545"/>
        <xdr:cNvSpPr/>
      </xdr:nvSpPr>
      <xdr:spPr>
        <a:xfrm>
          <a:off x="16268700" y="67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16432</xdr:rowOff>
    </xdr:from>
    <xdr:ext cx="534377" cy="259045"/>
    <xdr:sp macro="" textlink="">
      <xdr:nvSpPr>
        <xdr:cNvPr id="547" name="消防費該当値テキスト"/>
        <xdr:cNvSpPr txBox="1"/>
      </xdr:nvSpPr>
      <xdr:spPr>
        <a:xfrm>
          <a:off x="16370300" y="67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114797</xdr:rowOff>
    </xdr:from>
    <xdr:to>
      <xdr:col>81</xdr:col>
      <xdr:colOff>101600</xdr:colOff>
      <xdr:row>40</xdr:row>
      <xdr:rowOff>44947</xdr:rowOff>
    </xdr:to>
    <xdr:sp macro="" textlink="">
      <xdr:nvSpPr>
        <xdr:cNvPr id="548" name="楕円 547"/>
        <xdr:cNvSpPr/>
      </xdr:nvSpPr>
      <xdr:spPr>
        <a:xfrm>
          <a:off x="15430500" y="68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40</xdr:row>
      <xdr:rowOff>36074</xdr:rowOff>
    </xdr:from>
    <xdr:ext cx="534377" cy="259045"/>
    <xdr:sp macro="" textlink="">
      <xdr:nvSpPr>
        <xdr:cNvPr id="549" name="テキスト ボックス 548"/>
        <xdr:cNvSpPr txBox="1"/>
      </xdr:nvSpPr>
      <xdr:spPr>
        <a:xfrm>
          <a:off x="15214111" y="68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71265</xdr:rowOff>
    </xdr:from>
    <xdr:to>
      <xdr:col>76</xdr:col>
      <xdr:colOff>165100</xdr:colOff>
      <xdr:row>40</xdr:row>
      <xdr:rowOff>1415</xdr:rowOff>
    </xdr:to>
    <xdr:sp macro="" textlink="">
      <xdr:nvSpPr>
        <xdr:cNvPr id="550" name="楕円 549"/>
        <xdr:cNvSpPr/>
      </xdr:nvSpPr>
      <xdr:spPr>
        <a:xfrm>
          <a:off x="14541500" y="67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163992</xdr:rowOff>
    </xdr:from>
    <xdr:ext cx="534377" cy="259045"/>
    <xdr:sp macro="" textlink="">
      <xdr:nvSpPr>
        <xdr:cNvPr id="551" name="テキスト ボックス 550"/>
        <xdr:cNvSpPr txBox="1"/>
      </xdr:nvSpPr>
      <xdr:spPr>
        <a:xfrm>
          <a:off x="14325111" y="68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83756</xdr:rowOff>
    </xdr:from>
    <xdr:to>
      <xdr:col>72</xdr:col>
      <xdr:colOff>38100</xdr:colOff>
      <xdr:row>40</xdr:row>
      <xdr:rowOff>13906</xdr:rowOff>
    </xdr:to>
    <xdr:sp macro="" textlink="">
      <xdr:nvSpPr>
        <xdr:cNvPr id="552" name="楕円 551"/>
        <xdr:cNvSpPr/>
      </xdr:nvSpPr>
      <xdr:spPr>
        <a:xfrm>
          <a:off x="13652500" y="67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5033</xdr:rowOff>
    </xdr:from>
    <xdr:ext cx="534377" cy="259045"/>
    <xdr:sp macro="" textlink="">
      <xdr:nvSpPr>
        <xdr:cNvPr id="553" name="テキスト ボックス 552"/>
        <xdr:cNvSpPr txBox="1"/>
      </xdr:nvSpPr>
      <xdr:spPr>
        <a:xfrm>
          <a:off x="13436111" y="68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73845</xdr:rowOff>
    </xdr:from>
    <xdr:to>
      <xdr:col>67</xdr:col>
      <xdr:colOff>101600</xdr:colOff>
      <xdr:row>40</xdr:row>
      <xdr:rowOff>3995</xdr:rowOff>
    </xdr:to>
    <xdr:sp macro="" textlink="">
      <xdr:nvSpPr>
        <xdr:cNvPr id="554" name="楕円 553"/>
        <xdr:cNvSpPr/>
      </xdr:nvSpPr>
      <xdr:spPr>
        <a:xfrm>
          <a:off x="12763500" y="67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166572</xdr:rowOff>
    </xdr:from>
    <xdr:ext cx="534377" cy="259045"/>
    <xdr:sp macro="" textlink="">
      <xdr:nvSpPr>
        <xdr:cNvPr id="555" name="テキスト ボックス 554"/>
        <xdr:cNvSpPr txBox="1"/>
      </xdr:nvSpPr>
      <xdr:spPr>
        <a:xfrm>
          <a:off x="12547111" y="68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69302</xdr:rowOff>
    </xdr:from>
    <xdr:to>
      <xdr:col>85</xdr:col>
      <xdr:colOff>127000</xdr:colOff>
      <xdr:row>58</xdr:row>
      <xdr:rowOff>53768</xdr:rowOff>
    </xdr:to>
    <xdr:cxnSp macro="">
      <xdr:nvCxnSpPr>
        <xdr:cNvPr id="587" name="直線コネクタ 586"/>
        <xdr:cNvCxnSpPr/>
      </xdr:nvCxnSpPr>
      <xdr:spPr>
        <a:xfrm flipV="1">
          <a:off x="15481300" y="9841952"/>
          <a:ext cx="838200" cy="1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39246</xdr:rowOff>
    </xdr:from>
    <xdr:to>
      <xdr:col>81</xdr:col>
      <xdr:colOff>50800</xdr:colOff>
      <xdr:row>58</xdr:row>
      <xdr:rowOff>53768</xdr:rowOff>
    </xdr:to>
    <xdr:cxnSp macro="">
      <xdr:nvCxnSpPr>
        <xdr:cNvPr id="590" name="直線コネクタ 589"/>
        <xdr:cNvCxnSpPr/>
      </xdr:nvCxnSpPr>
      <xdr:spPr>
        <a:xfrm>
          <a:off x="14592300" y="9983346"/>
          <a:ext cx="8890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129642</xdr:rowOff>
    </xdr:from>
    <xdr:to>
      <xdr:col>76</xdr:col>
      <xdr:colOff>114300</xdr:colOff>
      <xdr:row>58</xdr:row>
      <xdr:rowOff>39246</xdr:rowOff>
    </xdr:to>
    <xdr:cxnSp macro="">
      <xdr:nvCxnSpPr>
        <xdr:cNvPr id="593" name="直線コネクタ 592"/>
        <xdr:cNvCxnSpPr/>
      </xdr:nvCxnSpPr>
      <xdr:spPr>
        <a:xfrm>
          <a:off x="13703300" y="9902292"/>
          <a:ext cx="889000" cy="8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129642</xdr:rowOff>
    </xdr:from>
    <xdr:to>
      <xdr:col>71</xdr:col>
      <xdr:colOff>177800</xdr:colOff>
      <xdr:row>58</xdr:row>
      <xdr:rowOff>170986</xdr:rowOff>
    </xdr:to>
    <xdr:cxnSp macro="">
      <xdr:nvCxnSpPr>
        <xdr:cNvPr id="596" name="直線コネクタ 595"/>
        <xdr:cNvCxnSpPr/>
      </xdr:nvCxnSpPr>
      <xdr:spPr>
        <a:xfrm flipV="1">
          <a:off x="12814300" y="9902292"/>
          <a:ext cx="889000" cy="2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13767</xdr:rowOff>
    </xdr:from>
    <xdr:to>
      <xdr:col>67</xdr:col>
      <xdr:colOff>101600</xdr:colOff>
      <xdr:row>57</xdr:row>
      <xdr:rowOff>115367</xdr:rowOff>
    </xdr:to>
    <xdr:sp macro="" textlink="">
      <xdr:nvSpPr>
        <xdr:cNvPr id="599" name="フローチャート: 判断 598"/>
        <xdr:cNvSpPr/>
      </xdr:nvSpPr>
      <xdr:spPr>
        <a:xfrm>
          <a:off x="12763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131894</xdr:rowOff>
    </xdr:from>
    <xdr:ext cx="534377" cy="259045"/>
    <xdr:sp macro="" textlink="">
      <xdr:nvSpPr>
        <xdr:cNvPr id="600" name="テキスト ボックス 599"/>
        <xdr:cNvSpPr txBox="1"/>
      </xdr:nvSpPr>
      <xdr:spPr>
        <a:xfrm>
          <a:off x="12547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18502</xdr:rowOff>
    </xdr:from>
    <xdr:to>
      <xdr:col>85</xdr:col>
      <xdr:colOff>177800</xdr:colOff>
      <xdr:row>57</xdr:row>
      <xdr:rowOff>120102</xdr:rowOff>
    </xdr:to>
    <xdr:sp macro="" textlink="">
      <xdr:nvSpPr>
        <xdr:cNvPr id="606" name="楕円 605"/>
        <xdr:cNvSpPr/>
      </xdr:nvSpPr>
      <xdr:spPr>
        <a:xfrm>
          <a:off x="16268700" y="9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168379</xdr:rowOff>
    </xdr:from>
    <xdr:ext cx="534377" cy="259045"/>
    <xdr:sp macro="" textlink="">
      <xdr:nvSpPr>
        <xdr:cNvPr id="607" name="教育費該当値テキスト"/>
        <xdr:cNvSpPr txBox="1"/>
      </xdr:nvSpPr>
      <xdr:spPr>
        <a:xfrm>
          <a:off x="16370300" y="97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2968</xdr:rowOff>
    </xdr:from>
    <xdr:to>
      <xdr:col>81</xdr:col>
      <xdr:colOff>101600</xdr:colOff>
      <xdr:row>58</xdr:row>
      <xdr:rowOff>104568</xdr:rowOff>
    </xdr:to>
    <xdr:sp macro="" textlink="">
      <xdr:nvSpPr>
        <xdr:cNvPr id="608" name="楕円 607"/>
        <xdr:cNvSpPr/>
      </xdr:nvSpPr>
      <xdr:spPr>
        <a:xfrm>
          <a:off x="15430500" y="99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95695</xdr:rowOff>
    </xdr:from>
    <xdr:ext cx="534377" cy="259045"/>
    <xdr:sp macro="" textlink="">
      <xdr:nvSpPr>
        <xdr:cNvPr id="609" name="テキスト ボックス 608"/>
        <xdr:cNvSpPr txBox="1"/>
      </xdr:nvSpPr>
      <xdr:spPr>
        <a:xfrm>
          <a:off x="15214111" y="1003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159896</xdr:rowOff>
    </xdr:from>
    <xdr:to>
      <xdr:col>76</xdr:col>
      <xdr:colOff>165100</xdr:colOff>
      <xdr:row>58</xdr:row>
      <xdr:rowOff>90046</xdr:rowOff>
    </xdr:to>
    <xdr:sp macro="" textlink="">
      <xdr:nvSpPr>
        <xdr:cNvPr id="610" name="楕円 609"/>
        <xdr:cNvSpPr/>
      </xdr:nvSpPr>
      <xdr:spPr>
        <a:xfrm>
          <a:off x="14541500" y="99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81173</xdr:rowOff>
    </xdr:from>
    <xdr:ext cx="534377" cy="259045"/>
    <xdr:sp macro="" textlink="">
      <xdr:nvSpPr>
        <xdr:cNvPr id="611" name="テキスト ボックス 610"/>
        <xdr:cNvSpPr txBox="1"/>
      </xdr:nvSpPr>
      <xdr:spPr>
        <a:xfrm>
          <a:off x="14325111" y="100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78842</xdr:rowOff>
    </xdr:from>
    <xdr:to>
      <xdr:col>72</xdr:col>
      <xdr:colOff>38100</xdr:colOff>
      <xdr:row>58</xdr:row>
      <xdr:rowOff>8992</xdr:rowOff>
    </xdr:to>
    <xdr:sp macro="" textlink="">
      <xdr:nvSpPr>
        <xdr:cNvPr id="612" name="楕円 611"/>
        <xdr:cNvSpPr/>
      </xdr:nvSpPr>
      <xdr:spPr>
        <a:xfrm>
          <a:off x="13652500" y="98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xdr:rowOff>
    </xdr:from>
    <xdr:ext cx="534377" cy="259045"/>
    <xdr:sp macro="" textlink="">
      <xdr:nvSpPr>
        <xdr:cNvPr id="613" name="テキスト ボックス 612"/>
        <xdr:cNvSpPr txBox="1"/>
      </xdr:nvSpPr>
      <xdr:spPr>
        <a:xfrm>
          <a:off x="13436111" y="99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120186</xdr:rowOff>
    </xdr:from>
    <xdr:to>
      <xdr:col>67</xdr:col>
      <xdr:colOff>101600</xdr:colOff>
      <xdr:row>59</xdr:row>
      <xdr:rowOff>50336</xdr:rowOff>
    </xdr:to>
    <xdr:sp macro="" textlink="">
      <xdr:nvSpPr>
        <xdr:cNvPr id="614" name="楕円 613"/>
        <xdr:cNvSpPr/>
      </xdr:nvSpPr>
      <xdr:spPr>
        <a:xfrm>
          <a:off x="12763500" y="100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41463</xdr:rowOff>
    </xdr:from>
    <xdr:ext cx="534377" cy="259045"/>
    <xdr:sp macro="" textlink="">
      <xdr:nvSpPr>
        <xdr:cNvPr id="615" name="テキスト ボックス 614"/>
        <xdr:cNvSpPr txBox="1"/>
      </xdr:nvSpPr>
      <xdr:spPr>
        <a:xfrm>
          <a:off x="12547111" y="101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160031</xdr:rowOff>
    </xdr:from>
    <xdr:to>
      <xdr:col>85</xdr:col>
      <xdr:colOff>127000</xdr:colOff>
      <xdr:row>79</xdr:row>
      <xdr:rowOff>33179</xdr:rowOff>
    </xdr:to>
    <xdr:cxnSp macro="">
      <xdr:nvCxnSpPr>
        <xdr:cNvPr id="644" name="直線コネクタ 643"/>
        <xdr:cNvCxnSpPr/>
      </xdr:nvCxnSpPr>
      <xdr:spPr>
        <a:xfrm>
          <a:off x="15481300" y="13533131"/>
          <a:ext cx="8382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160031</xdr:rowOff>
    </xdr:from>
    <xdr:to>
      <xdr:col>81</xdr:col>
      <xdr:colOff>50800</xdr:colOff>
      <xdr:row>79</xdr:row>
      <xdr:rowOff>15970</xdr:rowOff>
    </xdr:to>
    <xdr:cxnSp macro="">
      <xdr:nvCxnSpPr>
        <xdr:cNvPr id="647" name="直線コネクタ 646"/>
        <xdr:cNvCxnSpPr/>
      </xdr:nvCxnSpPr>
      <xdr:spPr>
        <a:xfrm flipV="1">
          <a:off x="14592300" y="13533131"/>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15970</xdr:rowOff>
    </xdr:from>
    <xdr:to>
      <xdr:col>76</xdr:col>
      <xdr:colOff>114300</xdr:colOff>
      <xdr:row>79</xdr:row>
      <xdr:rowOff>44450</xdr:rowOff>
    </xdr:to>
    <xdr:cxnSp macro="">
      <xdr:nvCxnSpPr>
        <xdr:cNvPr id="650" name="直線コネクタ 649"/>
        <xdr:cNvCxnSpPr/>
      </xdr:nvCxnSpPr>
      <xdr:spPr>
        <a:xfrm flipV="1">
          <a:off x="13703300" y="13560520"/>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43083</xdr:rowOff>
    </xdr:from>
    <xdr:to>
      <xdr:col>71</xdr:col>
      <xdr:colOff>177800</xdr:colOff>
      <xdr:row>79</xdr:row>
      <xdr:rowOff>44450</xdr:rowOff>
    </xdr:to>
    <xdr:cxnSp macro="">
      <xdr:nvCxnSpPr>
        <xdr:cNvPr id="653" name="直線コネクタ 652"/>
        <xdr:cNvCxnSpPr/>
      </xdr:nvCxnSpPr>
      <xdr:spPr>
        <a:xfrm>
          <a:off x="12814300" y="13587633"/>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135961</xdr:rowOff>
    </xdr:from>
    <xdr:to>
      <xdr:col>67</xdr:col>
      <xdr:colOff>101600</xdr:colOff>
      <xdr:row>79</xdr:row>
      <xdr:rowOff>66111</xdr:rowOff>
    </xdr:to>
    <xdr:sp macro="" textlink="">
      <xdr:nvSpPr>
        <xdr:cNvPr id="656" name="フローチャート: 判断 655"/>
        <xdr:cNvSpPr/>
      </xdr:nvSpPr>
      <xdr:spPr>
        <a:xfrm>
          <a:off x="12763500" y="1350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82638</xdr:rowOff>
    </xdr:from>
    <xdr:ext cx="469744" cy="259045"/>
    <xdr:sp macro="" textlink="">
      <xdr:nvSpPr>
        <xdr:cNvPr id="657" name="テキスト ボックス 656"/>
        <xdr:cNvSpPr txBox="1"/>
      </xdr:nvSpPr>
      <xdr:spPr>
        <a:xfrm>
          <a:off x="12579428" y="1328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153829</xdr:rowOff>
    </xdr:from>
    <xdr:to>
      <xdr:col>85</xdr:col>
      <xdr:colOff>177800</xdr:colOff>
      <xdr:row>79</xdr:row>
      <xdr:rowOff>83979</xdr:rowOff>
    </xdr:to>
    <xdr:sp macro="" textlink="">
      <xdr:nvSpPr>
        <xdr:cNvPr id="663" name="楕円 662"/>
        <xdr:cNvSpPr/>
      </xdr:nvSpPr>
      <xdr:spPr>
        <a:xfrm>
          <a:off x="16268700" y="135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105129</xdr:rowOff>
    </xdr:from>
    <xdr:ext cx="469744" cy="259045"/>
    <xdr:sp macro="" textlink="">
      <xdr:nvSpPr>
        <xdr:cNvPr id="664" name="災害復旧費該当値テキスト"/>
        <xdr:cNvSpPr txBox="1"/>
      </xdr:nvSpPr>
      <xdr:spPr>
        <a:xfrm>
          <a:off x="16370300" y="134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109231</xdr:rowOff>
    </xdr:from>
    <xdr:to>
      <xdr:col>81</xdr:col>
      <xdr:colOff>101600</xdr:colOff>
      <xdr:row>79</xdr:row>
      <xdr:rowOff>39381</xdr:rowOff>
    </xdr:to>
    <xdr:sp macro="" textlink="">
      <xdr:nvSpPr>
        <xdr:cNvPr id="665" name="楕円 664"/>
        <xdr:cNvSpPr/>
      </xdr:nvSpPr>
      <xdr:spPr>
        <a:xfrm>
          <a:off x="15430500" y="134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30508</xdr:rowOff>
    </xdr:from>
    <xdr:ext cx="534377" cy="259045"/>
    <xdr:sp macro="" textlink="">
      <xdr:nvSpPr>
        <xdr:cNvPr id="666" name="テキスト ボックス 665"/>
        <xdr:cNvSpPr txBox="1"/>
      </xdr:nvSpPr>
      <xdr:spPr>
        <a:xfrm>
          <a:off x="15214111" y="135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136620</xdr:rowOff>
    </xdr:from>
    <xdr:to>
      <xdr:col>76</xdr:col>
      <xdr:colOff>165100</xdr:colOff>
      <xdr:row>79</xdr:row>
      <xdr:rowOff>66770</xdr:rowOff>
    </xdr:to>
    <xdr:sp macro="" textlink="">
      <xdr:nvSpPr>
        <xdr:cNvPr id="667" name="楕円 666"/>
        <xdr:cNvSpPr/>
      </xdr:nvSpPr>
      <xdr:spPr>
        <a:xfrm>
          <a:off x="14541500" y="135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57897</xdr:rowOff>
    </xdr:from>
    <xdr:ext cx="469744" cy="259045"/>
    <xdr:sp macro="" textlink="">
      <xdr:nvSpPr>
        <xdr:cNvPr id="668" name="テキスト ボックス 667"/>
        <xdr:cNvSpPr txBox="1"/>
      </xdr:nvSpPr>
      <xdr:spPr>
        <a:xfrm>
          <a:off x="14357428" y="1360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163733</xdr:rowOff>
    </xdr:from>
    <xdr:to>
      <xdr:col>67</xdr:col>
      <xdr:colOff>101600</xdr:colOff>
      <xdr:row>79</xdr:row>
      <xdr:rowOff>93883</xdr:rowOff>
    </xdr:to>
    <xdr:sp macro="" textlink="">
      <xdr:nvSpPr>
        <xdr:cNvPr id="671" name="楕円 670"/>
        <xdr:cNvSpPr/>
      </xdr:nvSpPr>
      <xdr:spPr>
        <a:xfrm>
          <a:off x="12763500" y="135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85010</xdr:rowOff>
    </xdr:from>
    <xdr:ext cx="378565" cy="259045"/>
    <xdr:sp macro="" textlink="">
      <xdr:nvSpPr>
        <xdr:cNvPr id="672" name="テキスト ボックス 671"/>
        <xdr:cNvSpPr txBox="1"/>
      </xdr:nvSpPr>
      <xdr:spPr>
        <a:xfrm>
          <a:off x="12625017" y="1362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67645</xdr:rowOff>
    </xdr:from>
    <xdr:to>
      <xdr:col>85</xdr:col>
      <xdr:colOff>127000</xdr:colOff>
      <xdr:row>96</xdr:row>
      <xdr:rowOff>70830</xdr:rowOff>
    </xdr:to>
    <xdr:cxnSp macro="">
      <xdr:nvCxnSpPr>
        <xdr:cNvPr id="701" name="直線コネクタ 700"/>
        <xdr:cNvCxnSpPr/>
      </xdr:nvCxnSpPr>
      <xdr:spPr>
        <a:xfrm>
          <a:off x="15481300" y="16526845"/>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54226</xdr:rowOff>
    </xdr:from>
    <xdr:to>
      <xdr:col>81</xdr:col>
      <xdr:colOff>50800</xdr:colOff>
      <xdr:row>96</xdr:row>
      <xdr:rowOff>67645</xdr:rowOff>
    </xdr:to>
    <xdr:cxnSp macro="">
      <xdr:nvCxnSpPr>
        <xdr:cNvPr id="704" name="直線コネクタ 703"/>
        <xdr:cNvCxnSpPr/>
      </xdr:nvCxnSpPr>
      <xdr:spPr>
        <a:xfrm>
          <a:off x="14592300" y="1651342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54226</xdr:rowOff>
    </xdr:from>
    <xdr:to>
      <xdr:col>76</xdr:col>
      <xdr:colOff>114300</xdr:colOff>
      <xdr:row>96</xdr:row>
      <xdr:rowOff>80629</xdr:rowOff>
    </xdr:to>
    <xdr:cxnSp macro="">
      <xdr:nvCxnSpPr>
        <xdr:cNvPr id="707" name="直線コネクタ 706"/>
        <xdr:cNvCxnSpPr/>
      </xdr:nvCxnSpPr>
      <xdr:spPr>
        <a:xfrm flipV="1">
          <a:off x="13703300" y="1651342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79212</xdr:rowOff>
    </xdr:from>
    <xdr:to>
      <xdr:col>71</xdr:col>
      <xdr:colOff>177800</xdr:colOff>
      <xdr:row>96</xdr:row>
      <xdr:rowOff>80629</xdr:rowOff>
    </xdr:to>
    <xdr:cxnSp macro="">
      <xdr:nvCxnSpPr>
        <xdr:cNvPr id="710" name="直線コネクタ 709"/>
        <xdr:cNvCxnSpPr/>
      </xdr:nvCxnSpPr>
      <xdr:spPr>
        <a:xfrm>
          <a:off x="12814300" y="1653841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59083</xdr:rowOff>
    </xdr:from>
    <xdr:to>
      <xdr:col>67</xdr:col>
      <xdr:colOff>101600</xdr:colOff>
      <xdr:row>95</xdr:row>
      <xdr:rowOff>160683</xdr:rowOff>
    </xdr:to>
    <xdr:sp macro="" textlink="">
      <xdr:nvSpPr>
        <xdr:cNvPr id="713" name="フローチャート: 判断 712"/>
        <xdr:cNvSpPr/>
      </xdr:nvSpPr>
      <xdr:spPr>
        <a:xfrm>
          <a:off x="12763500" y="1634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5760</xdr:rowOff>
    </xdr:from>
    <xdr:ext cx="534377" cy="259045"/>
    <xdr:sp macro="" textlink="">
      <xdr:nvSpPr>
        <xdr:cNvPr id="714" name="テキスト ボックス 713"/>
        <xdr:cNvSpPr txBox="1"/>
      </xdr:nvSpPr>
      <xdr:spPr>
        <a:xfrm>
          <a:off x="12547111" y="161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20030</xdr:rowOff>
    </xdr:from>
    <xdr:to>
      <xdr:col>85</xdr:col>
      <xdr:colOff>177800</xdr:colOff>
      <xdr:row>96</xdr:row>
      <xdr:rowOff>121630</xdr:rowOff>
    </xdr:to>
    <xdr:sp macro="" textlink="">
      <xdr:nvSpPr>
        <xdr:cNvPr id="720" name="楕円 719"/>
        <xdr:cNvSpPr/>
      </xdr:nvSpPr>
      <xdr:spPr>
        <a:xfrm>
          <a:off x="16268700" y="164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169907</xdr:rowOff>
    </xdr:from>
    <xdr:ext cx="534377" cy="259045"/>
    <xdr:sp macro="" textlink="">
      <xdr:nvSpPr>
        <xdr:cNvPr id="721" name="公債費該当値テキスト"/>
        <xdr:cNvSpPr txBox="1"/>
      </xdr:nvSpPr>
      <xdr:spPr>
        <a:xfrm>
          <a:off x="16370300" y="164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16845</xdr:rowOff>
    </xdr:from>
    <xdr:to>
      <xdr:col>81</xdr:col>
      <xdr:colOff>101600</xdr:colOff>
      <xdr:row>96</xdr:row>
      <xdr:rowOff>118445</xdr:rowOff>
    </xdr:to>
    <xdr:sp macro="" textlink="">
      <xdr:nvSpPr>
        <xdr:cNvPr id="722" name="楕円 721"/>
        <xdr:cNvSpPr/>
      </xdr:nvSpPr>
      <xdr:spPr>
        <a:xfrm>
          <a:off x="15430500" y="164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109572</xdr:rowOff>
    </xdr:from>
    <xdr:ext cx="534377" cy="259045"/>
    <xdr:sp macro="" textlink="">
      <xdr:nvSpPr>
        <xdr:cNvPr id="723" name="テキスト ボックス 722"/>
        <xdr:cNvSpPr txBox="1"/>
      </xdr:nvSpPr>
      <xdr:spPr>
        <a:xfrm>
          <a:off x="15214111" y="1656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3426</xdr:rowOff>
    </xdr:from>
    <xdr:to>
      <xdr:col>76</xdr:col>
      <xdr:colOff>165100</xdr:colOff>
      <xdr:row>96</xdr:row>
      <xdr:rowOff>105026</xdr:rowOff>
    </xdr:to>
    <xdr:sp macro="" textlink="">
      <xdr:nvSpPr>
        <xdr:cNvPr id="724" name="楕円 723"/>
        <xdr:cNvSpPr/>
      </xdr:nvSpPr>
      <xdr:spPr>
        <a:xfrm>
          <a:off x="14541500" y="164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96153</xdr:rowOff>
    </xdr:from>
    <xdr:ext cx="534377" cy="259045"/>
    <xdr:sp macro="" textlink="">
      <xdr:nvSpPr>
        <xdr:cNvPr id="725" name="テキスト ボックス 724"/>
        <xdr:cNvSpPr txBox="1"/>
      </xdr:nvSpPr>
      <xdr:spPr>
        <a:xfrm>
          <a:off x="14325111" y="165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29829</xdr:rowOff>
    </xdr:from>
    <xdr:to>
      <xdr:col>72</xdr:col>
      <xdr:colOff>38100</xdr:colOff>
      <xdr:row>96</xdr:row>
      <xdr:rowOff>131429</xdr:rowOff>
    </xdr:to>
    <xdr:sp macro="" textlink="">
      <xdr:nvSpPr>
        <xdr:cNvPr id="726" name="楕円 725"/>
        <xdr:cNvSpPr/>
      </xdr:nvSpPr>
      <xdr:spPr>
        <a:xfrm>
          <a:off x="13652500" y="164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122556</xdr:rowOff>
    </xdr:from>
    <xdr:ext cx="534377" cy="259045"/>
    <xdr:sp macro="" textlink="">
      <xdr:nvSpPr>
        <xdr:cNvPr id="727" name="テキスト ボックス 726"/>
        <xdr:cNvSpPr txBox="1"/>
      </xdr:nvSpPr>
      <xdr:spPr>
        <a:xfrm>
          <a:off x="13436111" y="165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28412</xdr:rowOff>
    </xdr:from>
    <xdr:to>
      <xdr:col>67</xdr:col>
      <xdr:colOff>101600</xdr:colOff>
      <xdr:row>96</xdr:row>
      <xdr:rowOff>130012</xdr:rowOff>
    </xdr:to>
    <xdr:sp macro="" textlink="">
      <xdr:nvSpPr>
        <xdr:cNvPr id="728" name="楕円 727"/>
        <xdr:cNvSpPr/>
      </xdr:nvSpPr>
      <xdr:spPr>
        <a:xfrm>
          <a:off x="12763500" y="164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121139</xdr:rowOff>
    </xdr:from>
    <xdr:ext cx="534377" cy="259045"/>
    <xdr:sp macro="" textlink="">
      <xdr:nvSpPr>
        <xdr:cNvPr id="729" name="テキスト ボックス 728"/>
        <xdr:cNvSpPr txBox="1"/>
      </xdr:nvSpPr>
      <xdr:spPr>
        <a:xfrm>
          <a:off x="12547111" y="165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70" name="フローチャート: 判断 769"/>
        <xdr:cNvSpPr/>
      </xdr:nvSpPr>
      <xdr:spPr>
        <a:xfrm>
          <a:off x="18605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26052</xdr:rowOff>
    </xdr:from>
    <xdr:ext cx="313932" cy="259045"/>
    <xdr:sp macro="" textlink="">
      <xdr:nvSpPr>
        <xdr:cNvPr id="771" name="テキスト ボックス 770"/>
        <xdr:cNvSpPr txBox="1"/>
      </xdr:nvSpPr>
      <xdr:spPr>
        <a:xfrm>
          <a:off x="18499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民生費が類似団体と比較して高いのは平成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設置した福祉事務所に係る経費が主な要因で、生活保護費も増えてきている。また農林水産業費が類似団体との比較では低いものの県内に於いては高い水準となっているのは本町では農業が基幹産業であるためで今後も農林水産業費の上昇が見込ま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降下しているものの商工費が近年上昇傾向となっているのは地方創生総合戦略に基づく観光戦略施策は強力に推進しており、投下した資本が循環して確実に税収増につながっているかどうかの検証が必要と考え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がったが土木費も年々上昇傾向となっている。社会資本整備等総合交付金事業による橋梁の長寿命化及び道路改良工事が多くなっていることが要因で、今後も公共施設適正管理推進事業による道路長寿命化事業及び公営住宅建設事業債を活用した町営住宅建替え事業により更に土木費が増える見込みとなっている。公債費については財政健全化の為、近年行ってきた起債抑制の効果が表れてきたものと考えるが類似団体と比して実質公債費比率及び将来負担比率が高いので引き続き財政健全化に向けて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普通交付税の安定した収入等により、財政運営については近年順調に推移していた。平成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年度から始まった一本算定化による算定替えの減額及び鳥取県中部地震の影響で</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億円ほど財政調整基金を取り崩すこととなり、将来の財政不安を感じることとなった。</a:t>
          </a:r>
        </a:p>
        <a:p>
          <a:r>
            <a:rPr kumimoji="1" lang="ja-JP" altLang="en-US" sz="1200">
              <a:latin typeface="ＭＳ ゴシック" pitchFamily="49" charset="-128"/>
              <a:ea typeface="ＭＳ ゴシック" pitchFamily="49" charset="-128"/>
            </a:rPr>
            <a:t>同時にこれまで事務事業の見直し等行政改革努力により財政調整基金を積み増してきたことで、災害復旧の対応が迅速に行えたと感じており、今後も一定程度の財政調整基金の維持は備えとして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一般会計においては安定した財政運営ができている一方、住宅新築等貸付事業特別会計においては経常的に赤字が続いている。</a:t>
          </a:r>
        </a:p>
        <a:p>
          <a:r>
            <a:rPr kumimoji="1" lang="ja-JP" altLang="en-US" sz="1400">
              <a:latin typeface="ＭＳ ゴシック" pitchFamily="49" charset="-128"/>
              <a:ea typeface="ＭＳ ゴシック" pitchFamily="49" charset="-128"/>
            </a:rPr>
            <a:t>下水道事業については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年度に管工事の事業が完了しているが、公債費は大きな割合を占めており今後も急激な改善は見込めず、引き続き厳しい運営が見込まれる。平成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年度に使用料の改定を実施しているがより一層の歳出削減に努め、令和元年度からは地方公営企業法の適用となり事業会計となることからさらなる健全化が求められる。</a:t>
          </a:r>
        </a:p>
        <a:p>
          <a:r>
            <a:rPr kumimoji="1" lang="ja-JP" altLang="en-US" sz="1400">
              <a:latin typeface="ＭＳ ゴシック" pitchFamily="49" charset="-128"/>
              <a:ea typeface="ＭＳ ゴシック" pitchFamily="49" charset="-128"/>
            </a:rPr>
            <a:t>他会計については、近年健全に推移している。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9480720</v>
      </c>
      <c r="BO4" s="423"/>
      <c r="BP4" s="423"/>
      <c r="BQ4" s="423"/>
      <c r="BR4" s="423"/>
      <c r="BS4" s="423"/>
      <c r="BT4" s="423"/>
      <c r="BU4" s="424"/>
      <c r="BV4" s="422">
        <v>10112973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4.4000000000000004</v>
      </c>
      <c r="CU4" s="604"/>
      <c r="CV4" s="604"/>
      <c r="CW4" s="604"/>
      <c r="CX4" s="604"/>
      <c r="CY4" s="604"/>
      <c r="CZ4" s="604"/>
      <c r="DA4" s="605"/>
      <c r="DB4" s="603">
        <v>7.9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9039847</v>
      </c>
      <c r="BO5" s="428"/>
      <c r="BP5" s="428"/>
      <c r="BQ5" s="428"/>
      <c r="BR5" s="428"/>
      <c r="BS5" s="428"/>
      <c r="BT5" s="428"/>
      <c r="BU5" s="429"/>
      <c r="BV5" s="427">
        <v>9632214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94.4</v>
      </c>
      <c r="CU5" s="398"/>
      <c r="CV5" s="398"/>
      <c r="CW5" s="398"/>
      <c r="CX5" s="398"/>
      <c r="CY5" s="398"/>
      <c r="CZ5" s="398"/>
      <c r="DA5" s="399"/>
      <c r="DB5" s="397">
        <v>89.7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440873</v>
      </c>
      <c r="BO6" s="428"/>
      <c r="BP6" s="428"/>
      <c r="BQ6" s="428"/>
      <c r="BR6" s="428"/>
      <c r="BS6" s="428"/>
      <c r="BT6" s="428"/>
      <c r="BU6" s="429"/>
      <c r="BV6" s="427">
        <v>480759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98.6</v>
      </c>
      <c r="CU6" s="578"/>
      <c r="CV6" s="578"/>
      <c r="CW6" s="578"/>
      <c r="CX6" s="578"/>
      <c r="CY6" s="578"/>
      <c r="CZ6" s="578"/>
      <c r="DA6" s="579"/>
      <c r="DB6" s="577">
        <v>93.8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202204</v>
      </c>
      <c r="BO7" s="428"/>
      <c r="BP7" s="428"/>
      <c r="BQ7" s="428"/>
      <c r="BR7" s="428"/>
      <c r="BS7" s="428"/>
      <c r="BT7" s="428"/>
      <c r="BU7" s="429"/>
      <c r="BV7" s="427">
        <v>44564</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5419855</v>
      </c>
      <c r="CU7" s="428"/>
      <c r="CV7" s="428"/>
      <c r="CW7" s="428"/>
      <c r="CX7" s="428"/>
      <c r="CY7" s="428"/>
      <c r="CZ7" s="428"/>
      <c r="DA7" s="429"/>
      <c r="DB7" s="427">
        <v>5496759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238669</v>
      </c>
      <c r="BO8" s="428"/>
      <c r="BP8" s="428"/>
      <c r="BQ8" s="428"/>
      <c r="BR8" s="428"/>
      <c r="BS8" s="428"/>
      <c r="BT8" s="428"/>
      <c r="BU8" s="429"/>
      <c r="BV8" s="427">
        <v>436195</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v>
      </c>
      <c r="CU8" s="541"/>
      <c r="CV8" s="541"/>
      <c r="CW8" s="541"/>
      <c r="CX8" s="541"/>
      <c r="CY8" s="541"/>
      <c r="CZ8" s="541"/>
      <c r="DA8" s="542"/>
      <c r="DB8" s="540">
        <v>0.31</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14820</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-197526</v>
      </c>
      <c r="BO9" s="428"/>
      <c r="BP9" s="428"/>
      <c r="BQ9" s="428"/>
      <c r="BR9" s="428"/>
      <c r="BS9" s="428"/>
      <c r="BT9" s="428"/>
      <c r="BU9" s="429"/>
      <c r="BV9" s="427">
        <v>170788</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15.4</v>
      </c>
      <c r="CU9" s="398"/>
      <c r="CV9" s="398"/>
      <c r="CW9" s="398"/>
      <c r="CX9" s="398"/>
      <c r="CY9" s="398"/>
      <c r="CZ9" s="398"/>
      <c r="DA9" s="399"/>
      <c r="DB9" s="397">
        <v>15.3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15442</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101628</v>
      </c>
      <c r="BO10" s="428"/>
      <c r="BP10" s="428"/>
      <c r="BQ10" s="428"/>
      <c r="BR10" s="428"/>
      <c r="BS10" s="428"/>
      <c r="BT10" s="428"/>
      <c r="BU10" s="429"/>
      <c r="BV10" s="427">
        <v>228210</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2083</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15119</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15016</v>
      </c>
      <c r="S13" s="531"/>
      <c r="T13" s="531"/>
      <c r="U13" s="531"/>
      <c r="V13" s="532"/>
      <c r="W13" s="518" t="s">
        <v>137</v>
      </c>
      <c r="X13" s="440"/>
      <c r="Y13" s="440"/>
      <c r="Z13" s="440"/>
      <c r="AA13" s="440"/>
      <c r="AB13" s="441"/>
      <c r="AC13" s="403">
        <v>1795</v>
      </c>
      <c r="AD13" s="404"/>
      <c r="AE13" s="404"/>
      <c r="AF13" s="404"/>
      <c r="AG13" s="405"/>
      <c r="AH13" s="403">
        <v>1987</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-95898</v>
      </c>
      <c r="BO13" s="428"/>
      <c r="BP13" s="428"/>
      <c r="BQ13" s="428"/>
      <c r="BR13" s="428"/>
      <c r="BS13" s="428"/>
      <c r="BT13" s="428"/>
      <c r="BU13" s="429"/>
      <c r="BV13" s="427">
        <v>401081</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13.8</v>
      </c>
      <c r="CU13" s="398"/>
      <c r="CV13" s="398"/>
      <c r="CW13" s="398"/>
      <c r="CX13" s="398"/>
      <c r="CY13" s="398"/>
      <c r="CZ13" s="398"/>
      <c r="DA13" s="399"/>
      <c r="DB13" s="397">
        <v>13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15270</v>
      </c>
      <c r="S14" s="531"/>
      <c r="T14" s="531"/>
      <c r="U14" s="531"/>
      <c r="V14" s="532"/>
      <c r="W14" s="533"/>
      <c r="X14" s="443"/>
      <c r="Y14" s="443"/>
      <c r="Z14" s="443"/>
      <c r="AA14" s="443"/>
      <c r="AB14" s="444"/>
      <c r="AC14" s="523">
        <v>22.9</v>
      </c>
      <c r="AD14" s="524"/>
      <c r="AE14" s="524"/>
      <c r="AF14" s="524"/>
      <c r="AG14" s="525"/>
      <c r="AH14" s="523">
        <v>24.9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93.8</v>
      </c>
      <c r="CU14" s="535"/>
      <c r="CV14" s="535"/>
      <c r="CW14" s="535"/>
      <c r="CX14" s="535"/>
      <c r="CY14" s="535"/>
      <c r="CZ14" s="535"/>
      <c r="DA14" s="536"/>
      <c r="DB14" s="534">
        <v>96.2</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15150</v>
      </c>
      <c r="S15" s="531"/>
      <c r="T15" s="531"/>
      <c r="U15" s="531"/>
      <c r="V15" s="532"/>
      <c r="W15" s="518" t="s">
        <v>145</v>
      </c>
      <c r="X15" s="440"/>
      <c r="Y15" s="440"/>
      <c r="Z15" s="440"/>
      <c r="AA15" s="440"/>
      <c r="AB15" s="441"/>
      <c r="AC15" s="403">
        <v>1664</v>
      </c>
      <c r="AD15" s="404"/>
      <c r="AE15" s="404"/>
      <c r="AF15" s="404"/>
      <c r="AG15" s="405"/>
      <c r="AH15" s="403">
        <v>1698</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1407588</v>
      </c>
      <c r="BO15" s="423"/>
      <c r="BP15" s="423"/>
      <c r="BQ15" s="423"/>
      <c r="BR15" s="423"/>
      <c r="BS15" s="423"/>
      <c r="BT15" s="423"/>
      <c r="BU15" s="424"/>
      <c r="BV15" s="422">
        <v>1375752</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21.2</v>
      </c>
      <c r="AD16" s="524"/>
      <c r="AE16" s="524"/>
      <c r="AF16" s="524"/>
      <c r="AG16" s="525"/>
      <c r="AH16" s="523">
        <v>21.2</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4680231</v>
      </c>
      <c r="BO16" s="428"/>
      <c r="BP16" s="428"/>
      <c r="BQ16" s="428"/>
      <c r="BR16" s="428"/>
      <c r="BS16" s="428"/>
      <c r="BT16" s="428"/>
      <c r="BU16" s="429"/>
      <c r="BV16" s="427">
        <v>4645238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4390</v>
      </c>
      <c r="AD17" s="404"/>
      <c r="AE17" s="404"/>
      <c r="AF17" s="404"/>
      <c r="AG17" s="405"/>
      <c r="AH17" s="403">
        <v>4310</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1765056</v>
      </c>
      <c r="BO17" s="428"/>
      <c r="BP17" s="428"/>
      <c r="BQ17" s="428"/>
      <c r="BR17" s="428"/>
      <c r="BS17" s="428"/>
      <c r="BT17" s="428"/>
      <c r="BU17" s="429"/>
      <c r="BV17" s="427">
        <v>1722542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56.94</v>
      </c>
      <c r="M18" s="492"/>
      <c r="N18" s="492"/>
      <c r="O18" s="492"/>
      <c r="P18" s="492"/>
      <c r="Q18" s="492"/>
      <c r="R18" s="493"/>
      <c r="S18" s="493"/>
      <c r="T18" s="493"/>
      <c r="U18" s="493"/>
      <c r="V18" s="494"/>
      <c r="W18" s="508"/>
      <c r="X18" s="509"/>
      <c r="Y18" s="509"/>
      <c r="Z18" s="509"/>
      <c r="AA18" s="509"/>
      <c r="AB18" s="519"/>
      <c r="AC18" s="391">
        <v>55.9</v>
      </c>
      <c r="AD18" s="392"/>
      <c r="AE18" s="392"/>
      <c r="AF18" s="392"/>
      <c r="AG18" s="495"/>
      <c r="AH18" s="391">
        <v>53.9</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5172479</v>
      </c>
      <c r="BO18" s="428"/>
      <c r="BP18" s="428"/>
      <c r="BQ18" s="428"/>
      <c r="BR18" s="428"/>
      <c r="BS18" s="428"/>
      <c r="BT18" s="428"/>
      <c r="BU18" s="429"/>
      <c r="BV18" s="427">
        <v>5006514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260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6255717</v>
      </c>
      <c r="BO19" s="428"/>
      <c r="BP19" s="428"/>
      <c r="BQ19" s="428"/>
      <c r="BR19" s="428"/>
      <c r="BS19" s="428"/>
      <c r="BT19" s="428"/>
      <c r="BU19" s="429"/>
      <c r="BV19" s="427">
        <v>6376947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4813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7405845</v>
      </c>
      <c r="BO23" s="428"/>
      <c r="BP23" s="428"/>
      <c r="BQ23" s="428"/>
      <c r="BR23" s="428"/>
      <c r="BS23" s="428"/>
      <c r="BT23" s="428"/>
      <c r="BU23" s="429"/>
      <c r="BV23" s="427">
        <v>7524776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8270</v>
      </c>
      <c r="R24" s="404"/>
      <c r="S24" s="404"/>
      <c r="T24" s="404"/>
      <c r="U24" s="404"/>
      <c r="V24" s="405"/>
      <c r="W24" s="469"/>
      <c r="X24" s="460"/>
      <c r="Y24" s="461"/>
      <c r="Z24" s="400" t="s">
        <v>169</v>
      </c>
      <c r="AA24" s="401"/>
      <c r="AB24" s="401"/>
      <c r="AC24" s="401"/>
      <c r="AD24" s="401"/>
      <c r="AE24" s="401"/>
      <c r="AF24" s="401"/>
      <c r="AG24" s="402"/>
      <c r="AH24" s="403">
        <v>155</v>
      </c>
      <c r="AI24" s="404"/>
      <c r="AJ24" s="404"/>
      <c r="AK24" s="404"/>
      <c r="AL24" s="405"/>
      <c r="AM24" s="403">
        <v>460660</v>
      </c>
      <c r="AN24" s="404"/>
      <c r="AO24" s="404"/>
      <c r="AP24" s="404"/>
      <c r="AQ24" s="404"/>
      <c r="AR24" s="405"/>
      <c r="AS24" s="403">
        <v>2972</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3067885</v>
      </c>
      <c r="BO24" s="428"/>
      <c r="BP24" s="428"/>
      <c r="BQ24" s="428"/>
      <c r="BR24" s="428"/>
      <c r="BS24" s="428"/>
      <c r="BT24" s="428"/>
      <c r="BU24" s="429"/>
      <c r="BV24" s="427">
        <v>3176505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6620</v>
      </c>
      <c r="R25" s="404"/>
      <c r="S25" s="404"/>
      <c r="T25" s="404"/>
      <c r="U25" s="404"/>
      <c r="V25" s="405"/>
      <c r="W25" s="469"/>
      <c r="X25" s="460"/>
      <c r="Y25" s="461"/>
      <c r="Z25" s="400" t="s">
        <v>172</v>
      </c>
      <c r="AA25" s="401"/>
      <c r="AB25" s="401"/>
      <c r="AC25" s="401"/>
      <c r="AD25" s="401"/>
      <c r="AE25" s="401"/>
      <c r="AF25" s="401"/>
      <c r="AG25" s="402"/>
      <c r="AH25" s="403" t="s">
        <v>173</v>
      </c>
      <c r="AI25" s="404"/>
      <c r="AJ25" s="404"/>
      <c r="AK25" s="404"/>
      <c r="AL25" s="405"/>
      <c r="AM25" s="403" t="s">
        <v>174</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410329</v>
      </c>
      <c r="BO25" s="423"/>
      <c r="BP25" s="423"/>
      <c r="BQ25" s="423"/>
      <c r="BR25" s="423"/>
      <c r="BS25" s="423"/>
      <c r="BT25" s="423"/>
      <c r="BU25" s="424"/>
      <c r="BV25" s="422">
        <v>743057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6210</v>
      </c>
      <c r="R26" s="404"/>
      <c r="S26" s="404"/>
      <c r="T26" s="404"/>
      <c r="U26" s="404"/>
      <c r="V26" s="405"/>
      <c r="W26" s="469"/>
      <c r="X26" s="460"/>
      <c r="Y26" s="461"/>
      <c r="Z26" s="400" t="s">
        <v>178</v>
      </c>
      <c r="AA26" s="482"/>
      <c r="AB26" s="482"/>
      <c r="AC26" s="482"/>
      <c r="AD26" s="482"/>
      <c r="AE26" s="482"/>
      <c r="AF26" s="482"/>
      <c r="AG26" s="483"/>
      <c r="AH26" s="403">
        <v>5</v>
      </c>
      <c r="AI26" s="404"/>
      <c r="AJ26" s="404"/>
      <c r="AK26" s="404"/>
      <c r="AL26" s="405"/>
      <c r="AM26" s="403">
        <v>17220</v>
      </c>
      <c r="AN26" s="404"/>
      <c r="AO26" s="404"/>
      <c r="AP26" s="404"/>
      <c r="AQ26" s="404"/>
      <c r="AR26" s="405"/>
      <c r="AS26" s="403">
        <v>3444</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3310</v>
      </c>
      <c r="R27" s="404"/>
      <c r="S27" s="404"/>
      <c r="T27" s="404"/>
      <c r="U27" s="404"/>
      <c r="V27" s="405"/>
      <c r="W27" s="469"/>
      <c r="X27" s="460"/>
      <c r="Y27" s="461"/>
      <c r="Z27" s="400" t="s">
        <v>181</v>
      </c>
      <c r="AA27" s="401"/>
      <c r="AB27" s="401"/>
      <c r="AC27" s="401"/>
      <c r="AD27" s="401"/>
      <c r="AE27" s="401"/>
      <c r="AF27" s="401"/>
      <c r="AG27" s="402"/>
      <c r="AH27" s="403">
        <v>26</v>
      </c>
      <c r="AI27" s="404"/>
      <c r="AJ27" s="404"/>
      <c r="AK27" s="404"/>
      <c r="AL27" s="405"/>
      <c r="AM27" s="403">
        <v>70376</v>
      </c>
      <c r="AN27" s="404"/>
      <c r="AO27" s="404"/>
      <c r="AP27" s="404"/>
      <c r="AQ27" s="404"/>
      <c r="AR27" s="405"/>
      <c r="AS27" s="403">
        <v>2707</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174</v>
      </c>
      <c r="BO27" s="431"/>
      <c r="BP27" s="431"/>
      <c r="BQ27" s="431"/>
      <c r="BR27" s="431"/>
      <c r="BS27" s="431"/>
      <c r="BT27" s="431"/>
      <c r="BU27" s="432"/>
      <c r="BV27" s="430" t="s">
        <v>173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2400</v>
      </c>
      <c r="R28" s="404"/>
      <c r="S28" s="404"/>
      <c r="T28" s="404"/>
      <c r="U28" s="404"/>
      <c r="V28" s="405"/>
      <c r="W28" s="469"/>
      <c r="X28" s="460"/>
      <c r="Y28" s="461"/>
      <c r="Z28" s="400" t="s">
        <v>184</v>
      </c>
      <c r="AA28" s="401"/>
      <c r="AB28" s="401"/>
      <c r="AC28" s="401"/>
      <c r="AD28" s="401"/>
      <c r="AE28" s="401"/>
      <c r="AF28" s="401"/>
      <c r="AG28" s="402"/>
      <c r="AH28" s="403" t="s">
        <v>128</v>
      </c>
      <c r="AI28" s="404"/>
      <c r="AJ28" s="404"/>
      <c r="AK28" s="404"/>
      <c r="AL28" s="405"/>
      <c r="AM28" s="403" t="s">
        <v>174</v>
      </c>
      <c r="AN28" s="404"/>
      <c r="AO28" s="404"/>
      <c r="AP28" s="404"/>
      <c r="AQ28" s="404"/>
      <c r="AR28" s="405"/>
      <c r="AS28" s="403" t="s">
        <v>174</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1551691</v>
      </c>
      <c r="BO28" s="423"/>
      <c r="BP28" s="423"/>
      <c r="BQ28" s="423"/>
      <c r="BR28" s="423"/>
      <c r="BS28" s="423"/>
      <c r="BT28" s="423"/>
      <c r="BU28" s="424"/>
      <c r="BV28" s="422">
        <v>1450063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13</v>
      </c>
      <c r="M29" s="404"/>
      <c r="N29" s="404"/>
      <c r="O29" s="404"/>
      <c r="P29" s="405"/>
      <c r="Q29" s="403">
        <v>2240</v>
      </c>
      <c r="R29" s="404"/>
      <c r="S29" s="404"/>
      <c r="T29" s="404"/>
      <c r="U29" s="404"/>
      <c r="V29" s="405"/>
      <c r="W29" s="470"/>
      <c r="X29" s="471"/>
      <c r="Y29" s="472"/>
      <c r="Z29" s="400" t="s">
        <v>187</v>
      </c>
      <c r="AA29" s="401"/>
      <c r="AB29" s="401"/>
      <c r="AC29" s="401"/>
      <c r="AD29" s="401"/>
      <c r="AE29" s="401"/>
      <c r="AF29" s="401"/>
      <c r="AG29" s="402"/>
      <c r="AH29" s="403">
        <v>181</v>
      </c>
      <c r="AI29" s="404"/>
      <c r="AJ29" s="404"/>
      <c r="AK29" s="404"/>
      <c r="AL29" s="405"/>
      <c r="AM29" s="403">
        <v>531036</v>
      </c>
      <c r="AN29" s="404"/>
      <c r="AO29" s="404"/>
      <c r="AP29" s="404"/>
      <c r="AQ29" s="404"/>
      <c r="AR29" s="405"/>
      <c r="AS29" s="403">
        <v>2934</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44049</v>
      </c>
      <c r="BO29" s="428"/>
      <c r="BP29" s="428"/>
      <c r="BQ29" s="428"/>
      <c r="BR29" s="428"/>
      <c r="BS29" s="428"/>
      <c r="BT29" s="428"/>
      <c r="BU29" s="429"/>
      <c r="BV29" s="427">
        <v>44036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95.7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1461750</v>
      </c>
      <c r="BO30" s="431"/>
      <c r="BP30" s="431"/>
      <c r="BQ30" s="431"/>
      <c r="BR30" s="431"/>
      <c r="BS30" s="431"/>
      <c r="BT30" s="431"/>
      <c r="BU30" s="432"/>
      <c r="BV30" s="430">
        <v>1446204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196</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上水道事業特別会計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鳥取県町村総合事務組合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一般財団法人北栄スポーツクラブ</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住宅新築等貸付事業特別会計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鳥取中部ふるさと広域連合</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株式会社　北栄ドリーム農場</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IF('各会計、関係団体の財政状況及び健全化判断比率'!B34="","",'各会計、関係団体の財政状況及び健全化判断比率'!B34)</f>
        <v>合併処理浄化槽事業特別会計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鳥取中部ふるさと広域連合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10</v>
      </c>
      <c r="BF37" s="386"/>
      <c r="BG37" s="385" t="str">
        <f>IF('各会計、関係団体の財政状況及び健全化判断比率'!B35="","",'各会計、関係団体の財政状況及び健全化判断比率'!B35)</f>
        <v>風力発電事業特別会計</v>
      </c>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鳥取中部ふるさと広域連合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11</v>
      </c>
      <c r="BF38" s="386"/>
      <c r="BG38" s="385" t="str">
        <f>IF('各会計、関係団体の財政状況及び健全化判断比率'!B36="","",'各会計、関係団体の財政状況及び健全化判断比率'!B36)</f>
        <v>大栄歴史文化学習館特別会計</v>
      </c>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鳥取県後期高齢者医療広域連合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17</v>
      </c>
      <c r="BX39" s="386"/>
      <c r="BY39" s="385" t="str">
        <f>IF('各会計、関係団体の財政状況及び健全化判断比率'!B73="","",'各会計、関係団体の財政状況及び健全化判断比率'!B73)</f>
        <v>鳥取県後期高齢者医療広域連合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Igl+9cg2LhOHT4hTNOva9d55GtHtAWoj7bOn51BOdNq54Z9W3hEyz4kQnI+vXJpaLyk9hPV4w+LacXYXuUKA==" saltValue="uNJeACCQiFTOr77L+enX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7" t="s">
        <v>567</v>
      </c>
      <c r="D34" s="1207"/>
      <c r="E34" s="1208"/>
      <c r="F34" s="32" t="s">
        <v>568</v>
      </c>
      <c r="G34" s="33" t="s">
        <v>569</v>
      </c>
      <c r="H34" s="33" t="s">
        <v>570</v>
      </c>
      <c r="I34" s="33" t="s">
        <v>568</v>
      </c>
      <c r="J34" s="34" t="s">
        <v>568</v>
      </c>
      <c r="K34" s="22"/>
      <c r="L34" s="22"/>
      <c r="M34" s="22"/>
      <c r="N34" s="22"/>
      <c r="O34" s="22"/>
      <c r="P34" s="22"/>
    </row>
    <row r="35" spans="1:16" ht="39" customHeight="1" x14ac:dyDescent="0.15">
      <c r="A35" s="22"/>
      <c r="B35" s="35"/>
      <c r="C35" s="1201" t="s">
        <v>571</v>
      </c>
      <c r="D35" s="1202"/>
      <c r="E35" s="1203"/>
      <c r="F35" s="36">
        <v>4.25</v>
      </c>
      <c r="G35" s="37">
        <v>5.33</v>
      </c>
      <c r="H35" s="37">
        <v>5.51</v>
      </c>
      <c r="I35" s="37">
        <v>8.5299999999999994</v>
      </c>
      <c r="J35" s="38">
        <v>4.99</v>
      </c>
      <c r="K35" s="22"/>
      <c r="L35" s="22"/>
      <c r="M35" s="22"/>
      <c r="N35" s="22"/>
      <c r="O35" s="22"/>
      <c r="P35" s="22"/>
    </row>
    <row r="36" spans="1:16" ht="39" customHeight="1" x14ac:dyDescent="0.15">
      <c r="A36" s="22"/>
      <c r="B36" s="35"/>
      <c r="C36" s="1201" t="s">
        <v>572</v>
      </c>
      <c r="D36" s="1202"/>
      <c r="E36" s="1203"/>
      <c r="F36" s="36">
        <v>0.24</v>
      </c>
      <c r="G36" s="37">
        <v>2</v>
      </c>
      <c r="H36" s="37">
        <v>2.5499999999999998</v>
      </c>
      <c r="I36" s="37">
        <v>2.73</v>
      </c>
      <c r="J36" s="38">
        <v>2.94</v>
      </c>
      <c r="K36" s="22"/>
      <c r="L36" s="22"/>
      <c r="M36" s="22"/>
      <c r="N36" s="22"/>
      <c r="O36" s="22"/>
      <c r="P36" s="22"/>
    </row>
    <row r="37" spans="1:16" ht="39" customHeight="1" x14ac:dyDescent="0.15">
      <c r="A37" s="22"/>
      <c r="B37" s="35"/>
      <c r="C37" s="1201" t="s">
        <v>573</v>
      </c>
      <c r="D37" s="1202"/>
      <c r="E37" s="1203"/>
      <c r="F37" s="36" t="s">
        <v>574</v>
      </c>
      <c r="G37" s="37" t="s">
        <v>575</v>
      </c>
      <c r="H37" s="37">
        <v>0</v>
      </c>
      <c r="I37" s="37">
        <v>0</v>
      </c>
      <c r="J37" s="38">
        <v>2.92</v>
      </c>
      <c r="K37" s="22"/>
      <c r="L37" s="22"/>
      <c r="M37" s="22"/>
      <c r="N37" s="22"/>
      <c r="O37" s="22"/>
      <c r="P37" s="22"/>
    </row>
    <row r="38" spans="1:16" ht="39" customHeight="1" x14ac:dyDescent="0.15">
      <c r="A38" s="22"/>
      <c r="B38" s="35"/>
      <c r="C38" s="1201" t="s">
        <v>576</v>
      </c>
      <c r="D38" s="1202"/>
      <c r="E38" s="1203"/>
      <c r="F38" s="36">
        <v>1.75</v>
      </c>
      <c r="G38" s="37">
        <v>1.7</v>
      </c>
      <c r="H38" s="37">
        <v>1.79</v>
      </c>
      <c r="I38" s="37">
        <v>0.61</v>
      </c>
      <c r="J38" s="38">
        <v>1.59</v>
      </c>
      <c r="K38" s="22"/>
      <c r="L38" s="22"/>
      <c r="M38" s="22"/>
      <c r="N38" s="22"/>
      <c r="O38" s="22"/>
      <c r="P38" s="22"/>
    </row>
    <row r="39" spans="1:16" ht="39" customHeight="1" x14ac:dyDescent="0.15">
      <c r="A39" s="22"/>
      <c r="B39" s="35"/>
      <c r="C39" s="1201" t="s">
        <v>577</v>
      </c>
      <c r="D39" s="1202"/>
      <c r="E39" s="1203"/>
      <c r="F39" s="36">
        <v>0.03</v>
      </c>
      <c r="G39" s="37">
        <v>0.32</v>
      </c>
      <c r="H39" s="37">
        <v>0.93</v>
      </c>
      <c r="I39" s="37">
        <v>0.61</v>
      </c>
      <c r="J39" s="38">
        <v>1.21</v>
      </c>
      <c r="K39" s="22"/>
      <c r="L39" s="22"/>
      <c r="M39" s="22"/>
      <c r="N39" s="22"/>
      <c r="O39" s="22"/>
      <c r="P39" s="22"/>
    </row>
    <row r="40" spans="1:16" ht="39" customHeight="1" x14ac:dyDescent="0.15">
      <c r="A40" s="22"/>
      <c r="B40" s="35"/>
      <c r="C40" s="1201" t="s">
        <v>578</v>
      </c>
      <c r="D40" s="1202"/>
      <c r="E40" s="1203"/>
      <c r="F40" s="36">
        <v>0.73</v>
      </c>
      <c r="G40" s="37">
        <v>0.41</v>
      </c>
      <c r="H40" s="37">
        <v>1.63</v>
      </c>
      <c r="I40" s="37">
        <v>0.97</v>
      </c>
      <c r="J40" s="38">
        <v>0.78</v>
      </c>
      <c r="K40" s="22"/>
      <c r="L40" s="22"/>
      <c r="M40" s="22"/>
      <c r="N40" s="22"/>
      <c r="O40" s="22"/>
      <c r="P40" s="22"/>
    </row>
    <row r="41" spans="1:16" ht="39" customHeight="1" x14ac:dyDescent="0.15">
      <c r="A41" s="22"/>
      <c r="B41" s="35"/>
      <c r="C41" s="1201" t="s">
        <v>579</v>
      </c>
      <c r="D41" s="1202"/>
      <c r="E41" s="1203"/>
      <c r="F41" s="36">
        <v>0.04</v>
      </c>
      <c r="G41" s="37">
        <v>0.15</v>
      </c>
      <c r="H41" s="37">
        <v>0.33</v>
      </c>
      <c r="I41" s="37">
        <v>0.18</v>
      </c>
      <c r="J41" s="38">
        <v>0.22</v>
      </c>
      <c r="K41" s="22"/>
      <c r="L41" s="22"/>
      <c r="M41" s="22"/>
      <c r="N41" s="22"/>
      <c r="O41" s="22"/>
      <c r="P41" s="22"/>
    </row>
    <row r="42" spans="1:16" ht="39" customHeight="1" x14ac:dyDescent="0.15">
      <c r="A42" s="22"/>
      <c r="B42" s="39"/>
      <c r="C42" s="1201" t="s">
        <v>580</v>
      </c>
      <c r="D42" s="1202"/>
      <c r="E42" s="1203"/>
      <c r="F42" s="36" t="s">
        <v>518</v>
      </c>
      <c r="G42" s="37" t="s">
        <v>518</v>
      </c>
      <c r="H42" s="37" t="s">
        <v>518</v>
      </c>
      <c r="I42" s="37" t="s">
        <v>518</v>
      </c>
      <c r="J42" s="38" t="s">
        <v>518</v>
      </c>
      <c r="K42" s="22"/>
      <c r="L42" s="22"/>
      <c r="M42" s="22"/>
      <c r="N42" s="22"/>
      <c r="O42" s="22"/>
      <c r="P42" s="22"/>
    </row>
    <row r="43" spans="1:16" ht="39" customHeight="1" thickBot="1" x14ac:dyDescent="0.2">
      <c r="A43" s="22"/>
      <c r="B43" s="40"/>
      <c r="C43" s="1204" t="s">
        <v>581</v>
      </c>
      <c r="D43" s="1205"/>
      <c r="E43" s="1206"/>
      <c r="F43" s="41">
        <v>0</v>
      </c>
      <c r="G43" s="42">
        <v>0</v>
      </c>
      <c r="H43" s="42">
        <v>0</v>
      </c>
      <c r="I43" s="42">
        <v>0</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2XF5YozDvB1r0aXE6SpzCnz9VLxQRZk7z6pJ2QUWuYI7b2URlPAa0ONrzb5Hr9TUpDFt6pBpLvOUfUIsesbg==" saltValue="16z/w/S4X8lfT/n3gmpx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A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27" t="s">
        <v>10</v>
      </c>
      <c r="C45" s="1228"/>
      <c r="D45" s="58"/>
      <c r="E45" s="1233" t="s">
        <v>11</v>
      </c>
      <c r="F45" s="1233"/>
      <c r="G45" s="1233"/>
      <c r="H45" s="1233"/>
      <c r="I45" s="1233"/>
      <c r="J45" s="1234"/>
      <c r="K45" s="59">
        <v>986</v>
      </c>
      <c r="L45" s="60">
        <v>975</v>
      </c>
      <c r="M45" s="60">
        <v>1020</v>
      </c>
      <c r="N45" s="60">
        <v>982</v>
      </c>
      <c r="O45" s="61">
        <v>968</v>
      </c>
      <c r="P45" s="48"/>
      <c r="Q45" s="48"/>
      <c r="R45" s="48"/>
      <c r="S45" s="48"/>
      <c r="T45" s="48"/>
      <c r="U45" s="48"/>
    </row>
    <row r="46" spans="1:21" ht="30.75" customHeight="1" x14ac:dyDescent="0.15">
      <c r="A46" s="48"/>
      <c r="B46" s="1229"/>
      <c r="C46" s="1230"/>
      <c r="D46" s="62"/>
      <c r="E46" s="1211" t="s">
        <v>12</v>
      </c>
      <c r="F46" s="1211"/>
      <c r="G46" s="1211"/>
      <c r="H46" s="1211"/>
      <c r="I46" s="1211"/>
      <c r="J46" s="1212"/>
      <c r="K46" s="63" t="s">
        <v>518</v>
      </c>
      <c r="L46" s="64" t="s">
        <v>518</v>
      </c>
      <c r="M46" s="64" t="s">
        <v>518</v>
      </c>
      <c r="N46" s="64" t="s">
        <v>518</v>
      </c>
      <c r="O46" s="65" t="s">
        <v>518</v>
      </c>
      <c r="P46" s="48"/>
      <c r="Q46" s="48"/>
      <c r="R46" s="48"/>
      <c r="S46" s="48"/>
      <c r="T46" s="48"/>
      <c r="U46" s="48"/>
    </row>
    <row r="47" spans="1:21" ht="30.75" customHeight="1" x14ac:dyDescent="0.15">
      <c r="A47" s="48"/>
      <c r="B47" s="1229"/>
      <c r="C47" s="1230"/>
      <c r="D47" s="62"/>
      <c r="E47" s="1211" t="s">
        <v>13</v>
      </c>
      <c r="F47" s="1211"/>
      <c r="G47" s="1211"/>
      <c r="H47" s="1211"/>
      <c r="I47" s="1211"/>
      <c r="J47" s="1212"/>
      <c r="K47" s="63" t="s">
        <v>518</v>
      </c>
      <c r="L47" s="64" t="s">
        <v>518</v>
      </c>
      <c r="M47" s="64" t="s">
        <v>518</v>
      </c>
      <c r="N47" s="64" t="s">
        <v>518</v>
      </c>
      <c r="O47" s="65" t="s">
        <v>518</v>
      </c>
      <c r="P47" s="48"/>
      <c r="Q47" s="48"/>
      <c r="R47" s="48"/>
      <c r="S47" s="48"/>
      <c r="T47" s="48"/>
      <c r="U47" s="48"/>
    </row>
    <row r="48" spans="1:21" ht="30.75" customHeight="1" x14ac:dyDescent="0.15">
      <c r="A48" s="48"/>
      <c r="B48" s="1229"/>
      <c r="C48" s="1230"/>
      <c r="D48" s="62"/>
      <c r="E48" s="1211" t="s">
        <v>14</v>
      </c>
      <c r="F48" s="1211"/>
      <c r="G48" s="1211"/>
      <c r="H48" s="1211"/>
      <c r="I48" s="1211"/>
      <c r="J48" s="1212"/>
      <c r="K48" s="63">
        <v>590</v>
      </c>
      <c r="L48" s="64">
        <v>597</v>
      </c>
      <c r="M48" s="64">
        <v>722</v>
      </c>
      <c r="N48" s="64">
        <v>731</v>
      </c>
      <c r="O48" s="65">
        <v>803</v>
      </c>
      <c r="P48" s="48"/>
      <c r="Q48" s="48"/>
      <c r="R48" s="48"/>
      <c r="S48" s="48"/>
      <c r="T48" s="48"/>
      <c r="U48" s="48"/>
    </row>
    <row r="49" spans="1:21" ht="30.75" customHeight="1" x14ac:dyDescent="0.15">
      <c r="A49" s="48"/>
      <c r="B49" s="1229"/>
      <c r="C49" s="1230"/>
      <c r="D49" s="62"/>
      <c r="E49" s="1211" t="s">
        <v>15</v>
      </c>
      <c r="F49" s="1211"/>
      <c r="G49" s="1211"/>
      <c r="H49" s="1211"/>
      <c r="I49" s="1211"/>
      <c r="J49" s="1212"/>
      <c r="K49" s="63">
        <v>35</v>
      </c>
      <c r="L49" s="64">
        <v>25</v>
      </c>
      <c r="M49" s="64">
        <v>32</v>
      </c>
      <c r="N49" s="64">
        <v>31</v>
      </c>
      <c r="O49" s="65">
        <v>17</v>
      </c>
      <c r="P49" s="48"/>
      <c r="Q49" s="48"/>
      <c r="R49" s="48"/>
      <c r="S49" s="48"/>
      <c r="T49" s="48"/>
      <c r="U49" s="48"/>
    </row>
    <row r="50" spans="1:21" ht="30.75" customHeight="1" x14ac:dyDescent="0.15">
      <c r="A50" s="48"/>
      <c r="B50" s="1229"/>
      <c r="C50" s="1230"/>
      <c r="D50" s="62"/>
      <c r="E50" s="1211" t="s">
        <v>16</v>
      </c>
      <c r="F50" s="1211"/>
      <c r="G50" s="1211"/>
      <c r="H50" s="1211"/>
      <c r="I50" s="1211"/>
      <c r="J50" s="1212"/>
      <c r="K50" s="63">
        <v>36</v>
      </c>
      <c r="L50" s="64">
        <v>12</v>
      </c>
      <c r="M50" s="64">
        <v>9</v>
      </c>
      <c r="N50" s="64">
        <v>7</v>
      </c>
      <c r="O50" s="65">
        <v>4</v>
      </c>
      <c r="P50" s="48"/>
      <c r="Q50" s="48"/>
      <c r="R50" s="48"/>
      <c r="S50" s="48"/>
      <c r="T50" s="48"/>
      <c r="U50" s="48"/>
    </row>
    <row r="51" spans="1:21" ht="30.75" customHeight="1" x14ac:dyDescent="0.15">
      <c r="A51" s="48"/>
      <c r="B51" s="1231"/>
      <c r="C51" s="1232"/>
      <c r="D51" s="66"/>
      <c r="E51" s="1211" t="s">
        <v>17</v>
      </c>
      <c r="F51" s="1211"/>
      <c r="G51" s="1211"/>
      <c r="H51" s="1211"/>
      <c r="I51" s="1211"/>
      <c r="J51" s="1212"/>
      <c r="K51" s="63" t="s">
        <v>518</v>
      </c>
      <c r="L51" s="64" t="s">
        <v>518</v>
      </c>
      <c r="M51" s="64" t="s">
        <v>518</v>
      </c>
      <c r="N51" s="64" t="s">
        <v>518</v>
      </c>
      <c r="O51" s="65" t="s">
        <v>518</v>
      </c>
      <c r="P51" s="48"/>
      <c r="Q51" s="48"/>
      <c r="R51" s="48"/>
      <c r="S51" s="48"/>
      <c r="T51" s="48"/>
      <c r="U51" s="48"/>
    </row>
    <row r="52" spans="1:21" ht="30.75" customHeight="1" x14ac:dyDescent="0.15">
      <c r="A52" s="48"/>
      <c r="B52" s="1209" t="s">
        <v>18</v>
      </c>
      <c r="C52" s="1210"/>
      <c r="D52" s="66"/>
      <c r="E52" s="1211" t="s">
        <v>19</v>
      </c>
      <c r="F52" s="1211"/>
      <c r="G52" s="1211"/>
      <c r="H52" s="1211"/>
      <c r="I52" s="1211"/>
      <c r="J52" s="1212"/>
      <c r="K52" s="63">
        <v>1113</v>
      </c>
      <c r="L52" s="64">
        <v>1118</v>
      </c>
      <c r="M52" s="64">
        <v>1153</v>
      </c>
      <c r="N52" s="64">
        <v>1192</v>
      </c>
      <c r="O52" s="65">
        <v>1222</v>
      </c>
      <c r="P52" s="48"/>
      <c r="Q52" s="48"/>
      <c r="R52" s="48"/>
      <c r="S52" s="48"/>
      <c r="T52" s="48"/>
      <c r="U52" s="48"/>
    </row>
    <row r="53" spans="1:21" ht="30.75" customHeight="1" thickBot="1" x14ac:dyDescent="0.2">
      <c r="A53" s="48"/>
      <c r="B53" s="1213" t="s">
        <v>20</v>
      </c>
      <c r="C53" s="1214"/>
      <c r="D53" s="67"/>
      <c r="E53" s="1215" t="s">
        <v>21</v>
      </c>
      <c r="F53" s="1215"/>
      <c r="G53" s="1215"/>
      <c r="H53" s="1215"/>
      <c r="I53" s="1215"/>
      <c r="J53" s="1216"/>
      <c r="K53" s="68">
        <v>534</v>
      </c>
      <c r="L53" s="69">
        <v>491</v>
      </c>
      <c r="M53" s="69">
        <v>630</v>
      </c>
      <c r="N53" s="69">
        <v>559</v>
      </c>
      <c r="O53" s="70">
        <v>570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17" t="s">
        <v>24</v>
      </c>
      <c r="C57" s="1218"/>
      <c r="D57" s="1221" t="s">
        <v>25</v>
      </c>
      <c r="E57" s="1222"/>
      <c r="F57" s="1222"/>
      <c r="G57" s="1222"/>
      <c r="H57" s="1222"/>
      <c r="I57" s="1222"/>
      <c r="J57" s="1223"/>
      <c r="K57" s="82"/>
      <c r="L57" s="83"/>
      <c r="M57" s="83"/>
      <c r="N57" s="83"/>
      <c r="O57" s="84"/>
    </row>
    <row r="58" spans="1:21" ht="31.5" customHeight="1" thickBot="1" x14ac:dyDescent="0.2">
      <c r="B58" s="1219"/>
      <c r="C58" s="1220"/>
      <c r="D58" s="1224" t="s">
        <v>26</v>
      </c>
      <c r="E58" s="1225"/>
      <c r="F58" s="1225"/>
      <c r="G58" s="1225"/>
      <c r="H58" s="1225"/>
      <c r="I58" s="1225"/>
      <c r="J58" s="1226"/>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kw4eVxeA3wIuAMuYqXrTzE6yW+Nfv5lrKKBgpyBt8mIZ+lPp+L8ch17OA9kpHF5csy3ubXdGWDH2+dwVahCnQ==" saltValue="d/qvCAmvxZA55JSJR4oA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47" t="s">
        <v>29</v>
      </c>
      <c r="C41" s="1248"/>
      <c r="D41" s="101"/>
      <c r="E41" s="1249" t="s">
        <v>30</v>
      </c>
      <c r="F41" s="1249"/>
      <c r="G41" s="1249"/>
      <c r="H41" s="1250"/>
      <c r="I41" s="102">
        <v>8447</v>
      </c>
      <c r="J41" s="103">
        <v>8140</v>
      </c>
      <c r="K41" s="103">
        <v>6995</v>
      </c>
      <c r="L41" s="103">
        <v>7518</v>
      </c>
      <c r="M41" s="104">
        <v>7406</v>
      </c>
    </row>
    <row r="42" spans="2:13" ht="27.75" customHeight="1" x14ac:dyDescent="0.15">
      <c r="B42" s="1237"/>
      <c r="C42" s="1238"/>
      <c r="D42" s="105"/>
      <c r="E42" s="1241" t="s">
        <v>31</v>
      </c>
      <c r="F42" s="1241"/>
      <c r="G42" s="1241"/>
      <c r="H42" s="1242"/>
      <c r="I42" s="106">
        <v>40</v>
      </c>
      <c r="J42" s="107">
        <v>31</v>
      </c>
      <c r="K42" s="107">
        <v>270</v>
      </c>
      <c r="L42" s="107">
        <v>15</v>
      </c>
      <c r="M42" s="108">
        <v>11</v>
      </c>
    </row>
    <row r="43" spans="2:13" ht="27.75" customHeight="1" x14ac:dyDescent="0.15">
      <c r="B43" s="1237"/>
      <c r="C43" s="1238"/>
      <c r="D43" s="105"/>
      <c r="E43" s="1241" t="s">
        <v>32</v>
      </c>
      <c r="F43" s="1241"/>
      <c r="G43" s="1241"/>
      <c r="H43" s="1242"/>
      <c r="I43" s="106">
        <v>9511</v>
      </c>
      <c r="J43" s="107">
        <v>9099</v>
      </c>
      <c r="K43" s="107">
        <v>9174</v>
      </c>
      <c r="L43" s="107">
        <v>8896</v>
      </c>
      <c r="M43" s="108">
        <v>8702</v>
      </c>
    </row>
    <row r="44" spans="2:13" ht="27.75" customHeight="1" x14ac:dyDescent="0.15">
      <c r="B44" s="1237"/>
      <c r="C44" s="1238"/>
      <c r="D44" s="105"/>
      <c r="E44" s="1241" t="s">
        <v>33</v>
      </c>
      <c r="F44" s="1241"/>
      <c r="G44" s="1241"/>
      <c r="H44" s="1242"/>
      <c r="I44" s="106">
        <v>272</v>
      </c>
      <c r="J44" s="107">
        <v>278</v>
      </c>
      <c r="K44" s="107">
        <v>261</v>
      </c>
      <c r="L44" s="107">
        <v>238</v>
      </c>
      <c r="M44" s="108">
        <v>239</v>
      </c>
    </row>
    <row r="45" spans="2:13" ht="27.75" customHeight="1" x14ac:dyDescent="0.15">
      <c r="B45" s="1237"/>
      <c r="C45" s="1238"/>
      <c r="D45" s="105"/>
      <c r="E45" s="1241" t="s">
        <v>34</v>
      </c>
      <c r="F45" s="1241"/>
      <c r="G45" s="1241"/>
      <c r="H45" s="1242"/>
      <c r="I45" s="106">
        <v>1072</v>
      </c>
      <c r="J45" s="107">
        <v>918</v>
      </c>
      <c r="K45" s="107">
        <v>858</v>
      </c>
      <c r="L45" s="107">
        <v>845</v>
      </c>
      <c r="M45" s="108">
        <v>790</v>
      </c>
    </row>
    <row r="46" spans="2:13" ht="27.75" customHeight="1" x14ac:dyDescent="0.15">
      <c r="B46" s="1237"/>
      <c r="C46" s="1238"/>
      <c r="D46" s="109"/>
      <c r="E46" s="1241" t="s">
        <v>35</v>
      </c>
      <c r="F46" s="1241"/>
      <c r="G46" s="1241"/>
      <c r="H46" s="1242"/>
      <c r="I46" s="106" t="s">
        <v>518</v>
      </c>
      <c r="J46" s="107" t="s">
        <v>518</v>
      </c>
      <c r="K46" s="107" t="s">
        <v>518</v>
      </c>
      <c r="L46" s="107" t="s">
        <v>518</v>
      </c>
      <c r="M46" s="108" t="s">
        <v>518</v>
      </c>
    </row>
    <row r="47" spans="2:13" ht="27.75" customHeight="1" x14ac:dyDescent="0.15">
      <c r="B47" s="1237"/>
      <c r="C47" s="1238"/>
      <c r="D47" s="110"/>
      <c r="E47" s="1251" t="s">
        <v>36</v>
      </c>
      <c r="F47" s="1252"/>
      <c r="G47" s="1252"/>
      <c r="H47" s="1253"/>
      <c r="I47" s="106" t="s">
        <v>518</v>
      </c>
      <c r="J47" s="107" t="s">
        <v>518</v>
      </c>
      <c r="K47" s="107" t="s">
        <v>518</v>
      </c>
      <c r="L47" s="107" t="s">
        <v>518</v>
      </c>
      <c r="M47" s="108" t="s">
        <v>518</v>
      </c>
    </row>
    <row r="48" spans="2:13" ht="27.75" customHeight="1" x14ac:dyDescent="0.15">
      <c r="B48" s="1237"/>
      <c r="C48" s="1238"/>
      <c r="D48" s="105"/>
      <c r="E48" s="1241" t="s">
        <v>37</v>
      </c>
      <c r="F48" s="1241"/>
      <c r="G48" s="1241"/>
      <c r="H48" s="1242"/>
      <c r="I48" s="106" t="s">
        <v>518</v>
      </c>
      <c r="J48" s="107" t="s">
        <v>518</v>
      </c>
      <c r="K48" s="107" t="s">
        <v>518</v>
      </c>
      <c r="L48" s="107" t="s">
        <v>518</v>
      </c>
      <c r="M48" s="108" t="s">
        <v>518</v>
      </c>
    </row>
    <row r="49" spans="2:13" ht="27.75" customHeight="1" x14ac:dyDescent="0.15">
      <c r="B49" s="1239"/>
      <c r="C49" s="1240"/>
      <c r="D49" s="105"/>
      <c r="E49" s="1241" t="s">
        <v>38</v>
      </c>
      <c r="F49" s="1241"/>
      <c r="G49" s="1241"/>
      <c r="H49" s="1242"/>
      <c r="I49" s="106" t="s">
        <v>518</v>
      </c>
      <c r="J49" s="107" t="s">
        <v>518</v>
      </c>
      <c r="K49" s="107" t="s">
        <v>518</v>
      </c>
      <c r="L49" s="107" t="s">
        <v>518</v>
      </c>
      <c r="M49" s="108" t="s">
        <v>518</v>
      </c>
    </row>
    <row r="50" spans="2:13" ht="27.75" customHeight="1" x14ac:dyDescent="0.15">
      <c r="B50" s="1235" t="s">
        <v>39</v>
      </c>
      <c r="C50" s="1236"/>
      <c r="D50" s="111"/>
      <c r="E50" s="1241" t="s">
        <v>40</v>
      </c>
      <c r="F50" s="1241"/>
      <c r="G50" s="1241"/>
      <c r="H50" s="1242"/>
      <c r="I50" s="106">
        <v>1772</v>
      </c>
      <c r="J50" s="107">
        <v>2055</v>
      </c>
      <c r="K50" s="107">
        <v>1761</v>
      </c>
      <c r="L50" s="107">
        <v>1949</v>
      </c>
      <c r="M50" s="108">
        <v>2078</v>
      </c>
    </row>
    <row r="51" spans="2:13" ht="27.75" customHeight="1" x14ac:dyDescent="0.15">
      <c r="B51" s="1237"/>
      <c r="C51" s="1238"/>
      <c r="D51" s="105"/>
      <c r="E51" s="1241" t="s">
        <v>41</v>
      </c>
      <c r="F51" s="1241"/>
      <c r="G51" s="1241"/>
      <c r="H51" s="1242"/>
      <c r="I51" s="106">
        <v>48</v>
      </c>
      <c r="J51" s="107">
        <v>37</v>
      </c>
      <c r="K51" s="107">
        <v>32</v>
      </c>
      <c r="L51" s="107">
        <v>24</v>
      </c>
      <c r="M51" s="108">
        <v>19</v>
      </c>
    </row>
    <row r="52" spans="2:13" ht="27.75" customHeight="1" x14ac:dyDescent="0.15">
      <c r="B52" s="1239"/>
      <c r="C52" s="1240"/>
      <c r="D52" s="105"/>
      <c r="E52" s="1241" t="s">
        <v>42</v>
      </c>
      <c r="F52" s="1241"/>
      <c r="G52" s="1241"/>
      <c r="H52" s="1242"/>
      <c r="I52" s="106">
        <v>13146</v>
      </c>
      <c r="J52" s="107">
        <v>12565</v>
      </c>
      <c r="K52" s="107">
        <v>12047</v>
      </c>
      <c r="L52" s="107">
        <v>11388</v>
      </c>
      <c r="M52" s="108">
        <v>11107</v>
      </c>
    </row>
    <row r="53" spans="2:13" ht="27.75" customHeight="1" thickBot="1" x14ac:dyDescent="0.2">
      <c r="B53" s="1243" t="s">
        <v>43</v>
      </c>
      <c r="C53" s="1244"/>
      <c r="D53" s="112"/>
      <c r="E53" s="1245" t="s">
        <v>44</v>
      </c>
      <c r="F53" s="1245"/>
      <c r="G53" s="1245"/>
      <c r="H53" s="1246"/>
      <c r="I53" s="113">
        <v>4377</v>
      </c>
      <c r="J53" s="114">
        <v>3808</v>
      </c>
      <c r="K53" s="114">
        <v>3718</v>
      </c>
      <c r="L53" s="114">
        <v>4150</v>
      </c>
      <c r="M53" s="115">
        <v>3943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icjOQU5qWz8wk3KwE9epczJ/5P5NFLocEHtj4JlOQWa0+gOU0mjn1YLMcVd21AjMlmIb5Cn2T9B2gn0PH9+hQ==" saltValue="5oLgLwmkoMLy5E84dxFX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2" t="s">
        <v>47</v>
      </c>
      <c r="D55" s="1262"/>
      <c r="E55" s="1263"/>
      <c r="F55" s="127">
        <v>1222</v>
      </c>
      <c r="G55" s="127">
        <v>1450</v>
      </c>
      <c r="H55" s="128">
        <v>1552</v>
      </c>
    </row>
    <row r="56" spans="2:8" ht="52.5" customHeight="1" x14ac:dyDescent="0.15">
      <c r="B56" s="129"/>
      <c r="C56" s="1264" t="s">
        <v>48</v>
      </c>
      <c r="D56" s="1264"/>
      <c r="E56" s="1265"/>
      <c r="F56" s="130">
        <v>44</v>
      </c>
      <c r="G56" s="130">
        <v>44</v>
      </c>
      <c r="H56" s="131">
        <v>44</v>
      </c>
    </row>
    <row r="57" spans="2:8" ht="53.25" customHeight="1" x14ac:dyDescent="0.15">
      <c r="B57" s="129"/>
      <c r="C57" s="1266" t="s">
        <v>49</v>
      </c>
      <c r="D57" s="1266"/>
      <c r="E57" s="1267"/>
      <c r="F57" s="132">
        <v>1707</v>
      </c>
      <c r="G57" s="132">
        <v>1446</v>
      </c>
      <c r="H57" s="133">
        <v>1462</v>
      </c>
    </row>
    <row r="58" spans="2:8" ht="45.75" customHeight="1" x14ac:dyDescent="0.15">
      <c r="B58" s="134"/>
      <c r="C58" s="1254" t="s">
        <v>50</v>
      </c>
      <c r="D58" s="1255"/>
      <c r="E58" s="1256"/>
      <c r="F58" s="135"/>
      <c r="G58" s="135"/>
      <c r="H58" s="136"/>
    </row>
    <row r="59" spans="2:8" ht="45.75" customHeight="1" x14ac:dyDescent="0.15">
      <c r="B59" s="134"/>
      <c r="C59" s="1254" t="s">
        <v>50</v>
      </c>
      <c r="D59" s="1255"/>
      <c r="E59" s="1256"/>
      <c r="F59" s="135"/>
      <c r="G59" s="135"/>
      <c r="H59" s="136"/>
    </row>
    <row r="60" spans="2:8" ht="45.75" customHeight="1" x14ac:dyDescent="0.15">
      <c r="B60" s="134"/>
      <c r="C60" s="1254" t="s">
        <v>50</v>
      </c>
      <c r="D60" s="1255"/>
      <c r="E60" s="1256"/>
      <c r="F60" s="135"/>
      <c r="G60" s="135"/>
      <c r="H60" s="136"/>
    </row>
    <row r="61" spans="2:8" ht="45.75" customHeight="1" x14ac:dyDescent="0.15">
      <c r="B61" s="134"/>
      <c r="C61" s="1254" t="s">
        <v>50</v>
      </c>
      <c r="D61" s="1255"/>
      <c r="E61" s="1256"/>
      <c r="F61" s="135"/>
      <c r="G61" s="135"/>
      <c r="H61" s="136"/>
    </row>
    <row r="62" spans="2:8" ht="45.75" customHeight="1" thickBot="1" x14ac:dyDescent="0.2">
      <c r="B62" s="137"/>
      <c r="C62" s="1257" t="s">
        <v>50</v>
      </c>
      <c r="D62" s="1258"/>
      <c r="E62" s="1259"/>
      <c r="F62" s="138"/>
      <c r="G62" s="138"/>
      <c r="H62" s="139"/>
    </row>
    <row r="63" spans="2:8" ht="52.5" customHeight="1" thickBot="1" x14ac:dyDescent="0.2">
      <c r="B63" s="140"/>
      <c r="C63" s="1260" t="s">
        <v>51</v>
      </c>
      <c r="D63" s="1260"/>
      <c r="E63" s="1261"/>
      <c r="F63" s="141">
        <v>2973</v>
      </c>
      <c r="G63" s="141">
        <v>2940</v>
      </c>
      <c r="H63" s="142">
        <v>3057</v>
      </c>
    </row>
    <row r="64" spans="2:8" ht="15" customHeight="1" x14ac:dyDescent="0.15"/>
    <row r="65" ht="0" hidden="1" customHeight="1" x14ac:dyDescent="0.15"/>
    <row r="66" ht="0" hidden="1" customHeight="1" x14ac:dyDescent="0.15"/>
  </sheetData>
  <sheetProtection algorithmName="SHA-512" hashValue="5EX8wYYoxSQklMF0RXcb37ueVeEBlaE02IUUcZU3w9l+j6zctfZg93tCxU+UiWsdcubCKdgUNL+IymBcj2CFUw==" saltValue="R2Y4kLu/bCFheFe4H7td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42506</v>
      </c>
      <c r="E3" s="161"/>
      <c r="F3" s="162">
        <v>101693</v>
      </c>
      <c r="G3" s="163"/>
      <c r="H3" s="164"/>
    </row>
    <row r="4" spans="1:8" x14ac:dyDescent="0.15">
      <c r="A4" s="165"/>
      <c r="B4" s="166"/>
      <c r="C4" s="167"/>
      <c r="D4" s="168">
        <v>35175</v>
      </c>
      <c r="E4" s="169"/>
      <c r="F4" s="170">
        <v>51066</v>
      </c>
      <c r="G4" s="171"/>
      <c r="H4" s="172"/>
    </row>
    <row r="5" spans="1:8" x14ac:dyDescent="0.15">
      <c r="A5" s="153" t="s">
        <v>552</v>
      </c>
      <c r="B5" s="158"/>
      <c r="C5" s="159"/>
      <c r="D5" s="160">
        <v>49406</v>
      </c>
      <c r="E5" s="161"/>
      <c r="F5" s="162">
        <v>93741</v>
      </c>
      <c r="G5" s="163"/>
      <c r="H5" s="164"/>
    </row>
    <row r="6" spans="1:8" x14ac:dyDescent="0.15">
      <c r="A6" s="165"/>
      <c r="B6" s="166"/>
      <c r="C6" s="167"/>
      <c r="D6" s="168">
        <v>28588</v>
      </c>
      <c r="E6" s="169"/>
      <c r="F6" s="170">
        <v>46285</v>
      </c>
      <c r="G6" s="171"/>
      <c r="H6" s="172"/>
    </row>
    <row r="7" spans="1:8" x14ac:dyDescent="0.15">
      <c r="A7" s="153" t="s">
        <v>553</v>
      </c>
      <c r="B7" s="158"/>
      <c r="C7" s="159"/>
      <c r="D7" s="160">
        <v>64306</v>
      </c>
      <c r="E7" s="161"/>
      <c r="F7" s="162">
        <v>107537</v>
      </c>
      <c r="G7" s="163"/>
      <c r="H7" s="164"/>
    </row>
    <row r="8" spans="1:8" x14ac:dyDescent="0.15">
      <c r="A8" s="165"/>
      <c r="B8" s="166"/>
      <c r="C8" s="167"/>
      <c r="D8" s="168">
        <v>26909</v>
      </c>
      <c r="E8" s="169"/>
      <c r="F8" s="170">
        <v>57923</v>
      </c>
      <c r="G8" s="171"/>
      <c r="H8" s="172"/>
    </row>
    <row r="9" spans="1:8" x14ac:dyDescent="0.15">
      <c r="A9" s="153" t="s">
        <v>554</v>
      </c>
      <c r="B9" s="158"/>
      <c r="C9" s="159"/>
      <c r="D9" s="160">
        <v>65662</v>
      </c>
      <c r="E9" s="161"/>
      <c r="F9" s="162">
        <v>113913</v>
      </c>
      <c r="G9" s="163"/>
      <c r="H9" s="164"/>
    </row>
    <row r="10" spans="1:8" x14ac:dyDescent="0.15">
      <c r="A10" s="165"/>
      <c r="B10" s="166"/>
      <c r="C10" s="167"/>
      <c r="D10" s="168">
        <v>27251</v>
      </c>
      <c r="E10" s="169"/>
      <c r="F10" s="170">
        <v>53160</v>
      </c>
      <c r="G10" s="171"/>
      <c r="H10" s="172"/>
    </row>
    <row r="11" spans="1:8" x14ac:dyDescent="0.15">
      <c r="A11" s="153" t="s">
        <v>555</v>
      </c>
      <c r="B11" s="158"/>
      <c r="C11" s="159"/>
      <c r="D11" s="160">
        <v>64135</v>
      </c>
      <c r="E11" s="161"/>
      <c r="F11" s="162">
        <v>115050</v>
      </c>
      <c r="G11" s="163"/>
      <c r="H11" s="164"/>
    </row>
    <row r="12" spans="1:8" x14ac:dyDescent="0.15">
      <c r="A12" s="165"/>
      <c r="B12" s="166"/>
      <c r="C12" s="173"/>
      <c r="D12" s="168">
        <v>32795</v>
      </c>
      <c r="E12" s="169"/>
      <c r="F12" s="170">
        <v>53792</v>
      </c>
      <c r="G12" s="171"/>
      <c r="H12" s="172"/>
    </row>
    <row r="13" spans="1:8" x14ac:dyDescent="0.15">
      <c r="A13" s="153"/>
      <c r="B13" s="158"/>
      <c r="C13" s="174"/>
      <c r="D13" s="175">
        <v>57203</v>
      </c>
      <c r="E13" s="176"/>
      <c r="F13" s="177">
        <v>106387</v>
      </c>
      <c r="G13" s="178"/>
      <c r="H13" s="164"/>
    </row>
    <row r="14" spans="1:8" x14ac:dyDescent="0.15">
      <c r="A14" s="165"/>
      <c r="B14" s="166"/>
      <c r="C14" s="167"/>
      <c r="D14" s="168">
        <v>30144</v>
      </c>
      <c r="E14" s="169"/>
      <c r="F14" s="170">
        <v>52445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3.66</v>
      </c>
      <c r="C19" s="179">
        <f>ROUND(VALUE(SUBSTITUTE(実質収支比率等に係る経年分析!G$48,"▲","-")),2)</f>
        <v>4.72</v>
      </c>
      <c r="D19" s="179">
        <f>ROUND(VALUE(SUBSTITUTE(実質収支比率等に係る経年分析!H$48,"▲","-")),2)</f>
        <v>4.9400000000000004</v>
      </c>
      <c r="E19" s="179">
        <f>ROUND(VALUE(SUBSTITUTE(実質収支比率等に係る経年分析!I$48,"▲","-")),2)</f>
        <v>7.94</v>
      </c>
      <c r="F19" s="179">
        <f>ROUND(VALUE(SUBSTITUTE(実質収支比率等に係る経年分析!J$48,"▲","-")),2)</f>
        <v>4.4000000000000004</v>
      </c>
    </row>
    <row r="20" spans="1:11" x14ac:dyDescent="0.15">
      <c r="A20" s="179" t="s">
        <v>55</v>
      </c>
      <c r="B20" s="179">
        <f>ROUND(VALUE(SUBSTITUTE(実質収支比率等に係る経年分析!F$47,"▲","-")),2)</f>
        <v>28.28</v>
      </c>
      <c r="C20" s="179">
        <f>ROUND(VALUE(SUBSTITUTE(実質収支比率等に係る経年分析!G$47,"▲","-")),2)</f>
        <v>30.01</v>
      </c>
      <c r="D20" s="179">
        <f>ROUND(VALUE(SUBSTITUTE(実質収支比率等に係る経年分析!H$47,"▲","-")),2)</f>
        <v>22.75</v>
      </c>
      <c r="E20" s="179">
        <f>ROUND(VALUE(SUBSTITUTE(実質収支比率等に係る経年分析!I$47,"▲","-")),2)</f>
        <v>26.38</v>
      </c>
      <c r="F20" s="179">
        <f>ROUND(VALUE(SUBSTITUTE(実質収支比率等に係る経年分析!J$47,"▲","-")),2)</f>
        <v>28.63</v>
      </c>
    </row>
    <row r="21" spans="1:11" x14ac:dyDescent="0.15">
      <c r="A21" s="179" t="s">
        <v>56</v>
      </c>
      <c r="B21" s="179">
        <f>IF(ISNUMBER(VALUE(SUBSTITUTE(実質収支比率等に係る経年分析!F$49,"▲","-"))),ROUND(VALUE(SUBSTITUTE(実質収支比率等に係る経年分析!F$49,"▲","-")),2),NA())</f>
        <v>1.47</v>
      </c>
      <c r="C21" s="179">
        <f>IF(ISNUMBER(VALUE(SUBSTITUTE(実質収支比率等に係る経年分析!G$49,"▲","-"))),ROUND(VALUE(SUBSTITUTE(実質収支比率等に係る経年分析!G$49,"▲","-")),2),NA())</f>
        <v>3.39</v>
      </c>
      <c r="D21" s="179">
        <f>IF(ISNUMBER(VALUE(SUBSTITUTE(実質収支比率等に係る経年分析!H$49,"▲","-"))),ROUND(VALUE(SUBSTITUTE(実質収支比率等に係る経年分析!H$49,"▲","-")),2),NA())</f>
        <v>-7.47</v>
      </c>
      <c r="E21" s="179">
        <f>IF(ISNUMBER(VALUE(SUBSTITUTE(実質収支比率等に係る経年分析!I$49,"▲","-"))),ROUND(VALUE(SUBSTITUTE(実質収支比率等に係る経年分析!I$49,"▲","-")),2),NA())</f>
        <v>7.3</v>
      </c>
      <c r="F21" s="179">
        <f>IF(ISNUMBER(VALUE(SUBSTITUTE(実質収支比率等に係る経年分析!J$49,"▲","-"))),ROUND(VALUE(SUBSTITUTE(実質収支比率等に係る経年分析!J$49,"▲","-")),2),NA())</f>
        <v>-1.77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大栄歴史文化学習館特別会計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0.22</v>
      </c>
    </row>
    <row r="30" spans="1:11" x14ac:dyDescent="0.15">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1.63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0.78</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1.21</v>
      </c>
    </row>
    <row r="32" spans="1:11" x14ac:dyDescent="0.15">
      <c r="A32" s="180" t="str">
        <f>IF(連結実質赤字比率に係る赤字・黒字の構成分析!C$38="",NA(),連結実質赤字比率に係る赤字・黒字の構成分析!C$38)</f>
        <v>風力発電事業特別会計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1.59</v>
      </c>
    </row>
    <row r="33" spans="1:16" x14ac:dyDescent="0.15">
      <c r="A33" s="180" t="str">
        <f>IF(連結実質赤字比率に係る赤字・黒字の構成分析!C$37="",NA(),連結実質赤字比率に係る赤字・黒字の構成分析!C$37)</f>
        <v>下水道事業特別会計</v>
      </c>
      <c r="B33" s="180">
        <f>IF(ROUND(VALUE(SUBSTITUTE(連結実質赤字比率に係る赤字・黒字の構成分析!F$37,"▲", "-")), 2) &lt; 0, ABS(ROUND(VALUE(SUBSTITUTE(連結実質赤字比率に係る赤字・黒字の構成分析!F$37,"▲", "-")), 2)), NA())</f>
        <v>0.13</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0.12</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2.92</v>
      </c>
    </row>
    <row r="34" spans="1:16" x14ac:dyDescent="0.15">
      <c r="A34" s="180" t="str">
        <f>IF(連結実質赤字比率に係る赤字・黒字の構成分析!C$36="",NA(),連結実質赤字比率に係る赤字・黒字の構成分析!C$36)</f>
        <v>上水道事業特別会計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2.5499999999999998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8.5299999999999994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4.99</v>
      </c>
    </row>
    <row r="36" spans="1:16" x14ac:dyDescent="0.15">
      <c r="A36" s="180" t="str">
        <f>IF(連結実質赤字比率に係る赤字・黒字の構成分析!C$34="",NA(),連結実質赤字比率に係る赤字・黒字の構成分析!C$34)</f>
        <v>住宅新築等貸付事業特別会計</v>
      </c>
      <c r="B36" s="180">
        <f>IF(ROUND(VALUE(SUBSTITUTE(連結実質赤字比率に係る赤字・黒字の構成分析!F$34,"▲", "-")), 2) &lt; 0, ABS(ROUND(VALUE(SUBSTITUTE(連結実質赤字比率に係る赤字・黒字の構成分析!F$34,"▲", "-")), 2)), NA())</f>
        <v>0.59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0.61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0.56999999999999995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0.59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0.59</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1113</v>
      </c>
      <c r="E42" s="181"/>
      <c r="F42" s="181"/>
      <c r="G42" s="181">
        <f>'実質公債費比率（分子）の構造'!L$52</f>
        <v>1118</v>
      </c>
      <c r="H42" s="181"/>
      <c r="I42" s="181"/>
      <c r="J42" s="181">
        <f>'実質公債費比率（分子）の構造'!M$52</f>
        <v>1153</v>
      </c>
      <c r="K42" s="181"/>
      <c r="L42" s="181"/>
      <c r="M42" s="181">
        <f>'実質公債費比率（分子）の構造'!N$52</f>
        <v>1192</v>
      </c>
      <c r="N42" s="181"/>
      <c r="O42" s="181"/>
      <c r="P42" s="181">
        <f>'実質公債費比率（分子）の構造'!O$52</f>
        <v>1222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36</v>
      </c>
      <c r="C44" s="181"/>
      <c r="D44" s="181"/>
      <c r="E44" s="181">
        <f>'実質公債費比率（分子）の構造'!L$50</f>
        <v>12</v>
      </c>
      <c r="F44" s="181"/>
      <c r="G44" s="181"/>
      <c r="H44" s="181">
        <f>'実質公債費比率（分子）の構造'!M$50</f>
        <v>9</v>
      </c>
      <c r="I44" s="181"/>
      <c r="J44" s="181"/>
      <c r="K44" s="181">
        <f>'実質公債費比率（分子）の構造'!N$50</f>
        <v>7</v>
      </c>
      <c r="L44" s="181"/>
      <c r="M44" s="181"/>
      <c r="N44" s="181">
        <f>'実質公債費比率（分子）の構造'!O$50</f>
        <v>4</v>
      </c>
      <c r="O44" s="181"/>
      <c r="P44" s="181"/>
    </row>
    <row r="45" spans="1:16" x14ac:dyDescent="0.15">
      <c r="A45" s="181" t="s">
        <v>66</v>
      </c>
      <c r="B45" s="181">
        <f>'実質公債費比率（分子）の構造'!K$49</f>
        <v>35</v>
      </c>
      <c r="C45" s="181"/>
      <c r="D45" s="181"/>
      <c r="E45" s="181">
        <f>'実質公債費比率（分子）の構造'!L$49</f>
        <v>25</v>
      </c>
      <c r="F45" s="181"/>
      <c r="G45" s="181"/>
      <c r="H45" s="181">
        <f>'実質公債費比率（分子）の構造'!M$49</f>
        <v>32</v>
      </c>
      <c r="I45" s="181"/>
      <c r="J45" s="181"/>
      <c r="K45" s="181">
        <f>'実質公債費比率（分子）の構造'!N$49</f>
        <v>31</v>
      </c>
      <c r="L45" s="181"/>
      <c r="M45" s="181"/>
      <c r="N45" s="181">
        <f>'実質公債費比率（分子）の構造'!O$49</f>
        <v>17</v>
      </c>
      <c r="O45" s="181"/>
      <c r="P45" s="181"/>
    </row>
    <row r="46" spans="1:16" x14ac:dyDescent="0.15">
      <c r="A46" s="181" t="s">
        <v>67</v>
      </c>
      <c r="B46" s="181">
        <f>'実質公債費比率（分子）の構造'!K$48</f>
        <v>590</v>
      </c>
      <c r="C46" s="181"/>
      <c r="D46" s="181"/>
      <c r="E46" s="181">
        <f>'実質公債費比率（分子）の構造'!L$48</f>
        <v>597</v>
      </c>
      <c r="F46" s="181"/>
      <c r="G46" s="181"/>
      <c r="H46" s="181">
        <f>'実質公債費比率（分子）の構造'!M$48</f>
        <v>722</v>
      </c>
      <c r="I46" s="181"/>
      <c r="J46" s="181"/>
      <c r="K46" s="181">
        <f>'実質公債費比率（分子）の構造'!N$48</f>
        <v>731</v>
      </c>
      <c r="L46" s="181"/>
      <c r="M46" s="181"/>
      <c r="N46" s="181">
        <f>'実質公債費比率（分子）の構造'!O$48</f>
        <v>803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986</v>
      </c>
      <c r="C49" s="181"/>
      <c r="D49" s="181"/>
      <c r="E49" s="181">
        <f>'実質公債費比率（分子）の構造'!L$45</f>
        <v>975</v>
      </c>
      <c r="F49" s="181"/>
      <c r="G49" s="181"/>
      <c r="H49" s="181">
        <f>'実質公債費比率（分子）の構造'!M$45</f>
        <v>1020</v>
      </c>
      <c r="I49" s="181"/>
      <c r="J49" s="181"/>
      <c r="K49" s="181">
        <f>'実質公債費比率（分子）の構造'!N$45</f>
        <v>982</v>
      </c>
      <c r="L49" s="181"/>
      <c r="M49" s="181"/>
      <c r="N49" s="181">
        <f>'実質公債費比率（分子）の構造'!O$45</f>
        <v>968</v>
      </c>
      <c r="O49" s="181"/>
      <c r="P49" s="181"/>
    </row>
    <row r="50" spans="1:16" x14ac:dyDescent="0.15">
      <c r="A50" s="181" t="s">
        <v>71</v>
      </c>
      <c r="B50" s="181" t="e">
        <f>NA()</f>
        <v>#N/A</v>
      </c>
      <c r="C50" s="181">
        <f>IF(ISNUMBER('実質公債費比率（分子）の構造'!K$53),'実質公債費比率（分子）の構造'!K$53,NA())</f>
        <v>534</v>
      </c>
      <c r="D50" s="181" t="e">
        <f>NA()</f>
        <v>#N/A</v>
      </c>
      <c r="E50" s="181" t="e">
        <f>NA()</f>
        <v>#N/A</v>
      </c>
      <c r="F50" s="181">
        <f>IF(ISNUMBER('実質公債費比率（分子）の構造'!L$53),'実質公債費比率（分子）の構造'!L$53,NA())</f>
        <v>491</v>
      </c>
      <c r="G50" s="181" t="e">
        <f>NA()</f>
        <v>#N/A</v>
      </c>
      <c r="H50" s="181" t="e">
        <f>NA()</f>
        <v>#N/A</v>
      </c>
      <c r="I50" s="181">
        <f>IF(ISNUMBER('実質公債費比率（分子）の構造'!M$53),'実質公債費比率（分子）の構造'!M$53,NA())</f>
        <v>630</v>
      </c>
      <c r="J50" s="181" t="e">
        <f>NA()</f>
        <v>#N/A</v>
      </c>
      <c r="K50" s="181" t="e">
        <f>NA()</f>
        <v>#N/A</v>
      </c>
      <c r="L50" s="181">
        <f>IF(ISNUMBER('実質公債費比率（分子）の構造'!N$53),'実質公債費比率（分子）の構造'!N$53,NA())</f>
        <v>559</v>
      </c>
      <c r="M50" s="181" t="e">
        <f>NA()</f>
        <v>#N/A</v>
      </c>
      <c r="N50" s="181" t="e">
        <f>NA()</f>
        <v>#N/A</v>
      </c>
      <c r="O50" s="181">
        <f>IF(ISNUMBER('実質公債費比率（分子）の構造'!O$53),'実質公債費比率（分子）の構造'!O$53,NA())</f>
        <v>570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42</v>
      </c>
      <c r="B56" s="180"/>
      <c r="C56" s="180"/>
      <c r="D56" s="180">
        <f>'将来負担比率（分子）の構造'!I$52</f>
        <v>13146</v>
      </c>
      <c r="E56" s="180"/>
      <c r="F56" s="180"/>
      <c r="G56" s="180">
        <f>'将来負担比率（分子）の構造'!J$52</f>
        <v>12565</v>
      </c>
      <c r="H56" s="180"/>
      <c r="I56" s="180"/>
      <c r="J56" s="180">
        <f>'将来負担比率（分子）の構造'!K$52</f>
        <v>12047</v>
      </c>
      <c r="K56" s="180"/>
      <c r="L56" s="180"/>
      <c r="M56" s="180">
        <f>'将来負担比率（分子）の構造'!L$52</f>
        <v>11388</v>
      </c>
      <c r="N56" s="180"/>
      <c r="O56" s="180"/>
      <c r="P56" s="180">
        <f>'将来負担比率（分子）の構造'!M$52</f>
        <v>11107</v>
      </c>
    </row>
    <row r="57" spans="1:16" x14ac:dyDescent="0.15">
      <c r="A57" s="180" t="s">
        <v>41</v>
      </c>
      <c r="B57" s="180"/>
      <c r="C57" s="180"/>
      <c r="D57" s="180">
        <f>'将来負担比率（分子）の構造'!I$51</f>
        <v>48</v>
      </c>
      <c r="E57" s="180"/>
      <c r="F57" s="180"/>
      <c r="G57" s="180">
        <f>'将来負担比率（分子）の構造'!J$51</f>
        <v>37</v>
      </c>
      <c r="H57" s="180"/>
      <c r="I57" s="180"/>
      <c r="J57" s="180">
        <f>'将来負担比率（分子）の構造'!K$51</f>
        <v>32</v>
      </c>
      <c r="K57" s="180"/>
      <c r="L57" s="180"/>
      <c r="M57" s="180">
        <f>'将来負担比率（分子）の構造'!L$51</f>
        <v>24</v>
      </c>
      <c r="N57" s="180"/>
      <c r="O57" s="180"/>
      <c r="P57" s="180">
        <f>'将来負担比率（分子）の構造'!M$51</f>
        <v>19</v>
      </c>
    </row>
    <row r="58" spans="1:16" x14ac:dyDescent="0.15">
      <c r="A58" s="180" t="s">
        <v>40</v>
      </c>
      <c r="B58" s="180"/>
      <c r="C58" s="180"/>
      <c r="D58" s="180">
        <f>'将来負担比率（分子）の構造'!I$50</f>
        <v>1772</v>
      </c>
      <c r="E58" s="180"/>
      <c r="F58" s="180"/>
      <c r="G58" s="180">
        <f>'将来負担比率（分子）の構造'!J$50</f>
        <v>2055</v>
      </c>
      <c r="H58" s="180"/>
      <c r="I58" s="180"/>
      <c r="J58" s="180">
        <f>'将来負担比率（分子）の構造'!K$50</f>
        <v>1761</v>
      </c>
      <c r="K58" s="180"/>
      <c r="L58" s="180"/>
      <c r="M58" s="180">
        <f>'将来負担比率（分子）の構造'!L$50</f>
        <v>1949</v>
      </c>
      <c r="N58" s="180"/>
      <c r="O58" s="180"/>
      <c r="P58" s="180">
        <f>'将来負担比率（分子）の構造'!M$50</f>
        <v>2078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1072</v>
      </c>
      <c r="C62" s="180"/>
      <c r="D62" s="180"/>
      <c r="E62" s="180">
        <f>'将来負担比率（分子）の構造'!J$45</f>
        <v>918</v>
      </c>
      <c r="F62" s="180"/>
      <c r="G62" s="180"/>
      <c r="H62" s="180">
        <f>'将来負担比率（分子）の構造'!K$45</f>
        <v>858</v>
      </c>
      <c r="I62" s="180"/>
      <c r="J62" s="180"/>
      <c r="K62" s="180">
        <f>'将来負担比率（分子）の構造'!L$45</f>
        <v>845</v>
      </c>
      <c r="L62" s="180"/>
      <c r="M62" s="180"/>
      <c r="N62" s="180">
        <f>'将来負担比率（分子）の構造'!M$45</f>
        <v>790</v>
      </c>
      <c r="O62" s="180"/>
      <c r="P62" s="180"/>
    </row>
    <row r="63" spans="1:16" x14ac:dyDescent="0.15">
      <c r="A63" s="180" t="s">
        <v>33</v>
      </c>
      <c r="B63" s="180">
        <f>'将来負担比率（分子）の構造'!I$44</f>
        <v>272</v>
      </c>
      <c r="C63" s="180"/>
      <c r="D63" s="180"/>
      <c r="E63" s="180">
        <f>'将来負担比率（分子）の構造'!J$44</f>
        <v>278</v>
      </c>
      <c r="F63" s="180"/>
      <c r="G63" s="180"/>
      <c r="H63" s="180">
        <f>'将来負担比率（分子）の構造'!K$44</f>
        <v>261</v>
      </c>
      <c r="I63" s="180"/>
      <c r="J63" s="180"/>
      <c r="K63" s="180">
        <f>'将来負担比率（分子）の構造'!L$44</f>
        <v>238</v>
      </c>
      <c r="L63" s="180"/>
      <c r="M63" s="180"/>
      <c r="N63" s="180">
        <f>'将来負担比率（分子）の構造'!M$44</f>
        <v>239</v>
      </c>
      <c r="O63" s="180"/>
      <c r="P63" s="180"/>
    </row>
    <row r="64" spans="1:16" x14ac:dyDescent="0.15">
      <c r="A64" s="180" t="s">
        <v>32</v>
      </c>
      <c r="B64" s="180">
        <f>'将来負担比率（分子）の構造'!I$43</f>
        <v>9511</v>
      </c>
      <c r="C64" s="180"/>
      <c r="D64" s="180"/>
      <c r="E64" s="180">
        <f>'将来負担比率（分子）の構造'!J$43</f>
        <v>9099</v>
      </c>
      <c r="F64" s="180"/>
      <c r="G64" s="180"/>
      <c r="H64" s="180">
        <f>'将来負担比率（分子）の構造'!K$43</f>
        <v>9174</v>
      </c>
      <c r="I64" s="180"/>
      <c r="J64" s="180"/>
      <c r="K64" s="180">
        <f>'将来負担比率（分子）の構造'!L$43</f>
        <v>8896</v>
      </c>
      <c r="L64" s="180"/>
      <c r="M64" s="180"/>
      <c r="N64" s="180">
        <f>'将来負担比率（分子）の構造'!M$43</f>
        <v>8702</v>
      </c>
      <c r="O64" s="180"/>
      <c r="P64" s="180"/>
    </row>
    <row r="65" spans="1:16" x14ac:dyDescent="0.15">
      <c r="A65" s="180" t="s">
        <v>31</v>
      </c>
      <c r="B65" s="180">
        <f>'将来負担比率（分子）の構造'!I$42</f>
        <v>40</v>
      </c>
      <c r="C65" s="180"/>
      <c r="D65" s="180"/>
      <c r="E65" s="180">
        <f>'将来負担比率（分子）の構造'!J$42</f>
        <v>31</v>
      </c>
      <c r="F65" s="180"/>
      <c r="G65" s="180"/>
      <c r="H65" s="180">
        <f>'将来負担比率（分子）の構造'!K$42</f>
        <v>270</v>
      </c>
      <c r="I65" s="180"/>
      <c r="J65" s="180"/>
      <c r="K65" s="180">
        <f>'将来負担比率（分子）の構造'!L$42</f>
        <v>15</v>
      </c>
      <c r="L65" s="180"/>
      <c r="M65" s="180"/>
      <c r="N65" s="180">
        <f>'将来負担比率（分子）の構造'!M$42</f>
        <v>11</v>
      </c>
      <c r="O65" s="180"/>
      <c r="P65" s="180"/>
    </row>
    <row r="66" spans="1:16" x14ac:dyDescent="0.15">
      <c r="A66" s="180" t="s">
        <v>30</v>
      </c>
      <c r="B66" s="180">
        <f>'将来負担比率（分子）の構造'!I$41</f>
        <v>8447</v>
      </c>
      <c r="C66" s="180"/>
      <c r="D66" s="180"/>
      <c r="E66" s="180">
        <f>'将来負担比率（分子）の構造'!J$41</f>
        <v>8140</v>
      </c>
      <c r="F66" s="180"/>
      <c r="G66" s="180"/>
      <c r="H66" s="180">
        <f>'将来負担比率（分子）の構造'!K$41</f>
        <v>6995</v>
      </c>
      <c r="I66" s="180"/>
      <c r="J66" s="180"/>
      <c r="K66" s="180">
        <f>'将来負担比率（分子）の構造'!L$41</f>
        <v>7518</v>
      </c>
      <c r="L66" s="180"/>
      <c r="M66" s="180"/>
      <c r="N66" s="180">
        <f>'将来負担比率（分子）の構造'!M$41</f>
        <v>7406</v>
      </c>
      <c r="O66" s="180"/>
      <c r="P66" s="180"/>
    </row>
    <row r="67" spans="1:16" x14ac:dyDescent="0.15">
      <c r="A67" s="180" t="s">
        <v>75</v>
      </c>
      <c r="B67" s="180" t="e">
        <f>NA()</f>
        <v>#N/A</v>
      </c>
      <c r="C67" s="180">
        <f>IF(ISNUMBER('将来負担比率（分子）の構造'!I$53), IF('将来負担比率（分子）の構造'!I$53 &lt; 0, 0, '将来負担比率（分子）の構造'!I$53), NA())</f>
        <v>4377</v>
      </c>
      <c r="D67" s="180" t="e">
        <f>NA()</f>
        <v>#N/A</v>
      </c>
      <c r="E67" s="180" t="e">
        <f>NA()</f>
        <v>#N/A</v>
      </c>
      <c r="F67" s="180">
        <f>IF(ISNUMBER('将来負担比率（分子）の構造'!J$53), IF('将来負担比率（分子）の構造'!J$53 &lt; 0, 0, '将来負担比率（分子）の構造'!J$53), NA())</f>
        <v>3808</v>
      </c>
      <c r="G67" s="180" t="e">
        <f>NA()</f>
        <v>#N/A</v>
      </c>
      <c r="H67" s="180" t="e">
        <f>NA()</f>
        <v>#N/A</v>
      </c>
      <c r="I67" s="180">
        <f>IF(ISNUMBER('将来負担比率（分子）の構造'!K$53), IF('将来負担比率（分子）の構造'!K$53 &lt; 0, 0, '将来負担比率（分子）の構造'!K$53), NA())</f>
        <v>3718</v>
      </c>
      <c r="J67" s="180" t="e">
        <f>NA()</f>
        <v>#N/A</v>
      </c>
      <c r="K67" s="180" t="e">
        <f>NA()</f>
        <v>#N/A</v>
      </c>
      <c r="L67" s="180">
        <f>IF(ISNUMBER('将来負担比率（分子）の構造'!L$53), IF('将来負担比率（分子）の構造'!L$53 &lt; 0, 0, '将来負担比率（分子）の構造'!L$53), NA())</f>
        <v>4150</v>
      </c>
      <c r="M67" s="180" t="e">
        <f>NA()</f>
        <v>#N/A</v>
      </c>
      <c r="N67" s="180" t="e">
        <f>NA()</f>
        <v>#N/A</v>
      </c>
      <c r="O67" s="180">
        <f>IF(ISNUMBER('将来負担比率（分子）の構造'!M$53), IF('将来負担比率（分子）の構造'!M$53 &lt; 0, 0, '将来負担比率（分子）の構造'!M$53), NA())</f>
        <v>3943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1222</v>
      </c>
      <c r="C72" s="184">
        <f>基金残高に係る経年分析!G55</f>
        <v>1450</v>
      </c>
      <c r="D72" s="184">
        <f>基金残高に係る経年分析!H55</f>
        <v>1552</v>
      </c>
    </row>
    <row r="73" spans="1:16" x14ac:dyDescent="0.15">
      <c r="A73" s="183" t="s">
        <v>78</v>
      </c>
      <c r="B73" s="184">
        <f>基金残高に係る経年分析!F56</f>
        <v>44</v>
      </c>
      <c r="C73" s="184">
        <f>基金残高に係る経年分析!G56</f>
        <v>44</v>
      </c>
      <c r="D73" s="184">
        <f>基金残高に係る経年分析!H56</f>
        <v>44</v>
      </c>
    </row>
    <row r="74" spans="1:16" x14ac:dyDescent="0.15">
      <c r="A74" s="183" t="s">
        <v>79</v>
      </c>
      <c r="B74" s="184">
        <f>基金残高に係る経年分析!F57</f>
        <v>1707</v>
      </c>
      <c r="C74" s="184">
        <f>基金残高に係る経年分析!G57</f>
        <v>1446</v>
      </c>
      <c r="D74" s="184">
        <f>基金残高に係る経年分析!H57</f>
        <v>1462</v>
      </c>
    </row>
  </sheetData>
  <sheetProtection algorithmName="SHA-512" hashValue="pINwvcQHfDP9/dweEHLsVt/GNNxaX0F2aa8+TlJzLOLi7Lrku+Jad0t19DhAJoekxPCd6K9lWk4aJwKgR3BPzQ==" saltValue="t+0TdObhleVdLSiRo46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1422971</v>
      </c>
      <c r="S5" s="689"/>
      <c r="T5" s="689"/>
      <c r="U5" s="689"/>
      <c r="V5" s="689"/>
      <c r="W5" s="689"/>
      <c r="X5" s="689"/>
      <c r="Y5" s="735"/>
      <c r="Z5" s="753">
        <v>15</v>
      </c>
      <c r="AA5" s="753"/>
      <c r="AB5" s="753"/>
      <c r="AC5" s="753"/>
      <c r="AD5" s="754">
        <v>1422971</v>
      </c>
      <c r="AE5" s="754"/>
      <c r="AF5" s="754"/>
      <c r="AG5" s="754"/>
      <c r="AH5" s="754"/>
      <c r="AI5" s="754"/>
      <c r="AJ5" s="754"/>
      <c r="AK5" s="754"/>
      <c r="AL5" s="736">
        <v>27.1</v>
      </c>
      <c r="AM5" s="705"/>
      <c r="AN5" s="705"/>
      <c r="AO5" s="737"/>
      <c r="AP5" s="722" t="s">
        <v>228</v>
      </c>
      <c r="AQ5" s="723"/>
      <c r="AR5" s="723"/>
      <c r="AS5" s="723"/>
      <c r="AT5" s="723"/>
      <c r="AU5" s="723"/>
      <c r="AV5" s="723"/>
      <c r="AW5" s="723"/>
      <c r="AX5" s="723"/>
      <c r="AY5" s="723"/>
      <c r="AZ5" s="723"/>
      <c r="BA5" s="723"/>
      <c r="BB5" s="723"/>
      <c r="BC5" s="723"/>
      <c r="BD5" s="723"/>
      <c r="BE5" s="723"/>
      <c r="BF5" s="724"/>
      <c r="BG5" s="623">
        <v>1422971</v>
      </c>
      <c r="BH5" s="626"/>
      <c r="BI5" s="626"/>
      <c r="BJ5" s="626"/>
      <c r="BK5" s="626"/>
      <c r="BL5" s="626"/>
      <c r="BM5" s="626"/>
      <c r="BN5" s="627"/>
      <c r="BO5" s="685">
        <v>100</v>
      </c>
      <c r="BP5" s="685"/>
      <c r="BQ5" s="685"/>
      <c r="BR5" s="685"/>
      <c r="BS5" s="686">
        <v>6039</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88012</v>
      </c>
      <c r="S6" s="626"/>
      <c r="T6" s="626"/>
      <c r="U6" s="626"/>
      <c r="V6" s="626"/>
      <c r="W6" s="626"/>
      <c r="X6" s="626"/>
      <c r="Y6" s="627"/>
      <c r="Z6" s="685">
        <v>0.9</v>
      </c>
      <c r="AA6" s="685"/>
      <c r="AB6" s="685"/>
      <c r="AC6" s="685"/>
      <c r="AD6" s="686">
        <v>88012</v>
      </c>
      <c r="AE6" s="686"/>
      <c r="AF6" s="686"/>
      <c r="AG6" s="686"/>
      <c r="AH6" s="686"/>
      <c r="AI6" s="686"/>
      <c r="AJ6" s="686"/>
      <c r="AK6" s="686"/>
      <c r="AL6" s="628">
        <v>1.7</v>
      </c>
      <c r="AM6" s="629"/>
      <c r="AN6" s="629"/>
      <c r="AO6" s="687"/>
      <c r="AP6" s="620" t="s">
        <v>233</v>
      </c>
      <c r="AQ6" s="621"/>
      <c r="AR6" s="621"/>
      <c r="AS6" s="621"/>
      <c r="AT6" s="621"/>
      <c r="AU6" s="621"/>
      <c r="AV6" s="621"/>
      <c r="AW6" s="621"/>
      <c r="AX6" s="621"/>
      <c r="AY6" s="621"/>
      <c r="AZ6" s="621"/>
      <c r="BA6" s="621"/>
      <c r="BB6" s="621"/>
      <c r="BC6" s="621"/>
      <c r="BD6" s="621"/>
      <c r="BE6" s="621"/>
      <c r="BF6" s="622"/>
      <c r="BG6" s="623">
        <v>1422971</v>
      </c>
      <c r="BH6" s="626"/>
      <c r="BI6" s="626"/>
      <c r="BJ6" s="626"/>
      <c r="BK6" s="626"/>
      <c r="BL6" s="626"/>
      <c r="BM6" s="626"/>
      <c r="BN6" s="627"/>
      <c r="BO6" s="685">
        <v>100</v>
      </c>
      <c r="BP6" s="685"/>
      <c r="BQ6" s="685"/>
      <c r="BR6" s="685"/>
      <c r="BS6" s="686">
        <v>6039</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100050</v>
      </c>
      <c r="CS6" s="626"/>
      <c r="CT6" s="626"/>
      <c r="CU6" s="626"/>
      <c r="CV6" s="626"/>
      <c r="CW6" s="626"/>
      <c r="CX6" s="626"/>
      <c r="CY6" s="627"/>
      <c r="CZ6" s="736">
        <v>1.1000000000000001</v>
      </c>
      <c r="DA6" s="705"/>
      <c r="DB6" s="705"/>
      <c r="DC6" s="739"/>
      <c r="DD6" s="631" t="s">
        <v>235</v>
      </c>
      <c r="DE6" s="626"/>
      <c r="DF6" s="626"/>
      <c r="DG6" s="626"/>
      <c r="DH6" s="626"/>
      <c r="DI6" s="626"/>
      <c r="DJ6" s="626"/>
      <c r="DK6" s="626"/>
      <c r="DL6" s="626"/>
      <c r="DM6" s="626"/>
      <c r="DN6" s="626"/>
      <c r="DO6" s="626"/>
      <c r="DP6" s="627"/>
      <c r="DQ6" s="631">
        <v>100050</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3572</v>
      </c>
      <c r="S7" s="626"/>
      <c r="T7" s="626"/>
      <c r="U7" s="626"/>
      <c r="V7" s="626"/>
      <c r="W7" s="626"/>
      <c r="X7" s="626"/>
      <c r="Y7" s="627"/>
      <c r="Z7" s="685">
        <v>0</v>
      </c>
      <c r="AA7" s="685"/>
      <c r="AB7" s="685"/>
      <c r="AC7" s="685"/>
      <c r="AD7" s="686">
        <v>3572</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618062</v>
      </c>
      <c r="BH7" s="626"/>
      <c r="BI7" s="626"/>
      <c r="BJ7" s="626"/>
      <c r="BK7" s="626"/>
      <c r="BL7" s="626"/>
      <c r="BM7" s="626"/>
      <c r="BN7" s="627"/>
      <c r="BO7" s="685">
        <v>43.4</v>
      </c>
      <c r="BP7" s="685"/>
      <c r="BQ7" s="685"/>
      <c r="BR7" s="685"/>
      <c r="BS7" s="686">
        <v>6039</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1357939</v>
      </c>
      <c r="CS7" s="626"/>
      <c r="CT7" s="626"/>
      <c r="CU7" s="626"/>
      <c r="CV7" s="626"/>
      <c r="CW7" s="626"/>
      <c r="CX7" s="626"/>
      <c r="CY7" s="627"/>
      <c r="CZ7" s="685">
        <v>15</v>
      </c>
      <c r="DA7" s="685"/>
      <c r="DB7" s="685"/>
      <c r="DC7" s="685"/>
      <c r="DD7" s="631">
        <v>95102</v>
      </c>
      <c r="DE7" s="626"/>
      <c r="DF7" s="626"/>
      <c r="DG7" s="626"/>
      <c r="DH7" s="626"/>
      <c r="DI7" s="626"/>
      <c r="DJ7" s="626"/>
      <c r="DK7" s="626"/>
      <c r="DL7" s="626"/>
      <c r="DM7" s="626"/>
      <c r="DN7" s="626"/>
      <c r="DO7" s="626"/>
      <c r="DP7" s="627"/>
      <c r="DQ7" s="631">
        <v>900126</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5066</v>
      </c>
      <c r="S8" s="626"/>
      <c r="T8" s="626"/>
      <c r="U8" s="626"/>
      <c r="V8" s="626"/>
      <c r="W8" s="626"/>
      <c r="X8" s="626"/>
      <c r="Y8" s="627"/>
      <c r="Z8" s="685">
        <v>0.1</v>
      </c>
      <c r="AA8" s="685"/>
      <c r="AB8" s="685"/>
      <c r="AC8" s="685"/>
      <c r="AD8" s="686">
        <v>5066</v>
      </c>
      <c r="AE8" s="686"/>
      <c r="AF8" s="686"/>
      <c r="AG8" s="686"/>
      <c r="AH8" s="686"/>
      <c r="AI8" s="686"/>
      <c r="AJ8" s="686"/>
      <c r="AK8" s="686"/>
      <c r="AL8" s="628">
        <v>0.1</v>
      </c>
      <c r="AM8" s="629"/>
      <c r="AN8" s="629"/>
      <c r="AO8" s="687"/>
      <c r="AP8" s="620" t="s">
        <v>240</v>
      </c>
      <c r="AQ8" s="621"/>
      <c r="AR8" s="621"/>
      <c r="AS8" s="621"/>
      <c r="AT8" s="621"/>
      <c r="AU8" s="621"/>
      <c r="AV8" s="621"/>
      <c r="AW8" s="621"/>
      <c r="AX8" s="621"/>
      <c r="AY8" s="621"/>
      <c r="AZ8" s="621"/>
      <c r="BA8" s="621"/>
      <c r="BB8" s="621"/>
      <c r="BC8" s="621"/>
      <c r="BD8" s="621"/>
      <c r="BE8" s="621"/>
      <c r="BF8" s="622"/>
      <c r="BG8" s="623">
        <v>26658</v>
      </c>
      <c r="BH8" s="626"/>
      <c r="BI8" s="626"/>
      <c r="BJ8" s="626"/>
      <c r="BK8" s="626"/>
      <c r="BL8" s="626"/>
      <c r="BM8" s="626"/>
      <c r="BN8" s="627"/>
      <c r="BO8" s="685">
        <v>1.9</v>
      </c>
      <c r="BP8" s="685"/>
      <c r="BQ8" s="685"/>
      <c r="BR8" s="685"/>
      <c r="BS8" s="631" t="s">
        <v>235</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2629655</v>
      </c>
      <c r="CS8" s="626"/>
      <c r="CT8" s="626"/>
      <c r="CU8" s="626"/>
      <c r="CV8" s="626"/>
      <c r="CW8" s="626"/>
      <c r="CX8" s="626"/>
      <c r="CY8" s="627"/>
      <c r="CZ8" s="685">
        <v>29.1</v>
      </c>
      <c r="DA8" s="685"/>
      <c r="DB8" s="685"/>
      <c r="DC8" s="685"/>
      <c r="DD8" s="631">
        <v>3171</v>
      </c>
      <c r="DE8" s="626"/>
      <c r="DF8" s="626"/>
      <c r="DG8" s="626"/>
      <c r="DH8" s="626"/>
      <c r="DI8" s="626"/>
      <c r="DJ8" s="626"/>
      <c r="DK8" s="626"/>
      <c r="DL8" s="626"/>
      <c r="DM8" s="626"/>
      <c r="DN8" s="626"/>
      <c r="DO8" s="626"/>
      <c r="DP8" s="627"/>
      <c r="DQ8" s="631">
        <v>1521520</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3966</v>
      </c>
      <c r="S9" s="626"/>
      <c r="T9" s="626"/>
      <c r="U9" s="626"/>
      <c r="V9" s="626"/>
      <c r="W9" s="626"/>
      <c r="X9" s="626"/>
      <c r="Y9" s="627"/>
      <c r="Z9" s="685">
        <v>0</v>
      </c>
      <c r="AA9" s="685"/>
      <c r="AB9" s="685"/>
      <c r="AC9" s="685"/>
      <c r="AD9" s="686">
        <v>3966</v>
      </c>
      <c r="AE9" s="686"/>
      <c r="AF9" s="686"/>
      <c r="AG9" s="686"/>
      <c r="AH9" s="686"/>
      <c r="AI9" s="686"/>
      <c r="AJ9" s="686"/>
      <c r="AK9" s="686"/>
      <c r="AL9" s="628">
        <v>0.1</v>
      </c>
      <c r="AM9" s="629"/>
      <c r="AN9" s="629"/>
      <c r="AO9" s="687"/>
      <c r="AP9" s="620" t="s">
        <v>243</v>
      </c>
      <c r="AQ9" s="621"/>
      <c r="AR9" s="621"/>
      <c r="AS9" s="621"/>
      <c r="AT9" s="621"/>
      <c r="AU9" s="621"/>
      <c r="AV9" s="621"/>
      <c r="AW9" s="621"/>
      <c r="AX9" s="621"/>
      <c r="AY9" s="621"/>
      <c r="AZ9" s="621"/>
      <c r="BA9" s="621"/>
      <c r="BB9" s="621"/>
      <c r="BC9" s="621"/>
      <c r="BD9" s="621"/>
      <c r="BE9" s="621"/>
      <c r="BF9" s="622"/>
      <c r="BG9" s="623">
        <v>529884</v>
      </c>
      <c r="BH9" s="626"/>
      <c r="BI9" s="626"/>
      <c r="BJ9" s="626"/>
      <c r="BK9" s="626"/>
      <c r="BL9" s="626"/>
      <c r="BM9" s="626"/>
      <c r="BN9" s="627"/>
      <c r="BO9" s="685">
        <v>37.200000000000003</v>
      </c>
      <c r="BP9" s="685"/>
      <c r="BQ9" s="685"/>
      <c r="BR9" s="685"/>
      <c r="BS9" s="631" t="s">
        <v>235</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348466</v>
      </c>
      <c r="CS9" s="626"/>
      <c r="CT9" s="626"/>
      <c r="CU9" s="626"/>
      <c r="CV9" s="626"/>
      <c r="CW9" s="626"/>
      <c r="CX9" s="626"/>
      <c r="CY9" s="627"/>
      <c r="CZ9" s="685">
        <v>3.9</v>
      </c>
      <c r="DA9" s="685"/>
      <c r="DB9" s="685"/>
      <c r="DC9" s="685"/>
      <c r="DD9" s="631" t="s">
        <v>235</v>
      </c>
      <c r="DE9" s="626"/>
      <c r="DF9" s="626"/>
      <c r="DG9" s="626"/>
      <c r="DH9" s="626"/>
      <c r="DI9" s="626"/>
      <c r="DJ9" s="626"/>
      <c r="DK9" s="626"/>
      <c r="DL9" s="626"/>
      <c r="DM9" s="626"/>
      <c r="DN9" s="626"/>
      <c r="DO9" s="626"/>
      <c r="DP9" s="627"/>
      <c r="DQ9" s="631">
        <v>276923</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235</v>
      </c>
      <c r="S10" s="626"/>
      <c r="T10" s="626"/>
      <c r="U10" s="626"/>
      <c r="V10" s="626"/>
      <c r="W10" s="626"/>
      <c r="X10" s="626"/>
      <c r="Y10" s="627"/>
      <c r="Z10" s="685" t="s">
        <v>235</v>
      </c>
      <c r="AA10" s="685"/>
      <c r="AB10" s="685"/>
      <c r="AC10" s="685"/>
      <c r="AD10" s="686" t="s">
        <v>235</v>
      </c>
      <c r="AE10" s="686"/>
      <c r="AF10" s="686"/>
      <c r="AG10" s="686"/>
      <c r="AH10" s="686"/>
      <c r="AI10" s="686"/>
      <c r="AJ10" s="686"/>
      <c r="AK10" s="686"/>
      <c r="AL10" s="628" t="s">
        <v>173</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29577</v>
      </c>
      <c r="BH10" s="626"/>
      <c r="BI10" s="626"/>
      <c r="BJ10" s="626"/>
      <c r="BK10" s="626"/>
      <c r="BL10" s="626"/>
      <c r="BM10" s="626"/>
      <c r="BN10" s="627"/>
      <c r="BO10" s="685">
        <v>2.1</v>
      </c>
      <c r="BP10" s="685"/>
      <c r="BQ10" s="685"/>
      <c r="BR10" s="685"/>
      <c r="BS10" s="631" t="s">
        <v>173</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173</v>
      </c>
      <c r="CS10" s="626"/>
      <c r="CT10" s="626"/>
      <c r="CU10" s="626"/>
      <c r="CV10" s="626"/>
      <c r="CW10" s="626"/>
      <c r="CX10" s="626"/>
      <c r="CY10" s="627"/>
      <c r="CZ10" s="685" t="s">
        <v>235</v>
      </c>
      <c r="DA10" s="685"/>
      <c r="DB10" s="685"/>
      <c r="DC10" s="685"/>
      <c r="DD10" s="631" t="s">
        <v>173</v>
      </c>
      <c r="DE10" s="626"/>
      <c r="DF10" s="626"/>
      <c r="DG10" s="626"/>
      <c r="DH10" s="626"/>
      <c r="DI10" s="626"/>
      <c r="DJ10" s="626"/>
      <c r="DK10" s="626"/>
      <c r="DL10" s="626"/>
      <c r="DM10" s="626"/>
      <c r="DN10" s="626"/>
      <c r="DO10" s="626"/>
      <c r="DP10" s="627"/>
      <c r="DQ10" s="631" t="s">
        <v>173</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235</v>
      </c>
      <c r="S11" s="626"/>
      <c r="T11" s="626"/>
      <c r="U11" s="626"/>
      <c r="V11" s="626"/>
      <c r="W11" s="626"/>
      <c r="X11" s="626"/>
      <c r="Y11" s="627"/>
      <c r="Z11" s="685" t="s">
        <v>235</v>
      </c>
      <c r="AA11" s="685"/>
      <c r="AB11" s="685"/>
      <c r="AC11" s="685"/>
      <c r="AD11" s="686" t="s">
        <v>173</v>
      </c>
      <c r="AE11" s="686"/>
      <c r="AF11" s="686"/>
      <c r="AG11" s="686"/>
      <c r="AH11" s="686"/>
      <c r="AI11" s="686"/>
      <c r="AJ11" s="686"/>
      <c r="AK11" s="686"/>
      <c r="AL11" s="628" t="s">
        <v>173</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31943</v>
      </c>
      <c r="BH11" s="626"/>
      <c r="BI11" s="626"/>
      <c r="BJ11" s="626"/>
      <c r="BK11" s="626"/>
      <c r="BL11" s="626"/>
      <c r="BM11" s="626"/>
      <c r="BN11" s="627"/>
      <c r="BO11" s="685">
        <v>2.2000000000000002</v>
      </c>
      <c r="BP11" s="685"/>
      <c r="BQ11" s="685"/>
      <c r="BR11" s="685"/>
      <c r="BS11" s="631">
        <v>6039</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693003</v>
      </c>
      <c r="CS11" s="626"/>
      <c r="CT11" s="626"/>
      <c r="CU11" s="626"/>
      <c r="CV11" s="626"/>
      <c r="CW11" s="626"/>
      <c r="CX11" s="626"/>
      <c r="CY11" s="627"/>
      <c r="CZ11" s="685">
        <v>7.7</v>
      </c>
      <c r="DA11" s="685"/>
      <c r="DB11" s="685"/>
      <c r="DC11" s="685"/>
      <c r="DD11" s="631">
        <v>13094</v>
      </c>
      <c r="DE11" s="626"/>
      <c r="DF11" s="626"/>
      <c r="DG11" s="626"/>
      <c r="DH11" s="626"/>
      <c r="DI11" s="626"/>
      <c r="DJ11" s="626"/>
      <c r="DK11" s="626"/>
      <c r="DL11" s="626"/>
      <c r="DM11" s="626"/>
      <c r="DN11" s="626"/>
      <c r="DO11" s="626"/>
      <c r="DP11" s="627"/>
      <c r="DQ11" s="631">
        <v>234793</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252143</v>
      </c>
      <c r="S12" s="626"/>
      <c r="T12" s="626"/>
      <c r="U12" s="626"/>
      <c r="V12" s="626"/>
      <c r="W12" s="626"/>
      <c r="X12" s="626"/>
      <c r="Y12" s="627"/>
      <c r="Z12" s="685">
        <v>2.7</v>
      </c>
      <c r="AA12" s="685"/>
      <c r="AB12" s="685"/>
      <c r="AC12" s="685"/>
      <c r="AD12" s="686">
        <v>252143</v>
      </c>
      <c r="AE12" s="686"/>
      <c r="AF12" s="686"/>
      <c r="AG12" s="686"/>
      <c r="AH12" s="686"/>
      <c r="AI12" s="686"/>
      <c r="AJ12" s="686"/>
      <c r="AK12" s="686"/>
      <c r="AL12" s="628">
        <v>4.8</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651689</v>
      </c>
      <c r="BH12" s="626"/>
      <c r="BI12" s="626"/>
      <c r="BJ12" s="626"/>
      <c r="BK12" s="626"/>
      <c r="BL12" s="626"/>
      <c r="BM12" s="626"/>
      <c r="BN12" s="627"/>
      <c r="BO12" s="685">
        <v>45.8</v>
      </c>
      <c r="BP12" s="685"/>
      <c r="BQ12" s="685"/>
      <c r="BR12" s="685"/>
      <c r="BS12" s="631" t="s">
        <v>235</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177629</v>
      </c>
      <c r="CS12" s="626"/>
      <c r="CT12" s="626"/>
      <c r="CU12" s="626"/>
      <c r="CV12" s="626"/>
      <c r="CW12" s="626"/>
      <c r="CX12" s="626"/>
      <c r="CY12" s="627"/>
      <c r="CZ12" s="685">
        <v>2</v>
      </c>
      <c r="DA12" s="685"/>
      <c r="DB12" s="685"/>
      <c r="DC12" s="685"/>
      <c r="DD12" s="631">
        <v>28839</v>
      </c>
      <c r="DE12" s="626"/>
      <c r="DF12" s="626"/>
      <c r="DG12" s="626"/>
      <c r="DH12" s="626"/>
      <c r="DI12" s="626"/>
      <c r="DJ12" s="626"/>
      <c r="DK12" s="626"/>
      <c r="DL12" s="626"/>
      <c r="DM12" s="626"/>
      <c r="DN12" s="626"/>
      <c r="DO12" s="626"/>
      <c r="DP12" s="627"/>
      <c r="DQ12" s="631">
        <v>102204</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173</v>
      </c>
      <c r="S13" s="626"/>
      <c r="T13" s="626"/>
      <c r="U13" s="626"/>
      <c r="V13" s="626"/>
      <c r="W13" s="626"/>
      <c r="X13" s="626"/>
      <c r="Y13" s="627"/>
      <c r="Z13" s="685" t="s">
        <v>173</v>
      </c>
      <c r="AA13" s="685"/>
      <c r="AB13" s="685"/>
      <c r="AC13" s="685"/>
      <c r="AD13" s="686" t="s">
        <v>173</v>
      </c>
      <c r="AE13" s="686"/>
      <c r="AF13" s="686"/>
      <c r="AG13" s="686"/>
      <c r="AH13" s="686"/>
      <c r="AI13" s="686"/>
      <c r="AJ13" s="686"/>
      <c r="AK13" s="686"/>
      <c r="AL13" s="628" t="s">
        <v>173</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651350</v>
      </c>
      <c r="BH13" s="626"/>
      <c r="BI13" s="626"/>
      <c r="BJ13" s="626"/>
      <c r="BK13" s="626"/>
      <c r="BL13" s="626"/>
      <c r="BM13" s="626"/>
      <c r="BN13" s="627"/>
      <c r="BO13" s="685">
        <v>45.8</v>
      </c>
      <c r="BP13" s="685"/>
      <c r="BQ13" s="685"/>
      <c r="BR13" s="685"/>
      <c r="BS13" s="631" t="s">
        <v>173</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1496374</v>
      </c>
      <c r="CS13" s="626"/>
      <c r="CT13" s="626"/>
      <c r="CU13" s="626"/>
      <c r="CV13" s="626"/>
      <c r="CW13" s="626"/>
      <c r="CX13" s="626"/>
      <c r="CY13" s="627"/>
      <c r="CZ13" s="685">
        <v>16.600000000000001</v>
      </c>
      <c r="DA13" s="685"/>
      <c r="DB13" s="685"/>
      <c r="DC13" s="685"/>
      <c r="DD13" s="631">
        <v>504749</v>
      </c>
      <c r="DE13" s="626"/>
      <c r="DF13" s="626"/>
      <c r="DG13" s="626"/>
      <c r="DH13" s="626"/>
      <c r="DI13" s="626"/>
      <c r="DJ13" s="626"/>
      <c r="DK13" s="626"/>
      <c r="DL13" s="626"/>
      <c r="DM13" s="626"/>
      <c r="DN13" s="626"/>
      <c r="DO13" s="626"/>
      <c r="DP13" s="627"/>
      <c r="DQ13" s="631">
        <v>973082</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235</v>
      </c>
      <c r="S14" s="626"/>
      <c r="T14" s="626"/>
      <c r="U14" s="626"/>
      <c r="V14" s="626"/>
      <c r="W14" s="626"/>
      <c r="X14" s="626"/>
      <c r="Y14" s="627"/>
      <c r="Z14" s="685" t="s">
        <v>235</v>
      </c>
      <c r="AA14" s="685"/>
      <c r="AB14" s="685"/>
      <c r="AC14" s="685"/>
      <c r="AD14" s="686" t="s">
        <v>235</v>
      </c>
      <c r="AE14" s="686"/>
      <c r="AF14" s="686"/>
      <c r="AG14" s="686"/>
      <c r="AH14" s="686"/>
      <c r="AI14" s="686"/>
      <c r="AJ14" s="686"/>
      <c r="AK14" s="686"/>
      <c r="AL14" s="628" t="s">
        <v>173</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60456</v>
      </c>
      <c r="BH14" s="626"/>
      <c r="BI14" s="626"/>
      <c r="BJ14" s="626"/>
      <c r="BK14" s="626"/>
      <c r="BL14" s="626"/>
      <c r="BM14" s="626"/>
      <c r="BN14" s="627"/>
      <c r="BO14" s="685">
        <v>4.2</v>
      </c>
      <c r="BP14" s="685"/>
      <c r="BQ14" s="685"/>
      <c r="BR14" s="685"/>
      <c r="BS14" s="631" t="s">
        <v>173</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252913</v>
      </c>
      <c r="CS14" s="626"/>
      <c r="CT14" s="626"/>
      <c r="CU14" s="626"/>
      <c r="CV14" s="626"/>
      <c r="CW14" s="626"/>
      <c r="CX14" s="626"/>
      <c r="CY14" s="627"/>
      <c r="CZ14" s="685">
        <v>2.8</v>
      </c>
      <c r="DA14" s="685"/>
      <c r="DB14" s="685"/>
      <c r="DC14" s="685"/>
      <c r="DD14" s="631">
        <v>2950</v>
      </c>
      <c r="DE14" s="626"/>
      <c r="DF14" s="626"/>
      <c r="DG14" s="626"/>
      <c r="DH14" s="626"/>
      <c r="DI14" s="626"/>
      <c r="DJ14" s="626"/>
      <c r="DK14" s="626"/>
      <c r="DL14" s="626"/>
      <c r="DM14" s="626"/>
      <c r="DN14" s="626"/>
      <c r="DO14" s="626"/>
      <c r="DP14" s="627"/>
      <c r="DQ14" s="631">
        <v>231697</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23843</v>
      </c>
      <c r="S15" s="626"/>
      <c r="T15" s="626"/>
      <c r="U15" s="626"/>
      <c r="V15" s="626"/>
      <c r="W15" s="626"/>
      <c r="X15" s="626"/>
      <c r="Y15" s="627"/>
      <c r="Z15" s="685">
        <v>0.3</v>
      </c>
      <c r="AA15" s="685"/>
      <c r="AB15" s="685"/>
      <c r="AC15" s="685"/>
      <c r="AD15" s="686">
        <v>23843</v>
      </c>
      <c r="AE15" s="686"/>
      <c r="AF15" s="686"/>
      <c r="AG15" s="686"/>
      <c r="AH15" s="686"/>
      <c r="AI15" s="686"/>
      <c r="AJ15" s="686"/>
      <c r="AK15" s="686"/>
      <c r="AL15" s="628">
        <v>0.5</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92764</v>
      </c>
      <c r="BH15" s="626"/>
      <c r="BI15" s="626"/>
      <c r="BJ15" s="626"/>
      <c r="BK15" s="626"/>
      <c r="BL15" s="626"/>
      <c r="BM15" s="626"/>
      <c r="BN15" s="627"/>
      <c r="BO15" s="685">
        <v>6.5</v>
      </c>
      <c r="BP15" s="685"/>
      <c r="BQ15" s="685"/>
      <c r="BR15" s="685"/>
      <c r="BS15" s="631" t="s">
        <v>235</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970900</v>
      </c>
      <c r="CS15" s="626"/>
      <c r="CT15" s="626"/>
      <c r="CU15" s="626"/>
      <c r="CV15" s="626"/>
      <c r="CW15" s="626"/>
      <c r="CX15" s="626"/>
      <c r="CY15" s="627"/>
      <c r="CZ15" s="685">
        <v>10.7</v>
      </c>
      <c r="DA15" s="685"/>
      <c r="DB15" s="685"/>
      <c r="DC15" s="685"/>
      <c r="DD15" s="631">
        <v>321752</v>
      </c>
      <c r="DE15" s="626"/>
      <c r="DF15" s="626"/>
      <c r="DG15" s="626"/>
      <c r="DH15" s="626"/>
      <c r="DI15" s="626"/>
      <c r="DJ15" s="626"/>
      <c r="DK15" s="626"/>
      <c r="DL15" s="626"/>
      <c r="DM15" s="626"/>
      <c r="DN15" s="626"/>
      <c r="DO15" s="626"/>
      <c r="DP15" s="627"/>
      <c r="DQ15" s="631">
        <v>503125</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173</v>
      </c>
      <c r="S16" s="626"/>
      <c r="T16" s="626"/>
      <c r="U16" s="626"/>
      <c r="V16" s="626"/>
      <c r="W16" s="626"/>
      <c r="X16" s="626"/>
      <c r="Y16" s="627"/>
      <c r="Z16" s="685" t="s">
        <v>235</v>
      </c>
      <c r="AA16" s="685"/>
      <c r="AB16" s="685"/>
      <c r="AC16" s="685"/>
      <c r="AD16" s="686" t="s">
        <v>235</v>
      </c>
      <c r="AE16" s="686"/>
      <c r="AF16" s="686"/>
      <c r="AG16" s="686"/>
      <c r="AH16" s="686"/>
      <c r="AI16" s="686"/>
      <c r="AJ16" s="686"/>
      <c r="AK16" s="686"/>
      <c r="AL16" s="628" t="s">
        <v>173</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173</v>
      </c>
      <c r="BH16" s="626"/>
      <c r="BI16" s="626"/>
      <c r="BJ16" s="626"/>
      <c r="BK16" s="626"/>
      <c r="BL16" s="626"/>
      <c r="BM16" s="626"/>
      <c r="BN16" s="627"/>
      <c r="BO16" s="685" t="s">
        <v>173</v>
      </c>
      <c r="BP16" s="685"/>
      <c r="BQ16" s="685"/>
      <c r="BR16" s="685"/>
      <c r="BS16" s="631" t="s">
        <v>235</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44720</v>
      </c>
      <c r="CS16" s="626"/>
      <c r="CT16" s="626"/>
      <c r="CU16" s="626"/>
      <c r="CV16" s="626"/>
      <c r="CW16" s="626"/>
      <c r="CX16" s="626"/>
      <c r="CY16" s="627"/>
      <c r="CZ16" s="685">
        <v>0.5</v>
      </c>
      <c r="DA16" s="685"/>
      <c r="DB16" s="685"/>
      <c r="DC16" s="685"/>
      <c r="DD16" s="631" t="s">
        <v>235</v>
      </c>
      <c r="DE16" s="626"/>
      <c r="DF16" s="626"/>
      <c r="DG16" s="626"/>
      <c r="DH16" s="626"/>
      <c r="DI16" s="626"/>
      <c r="DJ16" s="626"/>
      <c r="DK16" s="626"/>
      <c r="DL16" s="626"/>
      <c r="DM16" s="626"/>
      <c r="DN16" s="626"/>
      <c r="DO16" s="626"/>
      <c r="DP16" s="627"/>
      <c r="DQ16" s="631">
        <v>8500</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5955</v>
      </c>
      <c r="S17" s="626"/>
      <c r="T17" s="626"/>
      <c r="U17" s="626"/>
      <c r="V17" s="626"/>
      <c r="W17" s="626"/>
      <c r="X17" s="626"/>
      <c r="Y17" s="627"/>
      <c r="Z17" s="685">
        <v>0.1</v>
      </c>
      <c r="AA17" s="685"/>
      <c r="AB17" s="685"/>
      <c r="AC17" s="685"/>
      <c r="AD17" s="686">
        <v>5955</v>
      </c>
      <c r="AE17" s="686"/>
      <c r="AF17" s="686"/>
      <c r="AG17" s="686"/>
      <c r="AH17" s="686"/>
      <c r="AI17" s="686"/>
      <c r="AJ17" s="686"/>
      <c r="AK17" s="686"/>
      <c r="AL17" s="628">
        <v>0.1</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235</v>
      </c>
      <c r="BH17" s="626"/>
      <c r="BI17" s="626"/>
      <c r="BJ17" s="626"/>
      <c r="BK17" s="626"/>
      <c r="BL17" s="626"/>
      <c r="BM17" s="626"/>
      <c r="BN17" s="627"/>
      <c r="BO17" s="685" t="s">
        <v>173</v>
      </c>
      <c r="BP17" s="685"/>
      <c r="BQ17" s="685"/>
      <c r="BR17" s="685"/>
      <c r="BS17" s="631" t="s">
        <v>235</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968198</v>
      </c>
      <c r="CS17" s="626"/>
      <c r="CT17" s="626"/>
      <c r="CU17" s="626"/>
      <c r="CV17" s="626"/>
      <c r="CW17" s="626"/>
      <c r="CX17" s="626"/>
      <c r="CY17" s="627"/>
      <c r="CZ17" s="685">
        <v>10.7</v>
      </c>
      <c r="DA17" s="685"/>
      <c r="DB17" s="685"/>
      <c r="DC17" s="685"/>
      <c r="DD17" s="631" t="s">
        <v>235</v>
      </c>
      <c r="DE17" s="626"/>
      <c r="DF17" s="626"/>
      <c r="DG17" s="626"/>
      <c r="DH17" s="626"/>
      <c r="DI17" s="626"/>
      <c r="DJ17" s="626"/>
      <c r="DK17" s="626"/>
      <c r="DL17" s="626"/>
      <c r="DM17" s="626"/>
      <c r="DN17" s="626"/>
      <c r="DO17" s="626"/>
      <c r="DP17" s="627"/>
      <c r="DQ17" s="631">
        <v>962824</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3665418</v>
      </c>
      <c r="S18" s="626"/>
      <c r="T18" s="626"/>
      <c r="U18" s="626"/>
      <c r="V18" s="626"/>
      <c r="W18" s="626"/>
      <c r="X18" s="626"/>
      <c r="Y18" s="627"/>
      <c r="Z18" s="685">
        <v>38.700000000000003</v>
      </c>
      <c r="AA18" s="685"/>
      <c r="AB18" s="685"/>
      <c r="AC18" s="685"/>
      <c r="AD18" s="686">
        <v>3421290</v>
      </c>
      <c r="AE18" s="686"/>
      <c r="AF18" s="686"/>
      <c r="AG18" s="686"/>
      <c r="AH18" s="686"/>
      <c r="AI18" s="686"/>
      <c r="AJ18" s="686"/>
      <c r="AK18" s="686"/>
      <c r="AL18" s="628">
        <v>65.2</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173</v>
      </c>
      <c r="BH18" s="626"/>
      <c r="BI18" s="626"/>
      <c r="BJ18" s="626"/>
      <c r="BK18" s="626"/>
      <c r="BL18" s="626"/>
      <c r="BM18" s="626"/>
      <c r="BN18" s="627"/>
      <c r="BO18" s="685" t="s">
        <v>173</v>
      </c>
      <c r="BP18" s="685"/>
      <c r="BQ18" s="685"/>
      <c r="BR18" s="685"/>
      <c r="BS18" s="631" t="s">
        <v>235</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173</v>
      </c>
      <c r="CS18" s="626"/>
      <c r="CT18" s="626"/>
      <c r="CU18" s="626"/>
      <c r="CV18" s="626"/>
      <c r="CW18" s="626"/>
      <c r="CX18" s="626"/>
      <c r="CY18" s="627"/>
      <c r="CZ18" s="685" t="s">
        <v>235</v>
      </c>
      <c r="DA18" s="685"/>
      <c r="DB18" s="685"/>
      <c r="DC18" s="685"/>
      <c r="DD18" s="631" t="s">
        <v>235</v>
      </c>
      <c r="DE18" s="626"/>
      <c r="DF18" s="626"/>
      <c r="DG18" s="626"/>
      <c r="DH18" s="626"/>
      <c r="DI18" s="626"/>
      <c r="DJ18" s="626"/>
      <c r="DK18" s="626"/>
      <c r="DL18" s="626"/>
      <c r="DM18" s="626"/>
      <c r="DN18" s="626"/>
      <c r="DO18" s="626"/>
      <c r="DP18" s="627"/>
      <c r="DQ18" s="631" t="s">
        <v>235</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3421290</v>
      </c>
      <c r="S19" s="626"/>
      <c r="T19" s="626"/>
      <c r="U19" s="626"/>
      <c r="V19" s="626"/>
      <c r="W19" s="626"/>
      <c r="X19" s="626"/>
      <c r="Y19" s="627"/>
      <c r="Z19" s="685">
        <v>36.1</v>
      </c>
      <c r="AA19" s="685"/>
      <c r="AB19" s="685"/>
      <c r="AC19" s="685"/>
      <c r="AD19" s="686">
        <v>3421290</v>
      </c>
      <c r="AE19" s="686"/>
      <c r="AF19" s="686"/>
      <c r="AG19" s="686"/>
      <c r="AH19" s="686"/>
      <c r="AI19" s="686"/>
      <c r="AJ19" s="686"/>
      <c r="AK19" s="686"/>
      <c r="AL19" s="628">
        <v>65.2</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235</v>
      </c>
      <c r="BH19" s="626"/>
      <c r="BI19" s="626"/>
      <c r="BJ19" s="626"/>
      <c r="BK19" s="626"/>
      <c r="BL19" s="626"/>
      <c r="BM19" s="626"/>
      <c r="BN19" s="627"/>
      <c r="BO19" s="685" t="s">
        <v>173</v>
      </c>
      <c r="BP19" s="685"/>
      <c r="BQ19" s="685"/>
      <c r="BR19" s="685"/>
      <c r="BS19" s="631" t="s">
        <v>235</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173</v>
      </c>
      <c r="CS19" s="626"/>
      <c r="CT19" s="626"/>
      <c r="CU19" s="626"/>
      <c r="CV19" s="626"/>
      <c r="CW19" s="626"/>
      <c r="CX19" s="626"/>
      <c r="CY19" s="627"/>
      <c r="CZ19" s="685" t="s">
        <v>235</v>
      </c>
      <c r="DA19" s="685"/>
      <c r="DB19" s="685"/>
      <c r="DC19" s="685"/>
      <c r="DD19" s="631" t="s">
        <v>235</v>
      </c>
      <c r="DE19" s="626"/>
      <c r="DF19" s="626"/>
      <c r="DG19" s="626"/>
      <c r="DH19" s="626"/>
      <c r="DI19" s="626"/>
      <c r="DJ19" s="626"/>
      <c r="DK19" s="626"/>
      <c r="DL19" s="626"/>
      <c r="DM19" s="626"/>
      <c r="DN19" s="626"/>
      <c r="DO19" s="626"/>
      <c r="DP19" s="627"/>
      <c r="DQ19" s="631" t="s">
        <v>173</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244128</v>
      </c>
      <c r="S20" s="626"/>
      <c r="T20" s="626"/>
      <c r="U20" s="626"/>
      <c r="V20" s="626"/>
      <c r="W20" s="626"/>
      <c r="X20" s="626"/>
      <c r="Y20" s="627"/>
      <c r="Z20" s="685">
        <v>2.6</v>
      </c>
      <c r="AA20" s="685"/>
      <c r="AB20" s="685"/>
      <c r="AC20" s="685"/>
      <c r="AD20" s="686" t="s">
        <v>173</v>
      </c>
      <c r="AE20" s="686"/>
      <c r="AF20" s="686"/>
      <c r="AG20" s="686"/>
      <c r="AH20" s="686"/>
      <c r="AI20" s="686"/>
      <c r="AJ20" s="686"/>
      <c r="AK20" s="686"/>
      <c r="AL20" s="628" t="s">
        <v>173</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173</v>
      </c>
      <c r="BH20" s="626"/>
      <c r="BI20" s="626"/>
      <c r="BJ20" s="626"/>
      <c r="BK20" s="626"/>
      <c r="BL20" s="626"/>
      <c r="BM20" s="626"/>
      <c r="BN20" s="627"/>
      <c r="BO20" s="685" t="s">
        <v>235</v>
      </c>
      <c r="BP20" s="685"/>
      <c r="BQ20" s="685"/>
      <c r="BR20" s="685"/>
      <c r="BS20" s="631" t="s">
        <v>235</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9039847</v>
      </c>
      <c r="CS20" s="626"/>
      <c r="CT20" s="626"/>
      <c r="CU20" s="626"/>
      <c r="CV20" s="626"/>
      <c r="CW20" s="626"/>
      <c r="CX20" s="626"/>
      <c r="CY20" s="627"/>
      <c r="CZ20" s="685">
        <v>100</v>
      </c>
      <c r="DA20" s="685"/>
      <c r="DB20" s="685"/>
      <c r="DC20" s="685"/>
      <c r="DD20" s="631">
        <v>969657</v>
      </c>
      <c r="DE20" s="626"/>
      <c r="DF20" s="626"/>
      <c r="DG20" s="626"/>
      <c r="DH20" s="626"/>
      <c r="DI20" s="626"/>
      <c r="DJ20" s="626"/>
      <c r="DK20" s="626"/>
      <c r="DL20" s="626"/>
      <c r="DM20" s="626"/>
      <c r="DN20" s="626"/>
      <c r="DO20" s="626"/>
      <c r="DP20" s="627"/>
      <c r="DQ20" s="631">
        <v>5814844</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t="s">
        <v>235</v>
      </c>
      <c r="S21" s="626"/>
      <c r="T21" s="626"/>
      <c r="U21" s="626"/>
      <c r="V21" s="626"/>
      <c r="W21" s="626"/>
      <c r="X21" s="626"/>
      <c r="Y21" s="627"/>
      <c r="Z21" s="685" t="s">
        <v>235</v>
      </c>
      <c r="AA21" s="685"/>
      <c r="AB21" s="685"/>
      <c r="AC21" s="685"/>
      <c r="AD21" s="686" t="s">
        <v>235</v>
      </c>
      <c r="AE21" s="686"/>
      <c r="AF21" s="686"/>
      <c r="AG21" s="686"/>
      <c r="AH21" s="686"/>
      <c r="AI21" s="686"/>
      <c r="AJ21" s="686"/>
      <c r="AK21" s="686"/>
      <c r="AL21" s="628" t="s">
        <v>235</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235</v>
      </c>
      <c r="BH21" s="626"/>
      <c r="BI21" s="626"/>
      <c r="BJ21" s="626"/>
      <c r="BK21" s="626"/>
      <c r="BL21" s="626"/>
      <c r="BM21" s="626"/>
      <c r="BN21" s="627"/>
      <c r="BO21" s="685" t="s">
        <v>235</v>
      </c>
      <c r="BP21" s="685"/>
      <c r="BQ21" s="685"/>
      <c r="BR21" s="685"/>
      <c r="BS21" s="631" t="s">
        <v>173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5470946</v>
      </c>
      <c r="S22" s="626"/>
      <c r="T22" s="626"/>
      <c r="U22" s="626"/>
      <c r="V22" s="626"/>
      <c r="W22" s="626"/>
      <c r="X22" s="626"/>
      <c r="Y22" s="627"/>
      <c r="Z22" s="685">
        <v>57.7</v>
      </c>
      <c r="AA22" s="685"/>
      <c r="AB22" s="685"/>
      <c r="AC22" s="685"/>
      <c r="AD22" s="686">
        <v>5226818</v>
      </c>
      <c r="AE22" s="686"/>
      <c r="AF22" s="686"/>
      <c r="AG22" s="686"/>
      <c r="AH22" s="686"/>
      <c r="AI22" s="686"/>
      <c r="AJ22" s="686"/>
      <c r="AK22" s="686"/>
      <c r="AL22" s="628">
        <v>99.7</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235</v>
      </c>
      <c r="BH22" s="626"/>
      <c r="BI22" s="626"/>
      <c r="BJ22" s="626"/>
      <c r="BK22" s="626"/>
      <c r="BL22" s="626"/>
      <c r="BM22" s="626"/>
      <c r="BN22" s="627"/>
      <c r="BO22" s="685" t="s">
        <v>173</v>
      </c>
      <c r="BP22" s="685"/>
      <c r="BQ22" s="685"/>
      <c r="BR22" s="685"/>
      <c r="BS22" s="631" t="s">
        <v>173</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1991</v>
      </c>
      <c r="S23" s="626"/>
      <c r="T23" s="626"/>
      <c r="U23" s="626"/>
      <c r="V23" s="626"/>
      <c r="W23" s="626"/>
      <c r="X23" s="626"/>
      <c r="Y23" s="627"/>
      <c r="Z23" s="685">
        <v>0</v>
      </c>
      <c r="AA23" s="685"/>
      <c r="AB23" s="685"/>
      <c r="AC23" s="685"/>
      <c r="AD23" s="686">
        <v>1991</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173</v>
      </c>
      <c r="BH23" s="626"/>
      <c r="BI23" s="626"/>
      <c r="BJ23" s="626"/>
      <c r="BK23" s="626"/>
      <c r="BL23" s="626"/>
      <c r="BM23" s="626"/>
      <c r="BN23" s="627"/>
      <c r="BO23" s="685" t="s">
        <v>235</v>
      </c>
      <c r="BP23" s="685"/>
      <c r="BQ23" s="685"/>
      <c r="BR23" s="685"/>
      <c r="BS23" s="631" t="s">
        <v>235</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10519</v>
      </c>
      <c r="S24" s="626"/>
      <c r="T24" s="626"/>
      <c r="U24" s="626"/>
      <c r="V24" s="626"/>
      <c r="W24" s="626"/>
      <c r="X24" s="626"/>
      <c r="Y24" s="627"/>
      <c r="Z24" s="685">
        <v>0.1</v>
      </c>
      <c r="AA24" s="685"/>
      <c r="AB24" s="685"/>
      <c r="AC24" s="685"/>
      <c r="AD24" s="686" t="s">
        <v>235</v>
      </c>
      <c r="AE24" s="686"/>
      <c r="AF24" s="686"/>
      <c r="AG24" s="686"/>
      <c r="AH24" s="686"/>
      <c r="AI24" s="686"/>
      <c r="AJ24" s="686"/>
      <c r="AK24" s="686"/>
      <c r="AL24" s="628" t="s">
        <v>235</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235</v>
      </c>
      <c r="BH24" s="626"/>
      <c r="BI24" s="626"/>
      <c r="BJ24" s="626"/>
      <c r="BK24" s="626"/>
      <c r="BL24" s="626"/>
      <c r="BM24" s="626"/>
      <c r="BN24" s="627"/>
      <c r="BO24" s="685" t="s">
        <v>235</v>
      </c>
      <c r="BP24" s="685"/>
      <c r="BQ24" s="685"/>
      <c r="BR24" s="685"/>
      <c r="BS24" s="631" t="s">
        <v>173</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3707313</v>
      </c>
      <c r="CS24" s="689"/>
      <c r="CT24" s="689"/>
      <c r="CU24" s="689"/>
      <c r="CV24" s="689"/>
      <c r="CW24" s="689"/>
      <c r="CX24" s="689"/>
      <c r="CY24" s="735"/>
      <c r="CZ24" s="736">
        <v>41</v>
      </c>
      <c r="DA24" s="705"/>
      <c r="DB24" s="705"/>
      <c r="DC24" s="739"/>
      <c r="DD24" s="734">
        <v>2715577</v>
      </c>
      <c r="DE24" s="689"/>
      <c r="DF24" s="689"/>
      <c r="DG24" s="689"/>
      <c r="DH24" s="689"/>
      <c r="DI24" s="689"/>
      <c r="DJ24" s="689"/>
      <c r="DK24" s="735"/>
      <c r="DL24" s="734">
        <v>2682285</v>
      </c>
      <c r="DM24" s="689"/>
      <c r="DN24" s="689"/>
      <c r="DO24" s="689"/>
      <c r="DP24" s="689"/>
      <c r="DQ24" s="689"/>
      <c r="DR24" s="689"/>
      <c r="DS24" s="689"/>
      <c r="DT24" s="689"/>
      <c r="DU24" s="689"/>
      <c r="DV24" s="735"/>
      <c r="DW24" s="736">
        <v>49</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89137</v>
      </c>
      <c r="S25" s="626"/>
      <c r="T25" s="626"/>
      <c r="U25" s="626"/>
      <c r="V25" s="626"/>
      <c r="W25" s="626"/>
      <c r="X25" s="626"/>
      <c r="Y25" s="627"/>
      <c r="Z25" s="685">
        <v>0.9</v>
      </c>
      <c r="AA25" s="685"/>
      <c r="AB25" s="685"/>
      <c r="AC25" s="685"/>
      <c r="AD25" s="686" t="s">
        <v>235</v>
      </c>
      <c r="AE25" s="686"/>
      <c r="AF25" s="686"/>
      <c r="AG25" s="686"/>
      <c r="AH25" s="686"/>
      <c r="AI25" s="686"/>
      <c r="AJ25" s="686"/>
      <c r="AK25" s="686"/>
      <c r="AL25" s="628" t="s">
        <v>173</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235</v>
      </c>
      <c r="BH25" s="626"/>
      <c r="BI25" s="626"/>
      <c r="BJ25" s="626"/>
      <c r="BK25" s="626"/>
      <c r="BL25" s="626"/>
      <c r="BM25" s="626"/>
      <c r="BN25" s="627"/>
      <c r="BO25" s="685" t="s">
        <v>173</v>
      </c>
      <c r="BP25" s="685"/>
      <c r="BQ25" s="685"/>
      <c r="BR25" s="685"/>
      <c r="BS25" s="631" t="s">
        <v>235</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1344504</v>
      </c>
      <c r="CS25" s="624"/>
      <c r="CT25" s="624"/>
      <c r="CU25" s="624"/>
      <c r="CV25" s="624"/>
      <c r="CW25" s="624"/>
      <c r="CX25" s="624"/>
      <c r="CY25" s="625"/>
      <c r="CZ25" s="628">
        <v>14.9</v>
      </c>
      <c r="DA25" s="657"/>
      <c r="DB25" s="657"/>
      <c r="DC25" s="658"/>
      <c r="DD25" s="631">
        <v>1228994</v>
      </c>
      <c r="DE25" s="624"/>
      <c r="DF25" s="624"/>
      <c r="DG25" s="624"/>
      <c r="DH25" s="624"/>
      <c r="DI25" s="624"/>
      <c r="DJ25" s="624"/>
      <c r="DK25" s="625"/>
      <c r="DL25" s="631">
        <v>1198522</v>
      </c>
      <c r="DM25" s="624"/>
      <c r="DN25" s="624"/>
      <c r="DO25" s="624"/>
      <c r="DP25" s="624"/>
      <c r="DQ25" s="624"/>
      <c r="DR25" s="624"/>
      <c r="DS25" s="624"/>
      <c r="DT25" s="624"/>
      <c r="DU25" s="624"/>
      <c r="DV25" s="625"/>
      <c r="DW25" s="628">
        <v>21.9</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7808</v>
      </c>
      <c r="S26" s="626"/>
      <c r="T26" s="626"/>
      <c r="U26" s="626"/>
      <c r="V26" s="626"/>
      <c r="W26" s="626"/>
      <c r="X26" s="626"/>
      <c r="Y26" s="627"/>
      <c r="Z26" s="685">
        <v>0.1</v>
      </c>
      <c r="AA26" s="685"/>
      <c r="AB26" s="685"/>
      <c r="AC26" s="685"/>
      <c r="AD26" s="686" t="s">
        <v>235</v>
      </c>
      <c r="AE26" s="686"/>
      <c r="AF26" s="686"/>
      <c r="AG26" s="686"/>
      <c r="AH26" s="686"/>
      <c r="AI26" s="686"/>
      <c r="AJ26" s="686"/>
      <c r="AK26" s="686"/>
      <c r="AL26" s="628" t="s">
        <v>235</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173</v>
      </c>
      <c r="BH26" s="626"/>
      <c r="BI26" s="626"/>
      <c r="BJ26" s="626"/>
      <c r="BK26" s="626"/>
      <c r="BL26" s="626"/>
      <c r="BM26" s="626"/>
      <c r="BN26" s="627"/>
      <c r="BO26" s="685" t="s">
        <v>173</v>
      </c>
      <c r="BP26" s="685"/>
      <c r="BQ26" s="685"/>
      <c r="BR26" s="685"/>
      <c r="BS26" s="631" t="s">
        <v>235</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863224</v>
      </c>
      <c r="CS26" s="626"/>
      <c r="CT26" s="626"/>
      <c r="CU26" s="626"/>
      <c r="CV26" s="626"/>
      <c r="CW26" s="626"/>
      <c r="CX26" s="626"/>
      <c r="CY26" s="627"/>
      <c r="CZ26" s="628">
        <v>9.5</v>
      </c>
      <c r="DA26" s="657"/>
      <c r="DB26" s="657"/>
      <c r="DC26" s="658"/>
      <c r="DD26" s="631">
        <v>757074</v>
      </c>
      <c r="DE26" s="626"/>
      <c r="DF26" s="626"/>
      <c r="DG26" s="626"/>
      <c r="DH26" s="626"/>
      <c r="DI26" s="626"/>
      <c r="DJ26" s="626"/>
      <c r="DK26" s="627"/>
      <c r="DL26" s="631" t="s">
        <v>235</v>
      </c>
      <c r="DM26" s="626"/>
      <c r="DN26" s="626"/>
      <c r="DO26" s="626"/>
      <c r="DP26" s="626"/>
      <c r="DQ26" s="626"/>
      <c r="DR26" s="626"/>
      <c r="DS26" s="626"/>
      <c r="DT26" s="626"/>
      <c r="DU26" s="626"/>
      <c r="DV26" s="627"/>
      <c r="DW26" s="628" t="s">
        <v>173</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872844</v>
      </c>
      <c r="S27" s="626"/>
      <c r="T27" s="626"/>
      <c r="U27" s="626"/>
      <c r="V27" s="626"/>
      <c r="W27" s="626"/>
      <c r="X27" s="626"/>
      <c r="Y27" s="627"/>
      <c r="Z27" s="685">
        <v>9.1999999999999993</v>
      </c>
      <c r="AA27" s="685"/>
      <c r="AB27" s="685"/>
      <c r="AC27" s="685"/>
      <c r="AD27" s="686" t="s">
        <v>235</v>
      </c>
      <c r="AE27" s="686"/>
      <c r="AF27" s="686"/>
      <c r="AG27" s="686"/>
      <c r="AH27" s="686"/>
      <c r="AI27" s="686"/>
      <c r="AJ27" s="686"/>
      <c r="AK27" s="686"/>
      <c r="AL27" s="628" t="s">
        <v>235</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1422971</v>
      </c>
      <c r="BH27" s="626"/>
      <c r="BI27" s="626"/>
      <c r="BJ27" s="626"/>
      <c r="BK27" s="626"/>
      <c r="BL27" s="626"/>
      <c r="BM27" s="626"/>
      <c r="BN27" s="627"/>
      <c r="BO27" s="685">
        <v>100</v>
      </c>
      <c r="BP27" s="685"/>
      <c r="BQ27" s="685"/>
      <c r="BR27" s="685"/>
      <c r="BS27" s="631">
        <v>6039</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1394611</v>
      </c>
      <c r="CS27" s="624"/>
      <c r="CT27" s="624"/>
      <c r="CU27" s="624"/>
      <c r="CV27" s="624"/>
      <c r="CW27" s="624"/>
      <c r="CX27" s="624"/>
      <c r="CY27" s="625"/>
      <c r="CZ27" s="628">
        <v>15.4</v>
      </c>
      <c r="DA27" s="657"/>
      <c r="DB27" s="657"/>
      <c r="DC27" s="658"/>
      <c r="DD27" s="631">
        <v>523759</v>
      </c>
      <c r="DE27" s="624"/>
      <c r="DF27" s="624"/>
      <c r="DG27" s="624"/>
      <c r="DH27" s="624"/>
      <c r="DI27" s="624"/>
      <c r="DJ27" s="624"/>
      <c r="DK27" s="625"/>
      <c r="DL27" s="631">
        <v>520939</v>
      </c>
      <c r="DM27" s="624"/>
      <c r="DN27" s="624"/>
      <c r="DO27" s="624"/>
      <c r="DP27" s="624"/>
      <c r="DQ27" s="624"/>
      <c r="DR27" s="624"/>
      <c r="DS27" s="624"/>
      <c r="DT27" s="624"/>
      <c r="DU27" s="624"/>
      <c r="DV27" s="625"/>
      <c r="DW27" s="628">
        <v>9.5</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235</v>
      </c>
      <c r="S28" s="626"/>
      <c r="T28" s="626"/>
      <c r="U28" s="626"/>
      <c r="V28" s="626"/>
      <c r="W28" s="626"/>
      <c r="X28" s="626"/>
      <c r="Y28" s="627"/>
      <c r="Z28" s="685" t="s">
        <v>235</v>
      </c>
      <c r="AA28" s="685"/>
      <c r="AB28" s="685"/>
      <c r="AC28" s="685"/>
      <c r="AD28" s="686" t="s">
        <v>173</v>
      </c>
      <c r="AE28" s="686"/>
      <c r="AF28" s="686"/>
      <c r="AG28" s="686"/>
      <c r="AH28" s="686"/>
      <c r="AI28" s="686"/>
      <c r="AJ28" s="686"/>
      <c r="AK28" s="686"/>
      <c r="AL28" s="628" t="s">
        <v>173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968198</v>
      </c>
      <c r="CS28" s="626"/>
      <c r="CT28" s="626"/>
      <c r="CU28" s="626"/>
      <c r="CV28" s="626"/>
      <c r="CW28" s="626"/>
      <c r="CX28" s="626"/>
      <c r="CY28" s="627"/>
      <c r="CZ28" s="628">
        <v>10.7</v>
      </c>
      <c r="DA28" s="657"/>
      <c r="DB28" s="657"/>
      <c r="DC28" s="658"/>
      <c r="DD28" s="631">
        <v>962824</v>
      </c>
      <c r="DE28" s="626"/>
      <c r="DF28" s="626"/>
      <c r="DG28" s="626"/>
      <c r="DH28" s="626"/>
      <c r="DI28" s="626"/>
      <c r="DJ28" s="626"/>
      <c r="DK28" s="627"/>
      <c r="DL28" s="631">
        <v>962824</v>
      </c>
      <c r="DM28" s="626"/>
      <c r="DN28" s="626"/>
      <c r="DO28" s="626"/>
      <c r="DP28" s="626"/>
      <c r="DQ28" s="626"/>
      <c r="DR28" s="626"/>
      <c r="DS28" s="626"/>
      <c r="DT28" s="626"/>
      <c r="DU28" s="626"/>
      <c r="DV28" s="627"/>
      <c r="DW28" s="628">
        <v>17.600000000000001</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853175</v>
      </c>
      <c r="S29" s="626"/>
      <c r="T29" s="626"/>
      <c r="U29" s="626"/>
      <c r="V29" s="626"/>
      <c r="W29" s="626"/>
      <c r="X29" s="626"/>
      <c r="Y29" s="627"/>
      <c r="Z29" s="685">
        <v>9</v>
      </c>
      <c r="AA29" s="685"/>
      <c r="AB29" s="685"/>
      <c r="AC29" s="685"/>
      <c r="AD29" s="686" t="s">
        <v>235</v>
      </c>
      <c r="AE29" s="686"/>
      <c r="AF29" s="686"/>
      <c r="AG29" s="686"/>
      <c r="AH29" s="686"/>
      <c r="AI29" s="686"/>
      <c r="AJ29" s="686"/>
      <c r="AK29" s="686"/>
      <c r="AL29" s="628" t="s">
        <v>173</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968198</v>
      </c>
      <c r="CS29" s="624"/>
      <c r="CT29" s="624"/>
      <c r="CU29" s="624"/>
      <c r="CV29" s="624"/>
      <c r="CW29" s="624"/>
      <c r="CX29" s="624"/>
      <c r="CY29" s="625"/>
      <c r="CZ29" s="628">
        <v>10.7</v>
      </c>
      <c r="DA29" s="657"/>
      <c r="DB29" s="657"/>
      <c r="DC29" s="658"/>
      <c r="DD29" s="631">
        <v>962824</v>
      </c>
      <c r="DE29" s="624"/>
      <c r="DF29" s="624"/>
      <c r="DG29" s="624"/>
      <c r="DH29" s="624"/>
      <c r="DI29" s="624"/>
      <c r="DJ29" s="624"/>
      <c r="DK29" s="625"/>
      <c r="DL29" s="631">
        <v>962824</v>
      </c>
      <c r="DM29" s="624"/>
      <c r="DN29" s="624"/>
      <c r="DO29" s="624"/>
      <c r="DP29" s="624"/>
      <c r="DQ29" s="624"/>
      <c r="DR29" s="624"/>
      <c r="DS29" s="624"/>
      <c r="DT29" s="624"/>
      <c r="DU29" s="624"/>
      <c r="DV29" s="625"/>
      <c r="DW29" s="628">
        <v>17.600000000000001</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96587</v>
      </c>
      <c r="S30" s="626"/>
      <c r="T30" s="626"/>
      <c r="U30" s="626"/>
      <c r="V30" s="626"/>
      <c r="W30" s="626"/>
      <c r="X30" s="626"/>
      <c r="Y30" s="627"/>
      <c r="Z30" s="685">
        <v>1</v>
      </c>
      <c r="AA30" s="685"/>
      <c r="AB30" s="685"/>
      <c r="AC30" s="685"/>
      <c r="AD30" s="686">
        <v>15359</v>
      </c>
      <c r="AE30" s="686"/>
      <c r="AF30" s="686"/>
      <c r="AG30" s="686"/>
      <c r="AH30" s="686"/>
      <c r="AI30" s="686"/>
      <c r="AJ30" s="686"/>
      <c r="AK30" s="686"/>
      <c r="AL30" s="628">
        <v>0.3</v>
      </c>
      <c r="AM30" s="629"/>
      <c r="AN30" s="629"/>
      <c r="AO30" s="687"/>
      <c r="AP30" s="713" t="s">
        <v>310</v>
      </c>
      <c r="AQ30" s="714"/>
      <c r="AR30" s="714"/>
      <c r="AS30" s="714"/>
      <c r="AT30" s="719" t="s">
        <v>311</v>
      </c>
      <c r="AU30" s="230"/>
      <c r="AV30" s="230"/>
      <c r="AW30" s="230"/>
      <c r="AX30" s="722" t="s">
        <v>187</v>
      </c>
      <c r="AY30" s="723"/>
      <c r="AZ30" s="723"/>
      <c r="BA30" s="723"/>
      <c r="BB30" s="723"/>
      <c r="BC30" s="723"/>
      <c r="BD30" s="723"/>
      <c r="BE30" s="723"/>
      <c r="BF30" s="724"/>
      <c r="BG30" s="703">
        <v>99.6</v>
      </c>
      <c r="BH30" s="704"/>
      <c r="BI30" s="704"/>
      <c r="BJ30" s="704"/>
      <c r="BK30" s="704"/>
      <c r="BL30" s="704"/>
      <c r="BM30" s="705">
        <v>99</v>
      </c>
      <c r="BN30" s="704"/>
      <c r="BO30" s="704"/>
      <c r="BP30" s="704"/>
      <c r="BQ30" s="706"/>
      <c r="BR30" s="703">
        <v>99.6</v>
      </c>
      <c r="BS30" s="704"/>
      <c r="BT30" s="704"/>
      <c r="BU30" s="704"/>
      <c r="BV30" s="704"/>
      <c r="BW30" s="704"/>
      <c r="BX30" s="705">
        <v>98.7</v>
      </c>
      <c r="BY30" s="704"/>
      <c r="BZ30" s="704"/>
      <c r="CA30" s="704"/>
      <c r="CB30" s="706"/>
      <c r="CD30" s="709"/>
      <c r="CE30" s="710"/>
      <c r="CF30" s="667" t="s">
        <v>312</v>
      </c>
      <c r="CG30" s="664"/>
      <c r="CH30" s="664"/>
      <c r="CI30" s="664"/>
      <c r="CJ30" s="664"/>
      <c r="CK30" s="664"/>
      <c r="CL30" s="664"/>
      <c r="CM30" s="664"/>
      <c r="CN30" s="664"/>
      <c r="CO30" s="664"/>
      <c r="CP30" s="664"/>
      <c r="CQ30" s="665"/>
      <c r="CR30" s="623">
        <v>917231</v>
      </c>
      <c r="CS30" s="626"/>
      <c r="CT30" s="626"/>
      <c r="CU30" s="626"/>
      <c r="CV30" s="626"/>
      <c r="CW30" s="626"/>
      <c r="CX30" s="626"/>
      <c r="CY30" s="627"/>
      <c r="CZ30" s="628">
        <v>10.1</v>
      </c>
      <c r="DA30" s="657"/>
      <c r="DB30" s="657"/>
      <c r="DC30" s="658"/>
      <c r="DD30" s="631">
        <v>911952</v>
      </c>
      <c r="DE30" s="626"/>
      <c r="DF30" s="626"/>
      <c r="DG30" s="626"/>
      <c r="DH30" s="626"/>
      <c r="DI30" s="626"/>
      <c r="DJ30" s="626"/>
      <c r="DK30" s="627"/>
      <c r="DL30" s="631">
        <v>911952</v>
      </c>
      <c r="DM30" s="626"/>
      <c r="DN30" s="626"/>
      <c r="DO30" s="626"/>
      <c r="DP30" s="626"/>
      <c r="DQ30" s="626"/>
      <c r="DR30" s="626"/>
      <c r="DS30" s="626"/>
      <c r="DT30" s="626"/>
      <c r="DU30" s="626"/>
      <c r="DV30" s="627"/>
      <c r="DW30" s="628">
        <v>16.600000000000001</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193302</v>
      </c>
      <c r="S31" s="626"/>
      <c r="T31" s="626"/>
      <c r="U31" s="626"/>
      <c r="V31" s="626"/>
      <c r="W31" s="626"/>
      <c r="X31" s="626"/>
      <c r="Y31" s="627"/>
      <c r="Z31" s="685">
        <v>2</v>
      </c>
      <c r="AA31" s="685"/>
      <c r="AB31" s="685"/>
      <c r="AC31" s="685"/>
      <c r="AD31" s="686" t="s">
        <v>235</v>
      </c>
      <c r="AE31" s="686"/>
      <c r="AF31" s="686"/>
      <c r="AG31" s="686"/>
      <c r="AH31" s="686"/>
      <c r="AI31" s="686"/>
      <c r="AJ31" s="686"/>
      <c r="AK31" s="686"/>
      <c r="AL31" s="628" t="s">
        <v>173</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99.5</v>
      </c>
      <c r="BH31" s="624"/>
      <c r="BI31" s="624"/>
      <c r="BJ31" s="624"/>
      <c r="BK31" s="624"/>
      <c r="BL31" s="624"/>
      <c r="BM31" s="629">
        <v>99.3</v>
      </c>
      <c r="BN31" s="702"/>
      <c r="BO31" s="702"/>
      <c r="BP31" s="702"/>
      <c r="BQ31" s="663"/>
      <c r="BR31" s="701">
        <v>99.7</v>
      </c>
      <c r="BS31" s="624"/>
      <c r="BT31" s="624"/>
      <c r="BU31" s="624"/>
      <c r="BV31" s="624"/>
      <c r="BW31" s="624"/>
      <c r="BX31" s="629">
        <v>99.4</v>
      </c>
      <c r="BY31" s="702"/>
      <c r="BZ31" s="702"/>
      <c r="CA31" s="702"/>
      <c r="CB31" s="663"/>
      <c r="CD31" s="709"/>
      <c r="CE31" s="710"/>
      <c r="CF31" s="667" t="s">
        <v>316</v>
      </c>
      <c r="CG31" s="664"/>
      <c r="CH31" s="664"/>
      <c r="CI31" s="664"/>
      <c r="CJ31" s="664"/>
      <c r="CK31" s="664"/>
      <c r="CL31" s="664"/>
      <c r="CM31" s="664"/>
      <c r="CN31" s="664"/>
      <c r="CO31" s="664"/>
      <c r="CP31" s="664"/>
      <c r="CQ31" s="665"/>
      <c r="CR31" s="623">
        <v>50967</v>
      </c>
      <c r="CS31" s="624"/>
      <c r="CT31" s="624"/>
      <c r="CU31" s="624"/>
      <c r="CV31" s="624"/>
      <c r="CW31" s="624"/>
      <c r="CX31" s="624"/>
      <c r="CY31" s="625"/>
      <c r="CZ31" s="628">
        <v>0.6</v>
      </c>
      <c r="DA31" s="657"/>
      <c r="DB31" s="657"/>
      <c r="DC31" s="658"/>
      <c r="DD31" s="631">
        <v>50872</v>
      </c>
      <c r="DE31" s="624"/>
      <c r="DF31" s="624"/>
      <c r="DG31" s="624"/>
      <c r="DH31" s="624"/>
      <c r="DI31" s="624"/>
      <c r="DJ31" s="624"/>
      <c r="DK31" s="625"/>
      <c r="DL31" s="631">
        <v>50872</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383435</v>
      </c>
      <c r="S32" s="626"/>
      <c r="T32" s="626"/>
      <c r="U32" s="626"/>
      <c r="V32" s="626"/>
      <c r="W32" s="626"/>
      <c r="X32" s="626"/>
      <c r="Y32" s="627"/>
      <c r="Z32" s="685">
        <v>4</v>
      </c>
      <c r="AA32" s="685"/>
      <c r="AB32" s="685"/>
      <c r="AC32" s="685"/>
      <c r="AD32" s="686" t="s">
        <v>173</v>
      </c>
      <c r="AE32" s="686"/>
      <c r="AF32" s="686"/>
      <c r="AG32" s="686"/>
      <c r="AH32" s="686"/>
      <c r="AI32" s="686"/>
      <c r="AJ32" s="686"/>
      <c r="AK32" s="686"/>
      <c r="AL32" s="628" t="s">
        <v>235</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99.6</v>
      </c>
      <c r="BH32" s="639"/>
      <c r="BI32" s="639"/>
      <c r="BJ32" s="639"/>
      <c r="BK32" s="639"/>
      <c r="BL32" s="639"/>
      <c r="BM32" s="683">
        <v>98.5</v>
      </c>
      <c r="BN32" s="639"/>
      <c r="BO32" s="639"/>
      <c r="BP32" s="639"/>
      <c r="BQ32" s="676"/>
      <c r="BR32" s="700">
        <v>99.4</v>
      </c>
      <c r="BS32" s="639"/>
      <c r="BT32" s="639"/>
      <c r="BU32" s="639"/>
      <c r="BV32" s="639"/>
      <c r="BW32" s="639"/>
      <c r="BX32" s="683">
        <v>97.9</v>
      </c>
      <c r="BY32" s="639"/>
      <c r="BZ32" s="639"/>
      <c r="CA32" s="639"/>
      <c r="CB32" s="676"/>
      <c r="CD32" s="711"/>
      <c r="CE32" s="712"/>
      <c r="CF32" s="667" t="s">
        <v>319</v>
      </c>
      <c r="CG32" s="664"/>
      <c r="CH32" s="664"/>
      <c r="CI32" s="664"/>
      <c r="CJ32" s="664"/>
      <c r="CK32" s="664"/>
      <c r="CL32" s="664"/>
      <c r="CM32" s="664"/>
      <c r="CN32" s="664"/>
      <c r="CO32" s="664"/>
      <c r="CP32" s="664"/>
      <c r="CQ32" s="665"/>
      <c r="CR32" s="623" t="s">
        <v>173</v>
      </c>
      <c r="CS32" s="626"/>
      <c r="CT32" s="626"/>
      <c r="CU32" s="626"/>
      <c r="CV32" s="626"/>
      <c r="CW32" s="626"/>
      <c r="CX32" s="626"/>
      <c r="CY32" s="627"/>
      <c r="CZ32" s="628" t="s">
        <v>235</v>
      </c>
      <c r="DA32" s="657"/>
      <c r="DB32" s="657"/>
      <c r="DC32" s="658"/>
      <c r="DD32" s="631" t="s">
        <v>235</v>
      </c>
      <c r="DE32" s="626"/>
      <c r="DF32" s="626"/>
      <c r="DG32" s="626"/>
      <c r="DH32" s="626"/>
      <c r="DI32" s="626"/>
      <c r="DJ32" s="626"/>
      <c r="DK32" s="627"/>
      <c r="DL32" s="631" t="s">
        <v>173</v>
      </c>
      <c r="DM32" s="626"/>
      <c r="DN32" s="626"/>
      <c r="DO32" s="626"/>
      <c r="DP32" s="626"/>
      <c r="DQ32" s="626"/>
      <c r="DR32" s="626"/>
      <c r="DS32" s="626"/>
      <c r="DT32" s="626"/>
      <c r="DU32" s="626"/>
      <c r="DV32" s="627"/>
      <c r="DW32" s="628" t="s">
        <v>235</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480759</v>
      </c>
      <c r="S33" s="626"/>
      <c r="T33" s="626"/>
      <c r="U33" s="626"/>
      <c r="V33" s="626"/>
      <c r="W33" s="626"/>
      <c r="X33" s="626"/>
      <c r="Y33" s="627"/>
      <c r="Z33" s="685">
        <v>5.0999999999999996</v>
      </c>
      <c r="AA33" s="685"/>
      <c r="AB33" s="685"/>
      <c r="AC33" s="685"/>
      <c r="AD33" s="686" t="s">
        <v>173</v>
      </c>
      <c r="AE33" s="686"/>
      <c r="AF33" s="686"/>
      <c r="AG33" s="686"/>
      <c r="AH33" s="686"/>
      <c r="AI33" s="686"/>
      <c r="AJ33" s="686"/>
      <c r="AK33" s="686"/>
      <c r="AL33" s="628" t="s">
        <v>235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4318157</v>
      </c>
      <c r="CS33" s="624"/>
      <c r="CT33" s="624"/>
      <c r="CU33" s="624"/>
      <c r="CV33" s="624"/>
      <c r="CW33" s="624"/>
      <c r="CX33" s="624"/>
      <c r="CY33" s="625"/>
      <c r="CZ33" s="628">
        <v>47.8</v>
      </c>
      <c r="DA33" s="657"/>
      <c r="DB33" s="657"/>
      <c r="DC33" s="658"/>
      <c r="DD33" s="631">
        <v>2964238</v>
      </c>
      <c r="DE33" s="624"/>
      <c r="DF33" s="624"/>
      <c r="DG33" s="624"/>
      <c r="DH33" s="624"/>
      <c r="DI33" s="624"/>
      <c r="DJ33" s="624"/>
      <c r="DK33" s="625"/>
      <c r="DL33" s="631">
        <v>2490194</v>
      </c>
      <c r="DM33" s="624"/>
      <c r="DN33" s="624"/>
      <c r="DO33" s="624"/>
      <c r="DP33" s="624"/>
      <c r="DQ33" s="624"/>
      <c r="DR33" s="624"/>
      <c r="DS33" s="624"/>
      <c r="DT33" s="624"/>
      <c r="DU33" s="624"/>
      <c r="DV33" s="625"/>
      <c r="DW33" s="628">
        <v>45.5</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221917</v>
      </c>
      <c r="S34" s="626"/>
      <c r="T34" s="626"/>
      <c r="U34" s="626"/>
      <c r="V34" s="626"/>
      <c r="W34" s="626"/>
      <c r="X34" s="626"/>
      <c r="Y34" s="627"/>
      <c r="Z34" s="685">
        <v>2.2999999999999998</v>
      </c>
      <c r="AA34" s="685"/>
      <c r="AB34" s="685"/>
      <c r="AC34" s="685"/>
      <c r="AD34" s="686">
        <v>910</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1246669</v>
      </c>
      <c r="CS34" s="626"/>
      <c r="CT34" s="626"/>
      <c r="CU34" s="626"/>
      <c r="CV34" s="626"/>
      <c r="CW34" s="626"/>
      <c r="CX34" s="626"/>
      <c r="CY34" s="627"/>
      <c r="CZ34" s="628">
        <v>13.8</v>
      </c>
      <c r="DA34" s="657"/>
      <c r="DB34" s="657"/>
      <c r="DC34" s="658"/>
      <c r="DD34" s="631">
        <v>837170</v>
      </c>
      <c r="DE34" s="626"/>
      <c r="DF34" s="626"/>
      <c r="DG34" s="626"/>
      <c r="DH34" s="626"/>
      <c r="DI34" s="626"/>
      <c r="DJ34" s="626"/>
      <c r="DK34" s="627"/>
      <c r="DL34" s="631">
        <v>666526</v>
      </c>
      <c r="DM34" s="626"/>
      <c r="DN34" s="626"/>
      <c r="DO34" s="626"/>
      <c r="DP34" s="626"/>
      <c r="DQ34" s="626"/>
      <c r="DR34" s="626"/>
      <c r="DS34" s="626"/>
      <c r="DT34" s="626"/>
      <c r="DU34" s="626"/>
      <c r="DV34" s="627"/>
      <c r="DW34" s="628">
        <v>12.2</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798300</v>
      </c>
      <c r="S35" s="626"/>
      <c r="T35" s="626"/>
      <c r="U35" s="626"/>
      <c r="V35" s="626"/>
      <c r="W35" s="626"/>
      <c r="X35" s="626"/>
      <c r="Y35" s="627"/>
      <c r="Z35" s="685">
        <v>8.4</v>
      </c>
      <c r="AA35" s="685"/>
      <c r="AB35" s="685"/>
      <c r="AC35" s="685"/>
      <c r="AD35" s="686" t="s">
        <v>235</v>
      </c>
      <c r="AE35" s="686"/>
      <c r="AF35" s="686"/>
      <c r="AG35" s="686"/>
      <c r="AH35" s="686"/>
      <c r="AI35" s="686"/>
      <c r="AJ35" s="686"/>
      <c r="AK35" s="686"/>
      <c r="AL35" s="628" t="s">
        <v>173</v>
      </c>
      <c r="AM35" s="629"/>
      <c r="AN35" s="629"/>
      <c r="AO35" s="687"/>
      <c r="AP35" s="234"/>
      <c r="AQ35" s="691" t="s">
        <v>327</v>
      </c>
      <c r="AR35" s="692"/>
      <c r="AS35" s="692"/>
      <c r="AT35" s="692"/>
      <c r="AU35" s="692"/>
      <c r="AV35" s="692"/>
      <c r="AW35" s="692"/>
      <c r="AX35" s="692"/>
      <c r="AY35" s="693"/>
      <c r="AZ35" s="688">
        <v>1514962</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65638</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30630</v>
      </c>
      <c r="CS35" s="624"/>
      <c r="CT35" s="624"/>
      <c r="CU35" s="624"/>
      <c r="CV35" s="624"/>
      <c r="CW35" s="624"/>
      <c r="CX35" s="624"/>
      <c r="CY35" s="625"/>
      <c r="CZ35" s="628">
        <v>0.3</v>
      </c>
      <c r="DA35" s="657"/>
      <c r="DB35" s="657"/>
      <c r="DC35" s="658"/>
      <c r="DD35" s="631">
        <v>16358</v>
      </c>
      <c r="DE35" s="624"/>
      <c r="DF35" s="624"/>
      <c r="DG35" s="624"/>
      <c r="DH35" s="624"/>
      <c r="DI35" s="624"/>
      <c r="DJ35" s="624"/>
      <c r="DK35" s="625"/>
      <c r="DL35" s="631">
        <v>16358</v>
      </c>
      <c r="DM35" s="624"/>
      <c r="DN35" s="624"/>
      <c r="DO35" s="624"/>
      <c r="DP35" s="624"/>
      <c r="DQ35" s="624"/>
      <c r="DR35" s="624"/>
      <c r="DS35" s="624"/>
      <c r="DT35" s="624"/>
      <c r="DU35" s="624"/>
      <c r="DV35" s="625"/>
      <c r="DW35" s="628">
        <v>0.3</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173</v>
      </c>
      <c r="S36" s="626"/>
      <c r="T36" s="626"/>
      <c r="U36" s="626"/>
      <c r="V36" s="626"/>
      <c r="W36" s="626"/>
      <c r="X36" s="626"/>
      <c r="Y36" s="627"/>
      <c r="Z36" s="685" t="s">
        <v>235</v>
      </c>
      <c r="AA36" s="685"/>
      <c r="AB36" s="685"/>
      <c r="AC36" s="685"/>
      <c r="AD36" s="686" t="s">
        <v>173</v>
      </c>
      <c r="AE36" s="686"/>
      <c r="AF36" s="686"/>
      <c r="AG36" s="686"/>
      <c r="AH36" s="686"/>
      <c r="AI36" s="686"/>
      <c r="AJ36" s="686"/>
      <c r="AK36" s="686"/>
      <c r="AL36" s="628" t="s">
        <v>173</v>
      </c>
      <c r="AM36" s="629"/>
      <c r="AN36" s="629"/>
      <c r="AO36" s="687"/>
      <c r="AQ36" s="660" t="s">
        <v>331</v>
      </c>
      <c r="AR36" s="661"/>
      <c r="AS36" s="661"/>
      <c r="AT36" s="661"/>
      <c r="AU36" s="661"/>
      <c r="AV36" s="661"/>
      <c r="AW36" s="661"/>
      <c r="AX36" s="661"/>
      <c r="AY36" s="662"/>
      <c r="AZ36" s="623">
        <v>914317</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60630</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1204653</v>
      </c>
      <c r="CS36" s="626"/>
      <c r="CT36" s="626"/>
      <c r="CU36" s="626"/>
      <c r="CV36" s="626"/>
      <c r="CW36" s="626"/>
      <c r="CX36" s="626"/>
      <c r="CY36" s="627"/>
      <c r="CZ36" s="628">
        <v>13.3</v>
      </c>
      <c r="DA36" s="657"/>
      <c r="DB36" s="657"/>
      <c r="DC36" s="658"/>
      <c r="DD36" s="631">
        <v>610142</v>
      </c>
      <c r="DE36" s="626"/>
      <c r="DF36" s="626"/>
      <c r="DG36" s="626"/>
      <c r="DH36" s="626"/>
      <c r="DI36" s="626"/>
      <c r="DJ36" s="626"/>
      <c r="DK36" s="627"/>
      <c r="DL36" s="631">
        <v>468476</v>
      </c>
      <c r="DM36" s="626"/>
      <c r="DN36" s="626"/>
      <c r="DO36" s="626"/>
      <c r="DP36" s="626"/>
      <c r="DQ36" s="626"/>
      <c r="DR36" s="626"/>
      <c r="DS36" s="626"/>
      <c r="DT36" s="626"/>
      <c r="DU36" s="626"/>
      <c r="DV36" s="627"/>
      <c r="DW36" s="628">
        <v>8.6</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233500</v>
      </c>
      <c r="S37" s="626"/>
      <c r="T37" s="626"/>
      <c r="U37" s="626"/>
      <c r="V37" s="626"/>
      <c r="W37" s="626"/>
      <c r="X37" s="626"/>
      <c r="Y37" s="627"/>
      <c r="Z37" s="685">
        <v>2.5</v>
      </c>
      <c r="AA37" s="685"/>
      <c r="AB37" s="685"/>
      <c r="AC37" s="685"/>
      <c r="AD37" s="686" t="s">
        <v>173</v>
      </c>
      <c r="AE37" s="686"/>
      <c r="AF37" s="686"/>
      <c r="AG37" s="686"/>
      <c r="AH37" s="686"/>
      <c r="AI37" s="686"/>
      <c r="AJ37" s="686"/>
      <c r="AK37" s="686"/>
      <c r="AL37" s="628" t="s">
        <v>235</v>
      </c>
      <c r="AM37" s="629"/>
      <c r="AN37" s="629"/>
      <c r="AO37" s="687"/>
      <c r="AQ37" s="660" t="s">
        <v>335</v>
      </c>
      <c r="AR37" s="661"/>
      <c r="AS37" s="661"/>
      <c r="AT37" s="661"/>
      <c r="AU37" s="661"/>
      <c r="AV37" s="661"/>
      <c r="AW37" s="661"/>
      <c r="AX37" s="661"/>
      <c r="AY37" s="662"/>
      <c r="AZ37" s="623">
        <v>12932</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2293</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292923</v>
      </c>
      <c r="CS37" s="624"/>
      <c r="CT37" s="624"/>
      <c r="CU37" s="624"/>
      <c r="CV37" s="624"/>
      <c r="CW37" s="624"/>
      <c r="CX37" s="624"/>
      <c r="CY37" s="625"/>
      <c r="CZ37" s="628">
        <v>3.2</v>
      </c>
      <c r="DA37" s="657"/>
      <c r="DB37" s="657"/>
      <c r="DC37" s="658"/>
      <c r="DD37" s="631">
        <v>286005</v>
      </c>
      <c r="DE37" s="624"/>
      <c r="DF37" s="624"/>
      <c r="DG37" s="624"/>
      <c r="DH37" s="624"/>
      <c r="DI37" s="624"/>
      <c r="DJ37" s="624"/>
      <c r="DK37" s="625"/>
      <c r="DL37" s="631">
        <v>286005</v>
      </c>
      <c r="DM37" s="624"/>
      <c r="DN37" s="624"/>
      <c r="DO37" s="624"/>
      <c r="DP37" s="624"/>
      <c r="DQ37" s="624"/>
      <c r="DR37" s="624"/>
      <c r="DS37" s="624"/>
      <c r="DT37" s="624"/>
      <c r="DU37" s="624"/>
      <c r="DV37" s="625"/>
      <c r="DW37" s="628">
        <v>5.2</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9480720</v>
      </c>
      <c r="S38" s="675"/>
      <c r="T38" s="675"/>
      <c r="U38" s="675"/>
      <c r="V38" s="675"/>
      <c r="W38" s="675"/>
      <c r="X38" s="675"/>
      <c r="Y38" s="680"/>
      <c r="Z38" s="681">
        <v>100</v>
      </c>
      <c r="AA38" s="681"/>
      <c r="AB38" s="681"/>
      <c r="AC38" s="681"/>
      <c r="AD38" s="682">
        <v>5245078</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2688</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4042</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1512274</v>
      </c>
      <c r="CS38" s="626"/>
      <c r="CT38" s="626"/>
      <c r="CU38" s="626"/>
      <c r="CV38" s="626"/>
      <c r="CW38" s="626"/>
      <c r="CX38" s="626"/>
      <c r="CY38" s="627"/>
      <c r="CZ38" s="628">
        <v>16.7</v>
      </c>
      <c r="DA38" s="657"/>
      <c r="DB38" s="657"/>
      <c r="DC38" s="658"/>
      <c r="DD38" s="631">
        <v>1381357</v>
      </c>
      <c r="DE38" s="626"/>
      <c r="DF38" s="626"/>
      <c r="DG38" s="626"/>
      <c r="DH38" s="626"/>
      <c r="DI38" s="626"/>
      <c r="DJ38" s="626"/>
      <c r="DK38" s="627"/>
      <c r="DL38" s="631">
        <v>1338834</v>
      </c>
      <c r="DM38" s="626"/>
      <c r="DN38" s="626"/>
      <c r="DO38" s="626"/>
      <c r="DP38" s="626"/>
      <c r="DQ38" s="626"/>
      <c r="DR38" s="626"/>
      <c r="DS38" s="626"/>
      <c r="DT38" s="626"/>
      <c r="DU38" s="626"/>
      <c r="DV38" s="627"/>
      <c r="DW38" s="628">
        <v>24.4</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t="s">
        <v>173</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114</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309080</v>
      </c>
      <c r="CS39" s="624"/>
      <c r="CT39" s="624"/>
      <c r="CU39" s="624"/>
      <c r="CV39" s="624"/>
      <c r="CW39" s="624"/>
      <c r="CX39" s="624"/>
      <c r="CY39" s="625"/>
      <c r="CZ39" s="628">
        <v>3.4</v>
      </c>
      <c r="DA39" s="657"/>
      <c r="DB39" s="657"/>
      <c r="DC39" s="658"/>
      <c r="DD39" s="631">
        <v>119211</v>
      </c>
      <c r="DE39" s="624"/>
      <c r="DF39" s="624"/>
      <c r="DG39" s="624"/>
      <c r="DH39" s="624"/>
      <c r="DI39" s="624"/>
      <c r="DJ39" s="624"/>
      <c r="DK39" s="625"/>
      <c r="DL39" s="631" t="s">
        <v>235</v>
      </c>
      <c r="DM39" s="624"/>
      <c r="DN39" s="624"/>
      <c r="DO39" s="624"/>
      <c r="DP39" s="624"/>
      <c r="DQ39" s="624"/>
      <c r="DR39" s="624"/>
      <c r="DS39" s="624"/>
      <c r="DT39" s="624"/>
      <c r="DU39" s="624"/>
      <c r="DV39" s="625"/>
      <c r="DW39" s="628" t="s">
        <v>173</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134117</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235</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14851</v>
      </c>
      <c r="CS40" s="626"/>
      <c r="CT40" s="626"/>
      <c r="CU40" s="626"/>
      <c r="CV40" s="626"/>
      <c r="CW40" s="626"/>
      <c r="CX40" s="626"/>
      <c r="CY40" s="627"/>
      <c r="CZ40" s="628">
        <v>0.2</v>
      </c>
      <c r="DA40" s="657"/>
      <c r="DB40" s="657"/>
      <c r="DC40" s="658"/>
      <c r="DD40" s="631" t="s">
        <v>235</v>
      </c>
      <c r="DE40" s="626"/>
      <c r="DF40" s="626"/>
      <c r="DG40" s="626"/>
      <c r="DH40" s="626"/>
      <c r="DI40" s="626"/>
      <c r="DJ40" s="626"/>
      <c r="DK40" s="627"/>
      <c r="DL40" s="631" t="s">
        <v>235</v>
      </c>
      <c r="DM40" s="626"/>
      <c r="DN40" s="626"/>
      <c r="DO40" s="626"/>
      <c r="DP40" s="626"/>
      <c r="DQ40" s="626"/>
      <c r="DR40" s="626"/>
      <c r="DS40" s="626"/>
      <c r="DT40" s="626"/>
      <c r="DU40" s="626"/>
      <c r="DV40" s="627"/>
      <c r="DW40" s="628" t="s">
        <v>173</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450908</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316</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235</v>
      </c>
      <c r="CS41" s="624"/>
      <c r="CT41" s="624"/>
      <c r="CU41" s="624"/>
      <c r="CV41" s="624"/>
      <c r="CW41" s="624"/>
      <c r="CX41" s="624"/>
      <c r="CY41" s="625"/>
      <c r="CZ41" s="628" t="s">
        <v>235</v>
      </c>
      <c r="DA41" s="657"/>
      <c r="DB41" s="657"/>
      <c r="DC41" s="658"/>
      <c r="DD41" s="631" t="s">
        <v>235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1014377</v>
      </c>
      <c r="CS42" s="626"/>
      <c r="CT42" s="626"/>
      <c r="CU42" s="626"/>
      <c r="CV42" s="626"/>
      <c r="CW42" s="626"/>
      <c r="CX42" s="626"/>
      <c r="CY42" s="627"/>
      <c r="CZ42" s="628">
        <v>11.2</v>
      </c>
      <c r="DA42" s="629"/>
      <c r="DB42" s="629"/>
      <c r="DC42" s="630"/>
      <c r="DD42" s="631">
        <v>135029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26098</v>
      </c>
      <c r="CS43" s="624"/>
      <c r="CT43" s="624"/>
      <c r="CU43" s="624"/>
      <c r="CV43" s="624"/>
      <c r="CW43" s="624"/>
      <c r="CX43" s="624"/>
      <c r="CY43" s="625"/>
      <c r="CZ43" s="628">
        <v>0.3</v>
      </c>
      <c r="DA43" s="657"/>
      <c r="DB43" s="657"/>
      <c r="DC43" s="658"/>
      <c r="DD43" s="631">
        <v>20945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307</v>
      </c>
      <c r="CE44" s="652"/>
      <c r="CF44" s="620" t="s">
        <v>357</v>
      </c>
      <c r="CG44" s="621"/>
      <c r="CH44" s="621"/>
      <c r="CI44" s="621"/>
      <c r="CJ44" s="621"/>
      <c r="CK44" s="621"/>
      <c r="CL44" s="621"/>
      <c r="CM44" s="621"/>
      <c r="CN44" s="621"/>
      <c r="CO44" s="621"/>
      <c r="CP44" s="621"/>
      <c r="CQ44" s="622"/>
      <c r="CR44" s="623">
        <v>969657</v>
      </c>
      <c r="CS44" s="626"/>
      <c r="CT44" s="626"/>
      <c r="CU44" s="626"/>
      <c r="CV44" s="626"/>
      <c r="CW44" s="626"/>
      <c r="CX44" s="626"/>
      <c r="CY44" s="627"/>
      <c r="CZ44" s="628">
        <v>10.7</v>
      </c>
      <c r="DA44" s="629"/>
      <c r="DB44" s="629"/>
      <c r="DC44" s="630"/>
      <c r="DD44" s="631">
        <v>126529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473829</v>
      </c>
      <c r="CS45" s="624"/>
      <c r="CT45" s="624"/>
      <c r="CU45" s="624"/>
      <c r="CV45" s="624"/>
      <c r="CW45" s="624"/>
      <c r="CX45" s="624"/>
      <c r="CY45" s="625"/>
      <c r="CZ45" s="628">
        <v>5.2</v>
      </c>
      <c r="DA45" s="657"/>
      <c r="DB45" s="657"/>
      <c r="DC45" s="658"/>
      <c r="DD45" s="631">
        <v>20983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495828</v>
      </c>
      <c r="CS46" s="626"/>
      <c r="CT46" s="626"/>
      <c r="CU46" s="626"/>
      <c r="CV46" s="626"/>
      <c r="CW46" s="626"/>
      <c r="CX46" s="626"/>
      <c r="CY46" s="627"/>
      <c r="CZ46" s="628">
        <v>5.5</v>
      </c>
      <c r="DA46" s="629"/>
      <c r="DB46" s="629"/>
      <c r="DC46" s="630"/>
      <c r="DD46" s="631">
        <v>105546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44720</v>
      </c>
      <c r="CS47" s="624"/>
      <c r="CT47" s="624"/>
      <c r="CU47" s="624"/>
      <c r="CV47" s="624"/>
      <c r="CW47" s="624"/>
      <c r="CX47" s="624"/>
      <c r="CY47" s="625"/>
      <c r="CZ47" s="628">
        <v>0.5</v>
      </c>
      <c r="DA47" s="657"/>
      <c r="DB47" s="657"/>
      <c r="DC47" s="658"/>
      <c r="DD47" s="631">
        <v>8500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235</v>
      </c>
      <c r="CS48" s="626"/>
      <c r="CT48" s="626"/>
      <c r="CU48" s="626"/>
      <c r="CV48" s="626"/>
      <c r="CW48" s="626"/>
      <c r="CX48" s="626"/>
      <c r="CY48" s="627"/>
      <c r="CZ48" s="628" t="s">
        <v>235</v>
      </c>
      <c r="DA48" s="629"/>
      <c r="DB48" s="629"/>
      <c r="DC48" s="630"/>
      <c r="DD48" s="631" t="s">
        <v>173</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9039847</v>
      </c>
      <c r="CS49" s="639"/>
      <c r="CT49" s="639"/>
      <c r="CU49" s="639"/>
      <c r="CV49" s="639"/>
      <c r="CW49" s="639"/>
      <c r="CX49" s="639"/>
      <c r="CY49" s="640"/>
      <c r="CZ49" s="641">
        <v>100</v>
      </c>
      <c r="DA49" s="642"/>
      <c r="DB49" s="642"/>
      <c r="DC49" s="643"/>
      <c r="DD49" s="644">
        <v>5814844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G5jRHLq1drWtKtAwK+EKosrJaCjahuS+mxMWsSp79y8n4z/BocGGsTJM2/g5Ui1MMHjmi1W9tOVOS/HPVuwH6g==" saltValue="YCekr656SEcZ7Ec5Djlt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364</v>
      </c>
      <c r="DK2" s="1163"/>
      <c r="DL2" s="1163"/>
      <c r="DM2" s="1163"/>
      <c r="DN2" s="1163"/>
      <c r="DO2" s="1164"/>
      <c r="DP2" s="249"/>
      <c r="DQ2" s="1162" t="s">
        <v>365</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366</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7" t="s">
        <v>368</v>
      </c>
      <c r="B5" s="1048"/>
      <c r="C5" s="1048"/>
      <c r="D5" s="1048"/>
      <c r="E5" s="1048"/>
      <c r="F5" s="1048"/>
      <c r="G5" s="1048"/>
      <c r="H5" s="1048"/>
      <c r="I5" s="1048"/>
      <c r="J5" s="1048"/>
      <c r="K5" s="1048"/>
      <c r="L5" s="1048"/>
      <c r="M5" s="1048"/>
      <c r="N5" s="1048"/>
      <c r="O5" s="1048"/>
      <c r="P5" s="1049"/>
      <c r="Q5" s="1053" t="s">
        <v>369</v>
      </c>
      <c r="R5" s="1054"/>
      <c r="S5" s="1054"/>
      <c r="T5" s="1054"/>
      <c r="U5" s="1055"/>
      <c r="V5" s="1053" t="s">
        <v>370</v>
      </c>
      <c r="W5" s="1054"/>
      <c r="X5" s="1054"/>
      <c r="Y5" s="1054"/>
      <c r="Z5" s="1055"/>
      <c r="AA5" s="1053" t="s">
        <v>371</v>
      </c>
      <c r="AB5" s="1054"/>
      <c r="AC5" s="1054"/>
      <c r="AD5" s="1054"/>
      <c r="AE5" s="1054"/>
      <c r="AF5" s="1165" t="s">
        <v>372</v>
      </c>
      <c r="AG5" s="1054"/>
      <c r="AH5" s="1054"/>
      <c r="AI5" s="1054"/>
      <c r="AJ5" s="1069"/>
      <c r="AK5" s="1054" t="s">
        <v>373</v>
      </c>
      <c r="AL5" s="1054"/>
      <c r="AM5" s="1054"/>
      <c r="AN5" s="1054"/>
      <c r="AO5" s="1055"/>
      <c r="AP5" s="1053" t="s">
        <v>374</v>
      </c>
      <c r="AQ5" s="1054"/>
      <c r="AR5" s="1054"/>
      <c r="AS5" s="1054"/>
      <c r="AT5" s="1055"/>
      <c r="AU5" s="1053" t="s">
        <v>375</v>
      </c>
      <c r="AV5" s="1054"/>
      <c r="AW5" s="1054"/>
      <c r="AX5" s="1054"/>
      <c r="AY5" s="1069"/>
      <c r="AZ5" s="256"/>
      <c r="BA5" s="256"/>
      <c r="BB5" s="256"/>
      <c r="BC5" s="256"/>
      <c r="BD5" s="256"/>
      <c r="BE5" s="257"/>
      <c r="BF5" s="257"/>
      <c r="BG5" s="257"/>
      <c r="BH5" s="257"/>
      <c r="BI5" s="257"/>
      <c r="BJ5" s="257"/>
      <c r="BK5" s="257"/>
      <c r="BL5" s="257"/>
      <c r="BM5" s="257"/>
      <c r="BN5" s="257"/>
      <c r="BO5" s="257"/>
      <c r="BP5" s="257"/>
      <c r="BQ5" s="1047" t="s">
        <v>376</v>
      </c>
      <c r="BR5" s="1048"/>
      <c r="BS5" s="1048"/>
      <c r="BT5" s="1048"/>
      <c r="BU5" s="1048"/>
      <c r="BV5" s="1048"/>
      <c r="BW5" s="1048"/>
      <c r="BX5" s="1048"/>
      <c r="BY5" s="1048"/>
      <c r="BZ5" s="1048"/>
      <c r="CA5" s="1048"/>
      <c r="CB5" s="1048"/>
      <c r="CC5" s="1048"/>
      <c r="CD5" s="1048"/>
      <c r="CE5" s="1048"/>
      <c r="CF5" s="1048"/>
      <c r="CG5" s="1049"/>
      <c r="CH5" s="1053" t="s">
        <v>377</v>
      </c>
      <c r="CI5" s="1054"/>
      <c r="CJ5" s="1054"/>
      <c r="CK5" s="1054"/>
      <c r="CL5" s="1055"/>
      <c r="CM5" s="1053" t="s">
        <v>378</v>
      </c>
      <c r="CN5" s="1054"/>
      <c r="CO5" s="1054"/>
      <c r="CP5" s="1054"/>
      <c r="CQ5" s="1055"/>
      <c r="CR5" s="1053" t="s">
        <v>379</v>
      </c>
      <c r="CS5" s="1054"/>
      <c r="CT5" s="1054"/>
      <c r="CU5" s="1054"/>
      <c r="CV5" s="1055"/>
      <c r="CW5" s="1053" t="s">
        <v>380</v>
      </c>
      <c r="CX5" s="1054"/>
      <c r="CY5" s="1054"/>
      <c r="CZ5" s="1054"/>
      <c r="DA5" s="1055"/>
      <c r="DB5" s="1053" t="s">
        <v>381</v>
      </c>
      <c r="DC5" s="1054"/>
      <c r="DD5" s="1054"/>
      <c r="DE5" s="1054"/>
      <c r="DF5" s="1055"/>
      <c r="DG5" s="1150" t="s">
        <v>382</v>
      </c>
      <c r="DH5" s="1151"/>
      <c r="DI5" s="1151"/>
      <c r="DJ5" s="1151"/>
      <c r="DK5" s="1152"/>
      <c r="DL5" s="1150" t="s">
        <v>383</v>
      </c>
      <c r="DM5" s="1151"/>
      <c r="DN5" s="1151"/>
      <c r="DO5" s="1151"/>
      <c r="DP5" s="1152"/>
      <c r="DQ5" s="1053" t="s">
        <v>384</v>
      </c>
      <c r="DR5" s="1054"/>
      <c r="DS5" s="1054"/>
      <c r="DT5" s="1054"/>
      <c r="DU5" s="1055"/>
      <c r="DV5" s="1053" t="s">
        <v>375</v>
      </c>
      <c r="DW5" s="1054"/>
      <c r="DX5" s="1054"/>
      <c r="DY5" s="1054"/>
      <c r="DZ5" s="1069"/>
      <c r="EA5" s="254"/>
    </row>
    <row r="6" spans="1:131" s="255"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52"/>
      <c r="BA6" s="252"/>
      <c r="BB6" s="252"/>
      <c r="BC6" s="252"/>
      <c r="BD6" s="252"/>
      <c r="BE6" s="253"/>
      <c r="BF6" s="253"/>
      <c r="BG6" s="253"/>
      <c r="BH6" s="253"/>
      <c r="BI6" s="253"/>
      <c r="BJ6" s="253"/>
      <c r="BK6" s="253"/>
      <c r="BL6" s="253"/>
      <c r="BM6" s="253"/>
      <c r="BN6" s="253"/>
      <c r="BO6" s="253"/>
      <c r="BP6" s="253"/>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4"/>
    </row>
    <row r="7" spans="1:131" s="255" customFormat="1" ht="26.25" customHeight="1" thickTop="1" x14ac:dyDescent="0.15">
      <c r="A7" s="258">
        <v>1</v>
      </c>
      <c r="B7" s="1102" t="s">
        <v>385</v>
      </c>
      <c r="C7" s="1103"/>
      <c r="D7" s="1103"/>
      <c r="E7" s="1103"/>
      <c r="F7" s="1103"/>
      <c r="G7" s="1103"/>
      <c r="H7" s="1103"/>
      <c r="I7" s="1103"/>
      <c r="J7" s="1103"/>
      <c r="K7" s="1103"/>
      <c r="L7" s="1103"/>
      <c r="M7" s="1103"/>
      <c r="N7" s="1103"/>
      <c r="O7" s="1103"/>
      <c r="P7" s="1104"/>
      <c r="Q7" s="1156">
        <v>9316</v>
      </c>
      <c r="R7" s="1157"/>
      <c r="S7" s="1157"/>
      <c r="T7" s="1157"/>
      <c r="U7" s="1157"/>
      <c r="V7" s="1157">
        <v>9045</v>
      </c>
      <c r="W7" s="1157"/>
      <c r="X7" s="1157"/>
      <c r="Y7" s="1157"/>
      <c r="Z7" s="1157"/>
      <c r="AA7" s="1157">
        <v>271</v>
      </c>
      <c r="AB7" s="1157"/>
      <c r="AC7" s="1157"/>
      <c r="AD7" s="1157"/>
      <c r="AE7" s="1158"/>
      <c r="AF7" s="1159">
        <v>271</v>
      </c>
      <c r="AG7" s="1160"/>
      <c r="AH7" s="1160"/>
      <c r="AI7" s="1160"/>
      <c r="AJ7" s="1161"/>
      <c r="AK7" s="1143">
        <v>192</v>
      </c>
      <c r="AL7" s="1144"/>
      <c r="AM7" s="1144"/>
      <c r="AN7" s="1144"/>
      <c r="AO7" s="1144"/>
      <c r="AP7" s="1144">
        <v>7417</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590</v>
      </c>
      <c r="BT7" s="1148"/>
      <c r="BU7" s="1148"/>
      <c r="BV7" s="1148"/>
      <c r="BW7" s="1148"/>
      <c r="BX7" s="1148"/>
      <c r="BY7" s="1148"/>
      <c r="BZ7" s="1148"/>
      <c r="CA7" s="1148"/>
      <c r="CB7" s="1148"/>
      <c r="CC7" s="1148"/>
      <c r="CD7" s="1148"/>
      <c r="CE7" s="1148"/>
      <c r="CF7" s="1148"/>
      <c r="CG7" s="1149"/>
      <c r="CH7" s="1140">
        <v>1</v>
      </c>
      <c r="CI7" s="1141"/>
      <c r="CJ7" s="1141"/>
      <c r="CK7" s="1141"/>
      <c r="CL7" s="1142"/>
      <c r="CM7" s="1140">
        <v>9</v>
      </c>
      <c r="CN7" s="1141"/>
      <c r="CO7" s="1141"/>
      <c r="CP7" s="1141"/>
      <c r="CQ7" s="1142"/>
      <c r="CR7" s="1140">
        <v>5</v>
      </c>
      <c r="CS7" s="1141"/>
      <c r="CT7" s="1141"/>
      <c r="CU7" s="1141"/>
      <c r="CV7" s="1142"/>
      <c r="CW7" s="1140" t="s">
        <v>594</v>
      </c>
      <c r="CX7" s="1141"/>
      <c r="CY7" s="1141"/>
      <c r="CZ7" s="1141"/>
      <c r="DA7" s="1142"/>
      <c r="DB7" s="1140" t="s">
        <v>593</v>
      </c>
      <c r="DC7" s="1141"/>
      <c r="DD7" s="1141"/>
      <c r="DE7" s="1141"/>
      <c r="DF7" s="1142"/>
      <c r="DG7" s="1140" t="s">
        <v>593</v>
      </c>
      <c r="DH7" s="1141"/>
      <c r="DI7" s="1141"/>
      <c r="DJ7" s="1141"/>
      <c r="DK7" s="1142"/>
      <c r="DL7" s="1140" t="s">
        <v>593</v>
      </c>
      <c r="DM7" s="1141"/>
      <c r="DN7" s="1141"/>
      <c r="DO7" s="1141"/>
      <c r="DP7" s="1142"/>
      <c r="DQ7" s="1140" t="s">
        <v>593</v>
      </c>
      <c r="DR7" s="1141"/>
      <c r="DS7" s="1141"/>
      <c r="DT7" s="1141"/>
      <c r="DU7" s="1142"/>
      <c r="DV7" s="1167"/>
      <c r="DW7" s="1168"/>
      <c r="DX7" s="1168"/>
      <c r="DY7" s="1168"/>
      <c r="DZ7" s="1169"/>
      <c r="EA7" s="254"/>
    </row>
    <row r="8" spans="1:131" s="255" customFormat="1" ht="26.25" customHeight="1" x14ac:dyDescent="0.15">
      <c r="A8" s="261">
        <v>2</v>
      </c>
      <c r="B8" s="1089" t="s">
        <v>386</v>
      </c>
      <c r="C8" s="1090"/>
      <c r="D8" s="1090"/>
      <c r="E8" s="1090"/>
      <c r="F8" s="1090"/>
      <c r="G8" s="1090"/>
      <c r="H8" s="1090"/>
      <c r="I8" s="1090"/>
      <c r="J8" s="1090"/>
      <c r="K8" s="1090"/>
      <c r="L8" s="1090"/>
      <c r="M8" s="1090"/>
      <c r="N8" s="1090"/>
      <c r="O8" s="1090"/>
      <c r="P8" s="1091"/>
      <c r="Q8" s="1095">
        <v>3</v>
      </c>
      <c r="R8" s="1096"/>
      <c r="S8" s="1096"/>
      <c r="T8" s="1096"/>
      <c r="U8" s="1096"/>
      <c r="V8" s="1096">
        <v>35</v>
      </c>
      <c r="W8" s="1096"/>
      <c r="X8" s="1096"/>
      <c r="Y8" s="1096"/>
      <c r="Z8" s="1096"/>
      <c r="AA8" s="1096">
        <v>-32</v>
      </c>
      <c r="AB8" s="1096"/>
      <c r="AC8" s="1096"/>
      <c r="AD8" s="1096"/>
      <c r="AE8" s="1097"/>
      <c r="AF8" s="1071">
        <v>-32</v>
      </c>
      <c r="AG8" s="1072"/>
      <c r="AH8" s="1072"/>
      <c r="AI8" s="1072"/>
      <c r="AJ8" s="1073"/>
      <c r="AK8" s="1138">
        <v>1</v>
      </c>
      <c r="AL8" s="1139"/>
      <c r="AM8" s="1139"/>
      <c r="AN8" s="1139"/>
      <c r="AO8" s="1139"/>
      <c r="AP8" s="1139">
        <v>1</v>
      </c>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6" t="s">
        <v>591</v>
      </c>
      <c r="BT8" s="1067"/>
      <c r="BU8" s="1067"/>
      <c r="BV8" s="1067"/>
      <c r="BW8" s="1067"/>
      <c r="BX8" s="1067"/>
      <c r="BY8" s="1067"/>
      <c r="BZ8" s="1067"/>
      <c r="CA8" s="1067"/>
      <c r="CB8" s="1067"/>
      <c r="CC8" s="1067"/>
      <c r="CD8" s="1067"/>
      <c r="CE8" s="1067"/>
      <c r="CF8" s="1067"/>
      <c r="CG8" s="1068"/>
      <c r="CH8" s="1041">
        <v>-12</v>
      </c>
      <c r="CI8" s="1042"/>
      <c r="CJ8" s="1042"/>
      <c r="CK8" s="1042"/>
      <c r="CL8" s="1043"/>
      <c r="CM8" s="1041">
        <v>87</v>
      </c>
      <c r="CN8" s="1042"/>
      <c r="CO8" s="1042"/>
      <c r="CP8" s="1042"/>
      <c r="CQ8" s="1043"/>
      <c r="CR8" s="1041">
        <v>15</v>
      </c>
      <c r="CS8" s="1042"/>
      <c r="CT8" s="1042"/>
      <c r="CU8" s="1042"/>
      <c r="CV8" s="1043"/>
      <c r="CW8" s="1041">
        <v>8</v>
      </c>
      <c r="CX8" s="1042"/>
      <c r="CY8" s="1042"/>
      <c r="CZ8" s="1042"/>
      <c r="DA8" s="1043"/>
      <c r="DB8" s="1041" t="s">
        <v>593</v>
      </c>
      <c r="DC8" s="1042"/>
      <c r="DD8" s="1042"/>
      <c r="DE8" s="1042"/>
      <c r="DF8" s="1043"/>
      <c r="DG8" s="1041" t="s">
        <v>593</v>
      </c>
      <c r="DH8" s="1042"/>
      <c r="DI8" s="1042"/>
      <c r="DJ8" s="1042"/>
      <c r="DK8" s="1043"/>
      <c r="DL8" s="1041" t="s">
        <v>593</v>
      </c>
      <c r="DM8" s="1042"/>
      <c r="DN8" s="1042"/>
      <c r="DO8" s="1042"/>
      <c r="DP8" s="1043"/>
      <c r="DQ8" s="1041" t="s">
        <v>593</v>
      </c>
      <c r="DR8" s="1042"/>
      <c r="DS8" s="1042"/>
      <c r="DT8" s="1042"/>
      <c r="DU8" s="1043"/>
      <c r="DV8" s="1044"/>
      <c r="DW8" s="1045"/>
      <c r="DX8" s="1045"/>
      <c r="DY8" s="1045"/>
      <c r="DZ8" s="1046"/>
      <c r="EA8" s="254"/>
    </row>
    <row r="9" spans="1:131" s="255" customFormat="1" ht="26.25" customHeight="1" x14ac:dyDescent="0.15">
      <c r="A9" s="261">
        <v>3</v>
      </c>
      <c r="B9" s="1089"/>
      <c r="C9" s="1090"/>
      <c r="D9" s="1090"/>
      <c r="E9" s="1090"/>
      <c r="F9" s="1090"/>
      <c r="G9" s="1090"/>
      <c r="H9" s="1090"/>
      <c r="I9" s="1090"/>
      <c r="J9" s="1090"/>
      <c r="K9" s="1090"/>
      <c r="L9" s="1090"/>
      <c r="M9" s="1090"/>
      <c r="N9" s="1090"/>
      <c r="O9" s="1090"/>
      <c r="P9" s="1091"/>
      <c r="Q9" s="1095"/>
      <c r="R9" s="1096"/>
      <c r="S9" s="1096"/>
      <c r="T9" s="1096"/>
      <c r="U9" s="1096"/>
      <c r="V9" s="1096"/>
      <c r="W9" s="1096"/>
      <c r="X9" s="1096"/>
      <c r="Y9" s="1096"/>
      <c r="Z9" s="1096"/>
      <c r="AA9" s="1096"/>
      <c r="AB9" s="1096"/>
      <c r="AC9" s="1096"/>
      <c r="AD9" s="1096"/>
      <c r="AE9" s="1097"/>
      <c r="AF9" s="1071"/>
      <c r="AG9" s="1072"/>
      <c r="AH9" s="1072"/>
      <c r="AI9" s="1072"/>
      <c r="AJ9" s="1073"/>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6"/>
      <c r="BT9" s="1067"/>
      <c r="BU9" s="1067"/>
      <c r="BV9" s="1067"/>
      <c r="BW9" s="1067"/>
      <c r="BX9" s="1067"/>
      <c r="BY9" s="1067"/>
      <c r="BZ9" s="1067"/>
      <c r="CA9" s="1067"/>
      <c r="CB9" s="1067"/>
      <c r="CC9" s="1067"/>
      <c r="CD9" s="1067"/>
      <c r="CE9" s="1067"/>
      <c r="CF9" s="1067"/>
      <c r="CG9" s="1068"/>
      <c r="CH9" s="1041"/>
      <c r="CI9" s="1042"/>
      <c r="CJ9" s="1042"/>
      <c r="CK9" s="1042"/>
      <c r="CL9" s="1043"/>
      <c r="CM9" s="1041"/>
      <c r="CN9" s="1042"/>
      <c r="CO9" s="1042"/>
      <c r="CP9" s="1042"/>
      <c r="CQ9" s="1043"/>
      <c r="CR9" s="1041"/>
      <c r="CS9" s="1042"/>
      <c r="CT9" s="1042"/>
      <c r="CU9" s="1042"/>
      <c r="CV9" s="1043"/>
      <c r="CW9" s="1041"/>
      <c r="CX9" s="1042"/>
      <c r="CY9" s="1042"/>
      <c r="CZ9" s="1042"/>
      <c r="DA9" s="1043"/>
      <c r="DB9" s="1041"/>
      <c r="DC9" s="1042"/>
      <c r="DD9" s="1042"/>
      <c r="DE9" s="1042"/>
      <c r="DF9" s="1043"/>
      <c r="DG9" s="1041"/>
      <c r="DH9" s="1042"/>
      <c r="DI9" s="1042"/>
      <c r="DJ9" s="1042"/>
      <c r="DK9" s="1043"/>
      <c r="DL9" s="1041"/>
      <c r="DM9" s="1042"/>
      <c r="DN9" s="1042"/>
      <c r="DO9" s="1042"/>
      <c r="DP9" s="1043"/>
      <c r="DQ9" s="1041"/>
      <c r="DR9" s="1042"/>
      <c r="DS9" s="1042"/>
      <c r="DT9" s="1042"/>
      <c r="DU9" s="1043"/>
      <c r="DV9" s="1044"/>
      <c r="DW9" s="1045"/>
      <c r="DX9" s="1045"/>
      <c r="DY9" s="1045"/>
      <c r="DZ9" s="1046"/>
      <c r="EA9" s="254"/>
    </row>
    <row r="10" spans="1:131" s="255" customFormat="1" ht="26.25" customHeight="1" x14ac:dyDescent="0.15">
      <c r="A10" s="261">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6"/>
      <c r="BT10" s="1067"/>
      <c r="BU10" s="1067"/>
      <c r="BV10" s="1067"/>
      <c r="BW10" s="1067"/>
      <c r="BX10" s="1067"/>
      <c r="BY10" s="1067"/>
      <c r="BZ10" s="1067"/>
      <c r="CA10" s="1067"/>
      <c r="CB10" s="1067"/>
      <c r="CC10" s="1067"/>
      <c r="CD10" s="1067"/>
      <c r="CE10" s="1067"/>
      <c r="CF10" s="1067"/>
      <c r="CG10" s="1068"/>
      <c r="CH10" s="1041"/>
      <c r="CI10" s="1042"/>
      <c r="CJ10" s="1042"/>
      <c r="CK10" s="1042"/>
      <c r="CL10" s="1043"/>
      <c r="CM10" s="1041"/>
      <c r="CN10" s="1042"/>
      <c r="CO10" s="1042"/>
      <c r="CP10" s="1042"/>
      <c r="CQ10" s="1043"/>
      <c r="CR10" s="1041"/>
      <c r="CS10" s="1042"/>
      <c r="CT10" s="1042"/>
      <c r="CU10" s="1042"/>
      <c r="CV10" s="1043"/>
      <c r="CW10" s="1041"/>
      <c r="CX10" s="1042"/>
      <c r="CY10" s="1042"/>
      <c r="CZ10" s="1042"/>
      <c r="DA10" s="1043"/>
      <c r="DB10" s="1041"/>
      <c r="DC10" s="1042"/>
      <c r="DD10" s="1042"/>
      <c r="DE10" s="1042"/>
      <c r="DF10" s="1043"/>
      <c r="DG10" s="1041"/>
      <c r="DH10" s="1042"/>
      <c r="DI10" s="1042"/>
      <c r="DJ10" s="1042"/>
      <c r="DK10" s="1043"/>
      <c r="DL10" s="1041"/>
      <c r="DM10" s="1042"/>
      <c r="DN10" s="1042"/>
      <c r="DO10" s="1042"/>
      <c r="DP10" s="1043"/>
      <c r="DQ10" s="1041"/>
      <c r="DR10" s="1042"/>
      <c r="DS10" s="1042"/>
      <c r="DT10" s="1042"/>
      <c r="DU10" s="1043"/>
      <c r="DV10" s="1044"/>
      <c r="DW10" s="1045"/>
      <c r="DX10" s="1045"/>
      <c r="DY10" s="1045"/>
      <c r="DZ10" s="1046"/>
      <c r="EA10" s="254"/>
    </row>
    <row r="11" spans="1:131" s="255" customFormat="1" ht="26.25" customHeight="1" x14ac:dyDescent="0.15">
      <c r="A11" s="261">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4"/>
    </row>
    <row r="12" spans="1:131" s="255" customFormat="1" ht="26.25" customHeight="1" x14ac:dyDescent="0.15">
      <c r="A12" s="261">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4"/>
    </row>
    <row r="13" spans="1:131" s="255" customFormat="1" ht="26.25" customHeight="1" x14ac:dyDescent="0.15">
      <c r="A13" s="261">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4"/>
    </row>
    <row r="14" spans="1:131" s="255" customFormat="1" ht="26.25" customHeight="1" x14ac:dyDescent="0.15">
      <c r="A14" s="261">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4"/>
    </row>
    <row r="15" spans="1:131" s="255" customFormat="1" ht="26.25" customHeight="1" x14ac:dyDescent="0.15">
      <c r="A15" s="261">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4"/>
    </row>
    <row r="16" spans="1:131" s="255" customFormat="1" ht="26.25" customHeight="1" x14ac:dyDescent="0.15">
      <c r="A16" s="261">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4"/>
    </row>
    <row r="17" spans="1:131" s="255" customFormat="1" ht="26.25" customHeight="1" x14ac:dyDescent="0.15">
      <c r="A17" s="261">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4"/>
    </row>
    <row r="18" spans="1:131" s="255" customFormat="1" ht="26.25" customHeight="1" x14ac:dyDescent="0.15">
      <c r="A18" s="261">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4"/>
    </row>
    <row r="19" spans="1:131" s="255" customFormat="1" ht="26.25" customHeight="1" x14ac:dyDescent="0.15">
      <c r="A19" s="261">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4"/>
    </row>
    <row r="20" spans="1:131" s="255" customFormat="1" ht="26.25" customHeight="1" x14ac:dyDescent="0.15">
      <c r="A20" s="261">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4"/>
    </row>
    <row r="21" spans="1:131" s="255" customFormat="1" ht="26.25" customHeight="1" thickBot="1" x14ac:dyDescent="0.2">
      <c r="A21" s="261">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4"/>
    </row>
    <row r="22" spans="1:131" s="255" customFormat="1" ht="26.25" customHeight="1" x14ac:dyDescent="0.15">
      <c r="A22" s="261">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387</v>
      </c>
      <c r="BA22" s="1087"/>
      <c r="BB22" s="1087"/>
      <c r="BC22" s="1087"/>
      <c r="BD22" s="1088"/>
      <c r="BE22" s="253"/>
      <c r="BF22" s="253"/>
      <c r="BG22" s="253"/>
      <c r="BH22" s="253"/>
      <c r="BI22" s="253"/>
      <c r="BJ22" s="253"/>
      <c r="BK22" s="253"/>
      <c r="BL22" s="253"/>
      <c r="BM22" s="253"/>
      <c r="BN22" s="253"/>
      <c r="BO22" s="253"/>
      <c r="BP22" s="253"/>
      <c r="BQ22" s="262">
        <v>16</v>
      </c>
      <c r="BR22" s="263"/>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20"/>
      <c r="R23" s="1121"/>
      <c r="S23" s="1121"/>
      <c r="T23" s="1121"/>
      <c r="U23" s="1121"/>
      <c r="V23" s="1121"/>
      <c r="W23" s="1121"/>
      <c r="X23" s="1121"/>
      <c r="Y23" s="1121"/>
      <c r="Z23" s="1121"/>
      <c r="AA23" s="1121"/>
      <c r="AB23" s="1121"/>
      <c r="AC23" s="1121"/>
      <c r="AD23" s="1121"/>
      <c r="AE23" s="1122"/>
      <c r="AF23" s="1123">
        <v>239</v>
      </c>
      <c r="AG23" s="1121"/>
      <c r="AH23" s="1121"/>
      <c r="AI23" s="1121"/>
      <c r="AJ23" s="1124"/>
      <c r="AK23" s="1125"/>
      <c r="AL23" s="1126"/>
      <c r="AM23" s="1126"/>
      <c r="AN23" s="1126"/>
      <c r="AO23" s="1126"/>
      <c r="AP23" s="1121"/>
      <c r="AQ23" s="1121"/>
      <c r="AR23" s="1121"/>
      <c r="AS23" s="1121"/>
      <c r="AT23" s="1121"/>
      <c r="AU23" s="1127"/>
      <c r="AV23" s="1127"/>
      <c r="AW23" s="1127"/>
      <c r="AX23" s="1127"/>
      <c r="AY23" s="1128"/>
      <c r="AZ23" s="1117" t="s">
        <v>173</v>
      </c>
      <c r="BA23" s="1118"/>
      <c r="BB23" s="1118"/>
      <c r="BC23" s="1118"/>
      <c r="BD23" s="1119"/>
      <c r="BE23" s="253"/>
      <c r="BF23" s="253"/>
      <c r="BG23" s="253"/>
      <c r="BH23" s="253"/>
      <c r="BI23" s="253"/>
      <c r="BJ23" s="253"/>
      <c r="BK23" s="253"/>
      <c r="BL23" s="253"/>
      <c r="BM23" s="253"/>
      <c r="BN23" s="253"/>
      <c r="BO23" s="253"/>
      <c r="BP23" s="253"/>
      <c r="BQ23" s="262">
        <v>17</v>
      </c>
      <c r="BR23" s="263"/>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4"/>
    </row>
    <row r="24" spans="1:131" s="255" customFormat="1" ht="26.25" customHeight="1" x14ac:dyDescent="0.15">
      <c r="A24" s="1116" t="s">
        <v>390</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4"/>
    </row>
    <row r="25" spans="1:131" s="247" customFormat="1" ht="26.25" customHeight="1" thickBot="1" x14ac:dyDescent="0.2">
      <c r="A25" s="1115" t="s">
        <v>391</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6"/>
    </row>
    <row r="26" spans="1:131" s="247" customFormat="1" ht="26.25" customHeight="1" x14ac:dyDescent="0.15">
      <c r="A26" s="1047" t="s">
        <v>368</v>
      </c>
      <c r="B26" s="1048"/>
      <c r="C26" s="1048"/>
      <c r="D26" s="1048"/>
      <c r="E26" s="1048"/>
      <c r="F26" s="1048"/>
      <c r="G26" s="1048"/>
      <c r="H26" s="1048"/>
      <c r="I26" s="1048"/>
      <c r="J26" s="1048"/>
      <c r="K26" s="1048"/>
      <c r="L26" s="1048"/>
      <c r="M26" s="1048"/>
      <c r="N26" s="1048"/>
      <c r="O26" s="1048"/>
      <c r="P26" s="1049"/>
      <c r="Q26" s="1053" t="s">
        <v>392</v>
      </c>
      <c r="R26" s="1054"/>
      <c r="S26" s="1054"/>
      <c r="T26" s="1054"/>
      <c r="U26" s="1055"/>
      <c r="V26" s="1053" t="s">
        <v>393</v>
      </c>
      <c r="W26" s="1054"/>
      <c r="X26" s="1054"/>
      <c r="Y26" s="1054"/>
      <c r="Z26" s="1055"/>
      <c r="AA26" s="1053" t="s">
        <v>394</v>
      </c>
      <c r="AB26" s="1054"/>
      <c r="AC26" s="1054"/>
      <c r="AD26" s="1054"/>
      <c r="AE26" s="1054"/>
      <c r="AF26" s="1111" t="s">
        <v>395</v>
      </c>
      <c r="AG26" s="1060"/>
      <c r="AH26" s="1060"/>
      <c r="AI26" s="1060"/>
      <c r="AJ26" s="1112"/>
      <c r="AK26" s="1054" t="s">
        <v>396</v>
      </c>
      <c r="AL26" s="1054"/>
      <c r="AM26" s="1054"/>
      <c r="AN26" s="1054"/>
      <c r="AO26" s="1055"/>
      <c r="AP26" s="1053" t="s">
        <v>397</v>
      </c>
      <c r="AQ26" s="1054"/>
      <c r="AR26" s="1054"/>
      <c r="AS26" s="1054"/>
      <c r="AT26" s="1055"/>
      <c r="AU26" s="1053" t="s">
        <v>398</v>
      </c>
      <c r="AV26" s="1054"/>
      <c r="AW26" s="1054"/>
      <c r="AX26" s="1054"/>
      <c r="AY26" s="1055"/>
      <c r="AZ26" s="1053" t="s">
        <v>399</v>
      </c>
      <c r="BA26" s="1054"/>
      <c r="BB26" s="1054"/>
      <c r="BC26" s="1054"/>
      <c r="BD26" s="1055"/>
      <c r="BE26" s="1053" t="s">
        <v>375</v>
      </c>
      <c r="BF26" s="1054"/>
      <c r="BG26" s="1054"/>
      <c r="BH26" s="1054"/>
      <c r="BI26" s="1069"/>
      <c r="BJ26" s="252"/>
      <c r="BK26" s="252"/>
      <c r="BL26" s="252"/>
      <c r="BM26" s="252"/>
      <c r="BN26" s="252"/>
      <c r="BO26" s="265"/>
      <c r="BP26" s="265"/>
      <c r="BQ26" s="262">
        <v>20</v>
      </c>
      <c r="BR26" s="263"/>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6"/>
    </row>
    <row r="27" spans="1:131" s="247"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2"/>
      <c r="BK27" s="252"/>
      <c r="BL27" s="252"/>
      <c r="BM27" s="252"/>
      <c r="BN27" s="252"/>
      <c r="BO27" s="265"/>
      <c r="BP27" s="265"/>
      <c r="BQ27" s="262">
        <v>21</v>
      </c>
      <c r="BR27" s="263"/>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6"/>
    </row>
    <row r="28" spans="1:131" s="247" customFormat="1" ht="26.25" customHeight="1" thickTop="1" x14ac:dyDescent="0.15">
      <c r="A28" s="266">
        <v>1</v>
      </c>
      <c r="B28" s="1102" t="s">
        <v>400</v>
      </c>
      <c r="C28" s="1103"/>
      <c r="D28" s="1103"/>
      <c r="E28" s="1103"/>
      <c r="F28" s="1103"/>
      <c r="G28" s="1103"/>
      <c r="H28" s="1103"/>
      <c r="I28" s="1103"/>
      <c r="J28" s="1103"/>
      <c r="K28" s="1103"/>
      <c r="L28" s="1103"/>
      <c r="M28" s="1103"/>
      <c r="N28" s="1103"/>
      <c r="O28" s="1103"/>
      <c r="P28" s="1104"/>
      <c r="Q28" s="1105">
        <v>1922</v>
      </c>
      <c r="R28" s="1106"/>
      <c r="S28" s="1106"/>
      <c r="T28" s="1106"/>
      <c r="U28" s="1106"/>
      <c r="V28" s="1106">
        <v>1856</v>
      </c>
      <c r="W28" s="1106"/>
      <c r="X28" s="1106"/>
      <c r="Y28" s="1106"/>
      <c r="Z28" s="1106"/>
      <c r="AA28" s="1106">
        <f>Q28-V28</f>
        <v>66</v>
      </c>
      <c r="AB28" s="1106"/>
      <c r="AC28" s="1106"/>
      <c r="AD28" s="1106"/>
      <c r="AE28" s="1107"/>
      <c r="AF28" s="1108">
        <v>66</v>
      </c>
      <c r="AG28" s="1106"/>
      <c r="AH28" s="1106"/>
      <c r="AI28" s="1106"/>
      <c r="AJ28" s="1109"/>
      <c r="AK28" s="1110"/>
      <c r="AL28" s="1098"/>
      <c r="AM28" s="1098"/>
      <c r="AN28" s="1098"/>
      <c r="AO28" s="1098"/>
      <c r="AP28" s="1098"/>
      <c r="AQ28" s="1098"/>
      <c r="AR28" s="1098"/>
      <c r="AS28" s="1098"/>
      <c r="AT28" s="1098"/>
      <c r="AU28" s="1098"/>
      <c r="AV28" s="1098"/>
      <c r="AW28" s="1098"/>
      <c r="AX28" s="1098"/>
      <c r="AY28" s="1098"/>
      <c r="AZ28" s="1099"/>
      <c r="BA28" s="1099"/>
      <c r="BB28" s="1099"/>
      <c r="BC28" s="1099"/>
      <c r="BD28" s="1099"/>
      <c r="BE28" s="1100"/>
      <c r="BF28" s="1100"/>
      <c r="BG28" s="1100"/>
      <c r="BH28" s="1100"/>
      <c r="BI28" s="1101"/>
      <c r="BJ28" s="252"/>
      <c r="BK28" s="252"/>
      <c r="BL28" s="252"/>
      <c r="BM28" s="252"/>
      <c r="BN28" s="252"/>
      <c r="BO28" s="265"/>
      <c r="BP28" s="265"/>
      <c r="BQ28" s="262">
        <v>22</v>
      </c>
      <c r="BR28" s="263"/>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6"/>
    </row>
    <row r="29" spans="1:131" s="247" customFormat="1" ht="26.25" customHeight="1" x14ac:dyDescent="0.15">
      <c r="A29" s="266">
        <v>2</v>
      </c>
      <c r="B29" s="1089" t="s">
        <v>401</v>
      </c>
      <c r="C29" s="1090"/>
      <c r="D29" s="1090"/>
      <c r="E29" s="1090"/>
      <c r="F29" s="1090"/>
      <c r="G29" s="1090"/>
      <c r="H29" s="1090"/>
      <c r="I29" s="1090"/>
      <c r="J29" s="1090"/>
      <c r="K29" s="1090"/>
      <c r="L29" s="1090"/>
      <c r="M29" s="1090"/>
      <c r="N29" s="1090"/>
      <c r="O29" s="1090"/>
      <c r="P29" s="1091"/>
      <c r="Q29" s="1095">
        <v>1645</v>
      </c>
      <c r="R29" s="1096"/>
      <c r="S29" s="1096"/>
      <c r="T29" s="1096"/>
      <c r="U29" s="1096"/>
      <c r="V29" s="1096">
        <v>1602</v>
      </c>
      <c r="W29" s="1096"/>
      <c r="X29" s="1096"/>
      <c r="Y29" s="1096"/>
      <c r="Z29" s="1096"/>
      <c r="AA29" s="1096">
        <v>43</v>
      </c>
      <c r="AB29" s="1096"/>
      <c r="AC29" s="1096"/>
      <c r="AD29" s="1096"/>
      <c r="AE29" s="1097"/>
      <c r="AF29" s="1071">
        <v>43</v>
      </c>
      <c r="AG29" s="1072"/>
      <c r="AH29" s="1072"/>
      <c r="AI29" s="1072"/>
      <c r="AJ29" s="1073"/>
      <c r="AK29" s="1031"/>
      <c r="AL29" s="1022"/>
      <c r="AM29" s="1022"/>
      <c r="AN29" s="1022"/>
      <c r="AO29" s="1022"/>
      <c r="AP29" s="1022"/>
      <c r="AQ29" s="1022"/>
      <c r="AR29" s="1022"/>
      <c r="AS29" s="1022"/>
      <c r="AT29" s="1022"/>
      <c r="AU29" s="1022"/>
      <c r="AV29" s="1022"/>
      <c r="AW29" s="1022"/>
      <c r="AX29" s="1022"/>
      <c r="AY29" s="1022"/>
      <c r="AZ29" s="1094"/>
      <c r="BA29" s="1094"/>
      <c r="BB29" s="1094"/>
      <c r="BC29" s="1094"/>
      <c r="BD29" s="1094"/>
      <c r="BE29" s="1084"/>
      <c r="BF29" s="1084"/>
      <c r="BG29" s="1084"/>
      <c r="BH29" s="1084"/>
      <c r="BI29" s="1085"/>
      <c r="BJ29" s="252"/>
      <c r="BK29" s="252"/>
      <c r="BL29" s="252"/>
      <c r="BM29" s="252"/>
      <c r="BN29" s="252"/>
      <c r="BO29" s="265"/>
      <c r="BP29" s="265"/>
      <c r="BQ29" s="262">
        <v>23</v>
      </c>
      <c r="BR29" s="263"/>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6"/>
    </row>
    <row r="30" spans="1:131" s="247" customFormat="1" ht="26.25" customHeight="1" x14ac:dyDescent="0.15">
      <c r="A30" s="266">
        <v>3</v>
      </c>
      <c r="B30" s="1089" t="s">
        <v>402</v>
      </c>
      <c r="C30" s="1090"/>
      <c r="D30" s="1090"/>
      <c r="E30" s="1090"/>
      <c r="F30" s="1090"/>
      <c r="G30" s="1090"/>
      <c r="H30" s="1090"/>
      <c r="I30" s="1090"/>
      <c r="J30" s="1090"/>
      <c r="K30" s="1090"/>
      <c r="L30" s="1090"/>
      <c r="M30" s="1090"/>
      <c r="N30" s="1090"/>
      <c r="O30" s="1090"/>
      <c r="P30" s="1091"/>
      <c r="Q30" s="1095">
        <v>165</v>
      </c>
      <c r="R30" s="1096"/>
      <c r="S30" s="1096"/>
      <c r="T30" s="1096"/>
      <c r="U30" s="1096"/>
      <c r="V30" s="1096">
        <v>164</v>
      </c>
      <c r="W30" s="1096"/>
      <c r="X30" s="1096"/>
      <c r="Y30" s="1096"/>
      <c r="Z30" s="1096"/>
      <c r="AA30" s="1096">
        <v>1</v>
      </c>
      <c r="AB30" s="1096"/>
      <c r="AC30" s="1096"/>
      <c r="AD30" s="1096"/>
      <c r="AE30" s="1097"/>
      <c r="AF30" s="1071">
        <v>1</v>
      </c>
      <c r="AG30" s="1072"/>
      <c r="AH30" s="1072"/>
      <c r="AI30" s="1072"/>
      <c r="AJ30" s="1073"/>
      <c r="AK30" s="1031"/>
      <c r="AL30" s="1022"/>
      <c r="AM30" s="1022"/>
      <c r="AN30" s="1022"/>
      <c r="AO30" s="1022"/>
      <c r="AP30" s="1022"/>
      <c r="AQ30" s="1022"/>
      <c r="AR30" s="1022"/>
      <c r="AS30" s="1022"/>
      <c r="AT30" s="1022"/>
      <c r="AU30" s="1022"/>
      <c r="AV30" s="1022"/>
      <c r="AW30" s="1022"/>
      <c r="AX30" s="1022"/>
      <c r="AY30" s="1022"/>
      <c r="AZ30" s="1094"/>
      <c r="BA30" s="1094"/>
      <c r="BB30" s="1094"/>
      <c r="BC30" s="1094"/>
      <c r="BD30" s="1094"/>
      <c r="BE30" s="1084"/>
      <c r="BF30" s="1084"/>
      <c r="BG30" s="1084"/>
      <c r="BH30" s="1084"/>
      <c r="BI30" s="1085"/>
      <c r="BJ30" s="252"/>
      <c r="BK30" s="252"/>
      <c r="BL30" s="252"/>
      <c r="BM30" s="252"/>
      <c r="BN30" s="252"/>
      <c r="BO30" s="265"/>
      <c r="BP30" s="265"/>
      <c r="BQ30" s="262">
        <v>24</v>
      </c>
      <c r="BR30" s="263"/>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6"/>
    </row>
    <row r="31" spans="1:131" s="247" customFormat="1" ht="26.25" customHeight="1" x14ac:dyDescent="0.15">
      <c r="A31" s="266">
        <v>4</v>
      </c>
      <c r="B31" s="1089" t="s">
        <v>403</v>
      </c>
      <c r="C31" s="1090"/>
      <c r="D31" s="1090"/>
      <c r="E31" s="1090"/>
      <c r="F31" s="1090"/>
      <c r="G31" s="1090"/>
      <c r="H31" s="1090"/>
      <c r="I31" s="1090"/>
      <c r="J31" s="1090"/>
      <c r="K31" s="1090"/>
      <c r="L31" s="1090"/>
      <c r="M31" s="1090"/>
      <c r="N31" s="1090"/>
      <c r="O31" s="1090"/>
      <c r="P31" s="1091"/>
      <c r="Q31" s="1095">
        <v>268</v>
      </c>
      <c r="R31" s="1096"/>
      <c r="S31" s="1096"/>
      <c r="T31" s="1096"/>
      <c r="U31" s="1096"/>
      <c r="V31" s="1096">
        <v>215</v>
      </c>
      <c r="W31" s="1096"/>
      <c r="X31" s="1096"/>
      <c r="Y31" s="1096"/>
      <c r="Z31" s="1096"/>
      <c r="AA31" s="1096">
        <v>53</v>
      </c>
      <c r="AB31" s="1096"/>
      <c r="AC31" s="1096"/>
      <c r="AD31" s="1096"/>
      <c r="AE31" s="1097"/>
      <c r="AF31" s="1071">
        <v>159</v>
      </c>
      <c r="AG31" s="1072"/>
      <c r="AH31" s="1072"/>
      <c r="AI31" s="1072"/>
      <c r="AJ31" s="1073"/>
      <c r="AK31" s="1031">
        <v>3</v>
      </c>
      <c r="AL31" s="1022"/>
      <c r="AM31" s="1022"/>
      <c r="AN31" s="1022"/>
      <c r="AO31" s="1022"/>
      <c r="AP31" s="1022">
        <v>989</v>
      </c>
      <c r="AQ31" s="1022"/>
      <c r="AR31" s="1022"/>
      <c r="AS31" s="1022"/>
      <c r="AT31" s="1022"/>
      <c r="AU31" s="1022">
        <v>14</v>
      </c>
      <c r="AV31" s="1022"/>
      <c r="AW31" s="1022"/>
      <c r="AX31" s="1022"/>
      <c r="AY31" s="1022"/>
      <c r="AZ31" s="1094"/>
      <c r="BA31" s="1094"/>
      <c r="BB31" s="1094"/>
      <c r="BC31" s="1094"/>
      <c r="BD31" s="1094"/>
      <c r="BE31" s="1084" t="s">
        <v>404</v>
      </c>
      <c r="BF31" s="1084"/>
      <c r="BG31" s="1084"/>
      <c r="BH31" s="1084"/>
      <c r="BI31" s="1085"/>
      <c r="BJ31" s="252"/>
      <c r="BK31" s="252"/>
      <c r="BL31" s="252"/>
      <c r="BM31" s="252"/>
      <c r="BN31" s="252"/>
      <c r="BO31" s="265"/>
      <c r="BP31" s="265"/>
      <c r="BQ31" s="262">
        <v>25</v>
      </c>
      <c r="BR31" s="263"/>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6"/>
    </row>
    <row r="32" spans="1:131" s="247" customFormat="1" ht="26.25" customHeight="1" x14ac:dyDescent="0.15">
      <c r="A32" s="266">
        <v>5</v>
      </c>
      <c r="B32" s="1089" t="s">
        <v>405</v>
      </c>
      <c r="C32" s="1090"/>
      <c r="D32" s="1090"/>
      <c r="E32" s="1090"/>
      <c r="F32" s="1090"/>
      <c r="G32" s="1090"/>
      <c r="H32" s="1090"/>
      <c r="I32" s="1090"/>
      <c r="J32" s="1090"/>
      <c r="K32" s="1090"/>
      <c r="L32" s="1090"/>
      <c r="M32" s="1090"/>
      <c r="N32" s="1090"/>
      <c r="O32" s="1090"/>
      <c r="P32" s="1091"/>
      <c r="Q32" s="1095">
        <v>1481</v>
      </c>
      <c r="R32" s="1096"/>
      <c r="S32" s="1096"/>
      <c r="T32" s="1096"/>
      <c r="U32" s="1096"/>
      <c r="V32" s="1096">
        <v>1322</v>
      </c>
      <c r="W32" s="1096"/>
      <c r="X32" s="1096"/>
      <c r="Y32" s="1096"/>
      <c r="Z32" s="1096"/>
      <c r="AA32" s="1096">
        <v>159</v>
      </c>
      <c r="AB32" s="1096"/>
      <c r="AC32" s="1096"/>
      <c r="AD32" s="1096"/>
      <c r="AE32" s="1097"/>
      <c r="AF32" s="1071">
        <v>159</v>
      </c>
      <c r="AG32" s="1072"/>
      <c r="AH32" s="1072"/>
      <c r="AI32" s="1072"/>
      <c r="AJ32" s="1073"/>
      <c r="AK32" s="1031">
        <v>901</v>
      </c>
      <c r="AL32" s="1022"/>
      <c r="AM32" s="1022"/>
      <c r="AN32" s="1022"/>
      <c r="AO32" s="1022"/>
      <c r="AP32" s="1022">
        <v>9570</v>
      </c>
      <c r="AQ32" s="1022"/>
      <c r="AR32" s="1022"/>
      <c r="AS32" s="1022"/>
      <c r="AT32" s="1022"/>
      <c r="AU32" s="1022">
        <v>8622</v>
      </c>
      <c r="AV32" s="1022"/>
      <c r="AW32" s="1022"/>
      <c r="AX32" s="1022"/>
      <c r="AY32" s="1022"/>
      <c r="AZ32" s="1094"/>
      <c r="BA32" s="1094"/>
      <c r="BB32" s="1094"/>
      <c r="BC32" s="1094"/>
      <c r="BD32" s="1094"/>
      <c r="BE32" s="1084" t="s">
        <v>406</v>
      </c>
      <c r="BF32" s="1084"/>
      <c r="BG32" s="1084"/>
      <c r="BH32" s="1084"/>
      <c r="BI32" s="1085"/>
      <c r="BJ32" s="252"/>
      <c r="BK32" s="252"/>
      <c r="BL32" s="252"/>
      <c r="BM32" s="252"/>
      <c r="BN32" s="252"/>
      <c r="BO32" s="265"/>
      <c r="BP32" s="265"/>
      <c r="BQ32" s="262">
        <v>26</v>
      </c>
      <c r="BR32" s="263"/>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6"/>
    </row>
    <row r="33" spans="1:131" s="247" customFormat="1" ht="26.25" customHeight="1" x14ac:dyDescent="0.15">
      <c r="A33" s="266">
        <v>6</v>
      </c>
      <c r="B33" s="1089" t="s">
        <v>407</v>
      </c>
      <c r="C33" s="1090"/>
      <c r="D33" s="1090"/>
      <c r="E33" s="1090"/>
      <c r="F33" s="1090"/>
      <c r="G33" s="1090"/>
      <c r="H33" s="1090"/>
      <c r="I33" s="1090"/>
      <c r="J33" s="1090"/>
      <c r="K33" s="1090"/>
      <c r="L33" s="1090"/>
      <c r="M33" s="1090"/>
      <c r="N33" s="1090"/>
      <c r="O33" s="1090"/>
      <c r="P33" s="1091"/>
      <c r="Q33" s="1095">
        <v>15</v>
      </c>
      <c r="R33" s="1096"/>
      <c r="S33" s="1096"/>
      <c r="T33" s="1096"/>
      <c r="U33" s="1096"/>
      <c r="V33" s="1096">
        <v>15</v>
      </c>
      <c r="W33" s="1096"/>
      <c r="X33" s="1096"/>
      <c r="Y33" s="1096"/>
      <c r="Z33" s="1096"/>
      <c r="AA33" s="1096" t="s">
        <v>592</v>
      </c>
      <c r="AB33" s="1096"/>
      <c r="AC33" s="1096"/>
      <c r="AD33" s="1096"/>
      <c r="AE33" s="1097"/>
      <c r="AF33" s="1071" t="s">
        <v>408</v>
      </c>
      <c r="AG33" s="1072"/>
      <c r="AH33" s="1072"/>
      <c r="AI33" s="1072"/>
      <c r="AJ33" s="1073"/>
      <c r="AK33" s="1031">
        <v>9</v>
      </c>
      <c r="AL33" s="1022"/>
      <c r="AM33" s="1022"/>
      <c r="AN33" s="1022"/>
      <c r="AO33" s="1022"/>
      <c r="AP33" s="1022">
        <v>60</v>
      </c>
      <c r="AQ33" s="1022"/>
      <c r="AR33" s="1022"/>
      <c r="AS33" s="1022"/>
      <c r="AT33" s="1022"/>
      <c r="AU33" s="1022">
        <v>51</v>
      </c>
      <c r="AV33" s="1022"/>
      <c r="AW33" s="1022"/>
      <c r="AX33" s="1022"/>
      <c r="AY33" s="1022"/>
      <c r="AZ33" s="1094"/>
      <c r="BA33" s="1094"/>
      <c r="BB33" s="1094"/>
      <c r="BC33" s="1094"/>
      <c r="BD33" s="1094"/>
      <c r="BE33" s="1084" t="s">
        <v>406</v>
      </c>
      <c r="BF33" s="1084"/>
      <c r="BG33" s="1084"/>
      <c r="BH33" s="1084"/>
      <c r="BI33" s="1085"/>
      <c r="BJ33" s="252"/>
      <c r="BK33" s="252"/>
      <c r="BL33" s="252"/>
      <c r="BM33" s="252"/>
      <c r="BN33" s="252"/>
      <c r="BO33" s="265"/>
      <c r="BP33" s="265"/>
      <c r="BQ33" s="262">
        <v>27</v>
      </c>
      <c r="BR33" s="263"/>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6"/>
    </row>
    <row r="34" spans="1:131" s="247" customFormat="1" ht="26.25" customHeight="1" x14ac:dyDescent="0.15">
      <c r="A34" s="266">
        <v>7</v>
      </c>
      <c r="B34" s="1089" t="s">
        <v>409</v>
      </c>
      <c r="C34" s="1090"/>
      <c r="D34" s="1090"/>
      <c r="E34" s="1090"/>
      <c r="F34" s="1090"/>
      <c r="G34" s="1090"/>
      <c r="H34" s="1090"/>
      <c r="I34" s="1090"/>
      <c r="J34" s="1090"/>
      <c r="K34" s="1090"/>
      <c r="L34" s="1090"/>
      <c r="M34" s="1090"/>
      <c r="N34" s="1090"/>
      <c r="O34" s="1090"/>
      <c r="P34" s="1091"/>
      <c r="Q34" s="1095">
        <v>7</v>
      </c>
      <c r="R34" s="1096"/>
      <c r="S34" s="1096"/>
      <c r="T34" s="1096"/>
      <c r="U34" s="1096"/>
      <c r="V34" s="1096">
        <v>7</v>
      </c>
      <c r="W34" s="1096"/>
      <c r="X34" s="1096"/>
      <c r="Y34" s="1096"/>
      <c r="Z34" s="1096"/>
      <c r="AA34" s="1096" t="s">
        <v>592</v>
      </c>
      <c r="AB34" s="1096"/>
      <c r="AC34" s="1096"/>
      <c r="AD34" s="1096"/>
      <c r="AE34" s="1097"/>
      <c r="AF34" s="1071" t="s">
        <v>408</v>
      </c>
      <c r="AG34" s="1072"/>
      <c r="AH34" s="1072"/>
      <c r="AI34" s="1072"/>
      <c r="AJ34" s="1073"/>
      <c r="AK34" s="1031">
        <v>4</v>
      </c>
      <c r="AL34" s="1022"/>
      <c r="AM34" s="1022"/>
      <c r="AN34" s="1022"/>
      <c r="AO34" s="1022"/>
      <c r="AP34" s="1022">
        <v>41</v>
      </c>
      <c r="AQ34" s="1022"/>
      <c r="AR34" s="1022"/>
      <c r="AS34" s="1022"/>
      <c r="AT34" s="1022"/>
      <c r="AU34" s="1022">
        <v>15</v>
      </c>
      <c r="AV34" s="1022"/>
      <c r="AW34" s="1022"/>
      <c r="AX34" s="1022"/>
      <c r="AY34" s="1022"/>
      <c r="AZ34" s="1094"/>
      <c r="BA34" s="1094"/>
      <c r="BB34" s="1094"/>
      <c r="BC34" s="1094"/>
      <c r="BD34" s="1094"/>
      <c r="BE34" s="1084" t="s">
        <v>406</v>
      </c>
      <c r="BF34" s="1084"/>
      <c r="BG34" s="1084"/>
      <c r="BH34" s="1084"/>
      <c r="BI34" s="1085"/>
      <c r="BJ34" s="252"/>
      <c r="BK34" s="252"/>
      <c r="BL34" s="252"/>
      <c r="BM34" s="252"/>
      <c r="BN34" s="252"/>
      <c r="BO34" s="265"/>
      <c r="BP34" s="265"/>
      <c r="BQ34" s="262">
        <v>28</v>
      </c>
      <c r="BR34" s="263"/>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6"/>
    </row>
    <row r="35" spans="1:131" s="247" customFormat="1" ht="26.25" customHeight="1" x14ac:dyDescent="0.15">
      <c r="A35" s="266">
        <v>8</v>
      </c>
      <c r="B35" s="1089" t="s">
        <v>410</v>
      </c>
      <c r="C35" s="1090"/>
      <c r="D35" s="1090"/>
      <c r="E35" s="1090"/>
      <c r="F35" s="1090"/>
      <c r="G35" s="1090"/>
      <c r="H35" s="1090"/>
      <c r="I35" s="1090"/>
      <c r="J35" s="1090"/>
      <c r="K35" s="1090"/>
      <c r="L35" s="1090"/>
      <c r="M35" s="1090"/>
      <c r="N35" s="1090"/>
      <c r="O35" s="1090"/>
      <c r="P35" s="1091"/>
      <c r="Q35" s="1095">
        <v>470</v>
      </c>
      <c r="R35" s="1096"/>
      <c r="S35" s="1096"/>
      <c r="T35" s="1096"/>
      <c r="U35" s="1096"/>
      <c r="V35" s="1096">
        <v>383</v>
      </c>
      <c r="W35" s="1096"/>
      <c r="X35" s="1096"/>
      <c r="Y35" s="1096"/>
      <c r="Z35" s="1096"/>
      <c r="AA35" s="1096">
        <v>87</v>
      </c>
      <c r="AB35" s="1096"/>
      <c r="AC35" s="1096"/>
      <c r="AD35" s="1096"/>
      <c r="AE35" s="1097"/>
      <c r="AF35" s="1071">
        <v>87</v>
      </c>
      <c r="AG35" s="1072"/>
      <c r="AH35" s="1072"/>
      <c r="AI35" s="1072"/>
      <c r="AJ35" s="1073"/>
      <c r="AK35" s="1031"/>
      <c r="AL35" s="1022"/>
      <c r="AM35" s="1022"/>
      <c r="AN35" s="1022"/>
      <c r="AO35" s="1022"/>
      <c r="AP35" s="1022"/>
      <c r="AQ35" s="1022"/>
      <c r="AR35" s="1022"/>
      <c r="AS35" s="1022"/>
      <c r="AT35" s="1022"/>
      <c r="AU35" s="1022"/>
      <c r="AV35" s="1022"/>
      <c r="AW35" s="1022"/>
      <c r="AX35" s="1022"/>
      <c r="AY35" s="1022"/>
      <c r="AZ35" s="1094"/>
      <c r="BA35" s="1094"/>
      <c r="BB35" s="1094"/>
      <c r="BC35" s="1094"/>
      <c r="BD35" s="1094"/>
      <c r="BE35" s="1084" t="s">
        <v>406</v>
      </c>
      <c r="BF35" s="1084"/>
      <c r="BG35" s="1084"/>
      <c r="BH35" s="1084"/>
      <c r="BI35" s="1085"/>
      <c r="BJ35" s="252"/>
      <c r="BK35" s="252"/>
      <c r="BL35" s="252"/>
      <c r="BM35" s="252"/>
      <c r="BN35" s="252"/>
      <c r="BO35" s="265"/>
      <c r="BP35" s="265"/>
      <c r="BQ35" s="262">
        <v>29</v>
      </c>
      <c r="BR35" s="263"/>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6"/>
    </row>
    <row r="36" spans="1:131" s="247" customFormat="1" ht="26.25" customHeight="1" x14ac:dyDescent="0.15">
      <c r="A36" s="266">
        <v>9</v>
      </c>
      <c r="B36" s="1089" t="s">
        <v>411</v>
      </c>
      <c r="C36" s="1090"/>
      <c r="D36" s="1090"/>
      <c r="E36" s="1090"/>
      <c r="F36" s="1090"/>
      <c r="G36" s="1090"/>
      <c r="H36" s="1090"/>
      <c r="I36" s="1090"/>
      <c r="J36" s="1090"/>
      <c r="K36" s="1090"/>
      <c r="L36" s="1090"/>
      <c r="M36" s="1090"/>
      <c r="N36" s="1090"/>
      <c r="O36" s="1090"/>
      <c r="P36" s="1091"/>
      <c r="Q36" s="1095">
        <v>133</v>
      </c>
      <c r="R36" s="1096"/>
      <c r="S36" s="1096"/>
      <c r="T36" s="1096"/>
      <c r="U36" s="1096"/>
      <c r="V36" s="1096">
        <v>121</v>
      </c>
      <c r="W36" s="1096"/>
      <c r="X36" s="1096"/>
      <c r="Y36" s="1096"/>
      <c r="Z36" s="1096"/>
      <c r="AA36" s="1096">
        <v>12</v>
      </c>
      <c r="AB36" s="1096"/>
      <c r="AC36" s="1096"/>
      <c r="AD36" s="1096"/>
      <c r="AE36" s="1097"/>
      <c r="AF36" s="1071">
        <v>12</v>
      </c>
      <c r="AG36" s="1072"/>
      <c r="AH36" s="1072"/>
      <c r="AI36" s="1072"/>
      <c r="AJ36" s="1073"/>
      <c r="AK36" s="1031"/>
      <c r="AL36" s="1022"/>
      <c r="AM36" s="1022"/>
      <c r="AN36" s="1022"/>
      <c r="AO36" s="1022"/>
      <c r="AP36" s="1022"/>
      <c r="AQ36" s="1022"/>
      <c r="AR36" s="1022"/>
      <c r="AS36" s="1022"/>
      <c r="AT36" s="1022"/>
      <c r="AU36" s="1022"/>
      <c r="AV36" s="1022"/>
      <c r="AW36" s="1022"/>
      <c r="AX36" s="1022"/>
      <c r="AY36" s="1022"/>
      <c r="AZ36" s="1094"/>
      <c r="BA36" s="1094"/>
      <c r="BB36" s="1094"/>
      <c r="BC36" s="1094"/>
      <c r="BD36" s="1094"/>
      <c r="BE36" s="1084" t="s">
        <v>406</v>
      </c>
      <c r="BF36" s="1084"/>
      <c r="BG36" s="1084"/>
      <c r="BH36" s="1084"/>
      <c r="BI36" s="1085"/>
      <c r="BJ36" s="252"/>
      <c r="BK36" s="252"/>
      <c r="BL36" s="252"/>
      <c r="BM36" s="252"/>
      <c r="BN36" s="252"/>
      <c r="BO36" s="265"/>
      <c r="BP36" s="265"/>
      <c r="BQ36" s="262">
        <v>30</v>
      </c>
      <c r="BR36" s="263"/>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6"/>
    </row>
    <row r="37" spans="1:131" s="247" customFormat="1" ht="26.25" customHeight="1" x14ac:dyDescent="0.15">
      <c r="A37" s="266">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1"/>
      <c r="AL37" s="1022"/>
      <c r="AM37" s="1022"/>
      <c r="AN37" s="1022"/>
      <c r="AO37" s="1022"/>
      <c r="AP37" s="1022"/>
      <c r="AQ37" s="1022"/>
      <c r="AR37" s="1022"/>
      <c r="AS37" s="1022"/>
      <c r="AT37" s="1022"/>
      <c r="AU37" s="1022"/>
      <c r="AV37" s="1022"/>
      <c r="AW37" s="1022"/>
      <c r="AX37" s="1022"/>
      <c r="AY37" s="1022"/>
      <c r="AZ37" s="1094"/>
      <c r="BA37" s="1094"/>
      <c r="BB37" s="1094"/>
      <c r="BC37" s="1094"/>
      <c r="BD37" s="1094"/>
      <c r="BE37" s="1084"/>
      <c r="BF37" s="1084"/>
      <c r="BG37" s="1084"/>
      <c r="BH37" s="1084"/>
      <c r="BI37" s="1085"/>
      <c r="BJ37" s="252"/>
      <c r="BK37" s="252"/>
      <c r="BL37" s="252"/>
      <c r="BM37" s="252"/>
      <c r="BN37" s="252"/>
      <c r="BO37" s="265"/>
      <c r="BP37" s="265"/>
      <c r="BQ37" s="262">
        <v>31</v>
      </c>
      <c r="BR37" s="263"/>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6"/>
    </row>
    <row r="38" spans="1:131" s="247" customFormat="1" ht="26.25" customHeight="1" x14ac:dyDescent="0.15">
      <c r="A38" s="266">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1"/>
      <c r="AL38" s="1022"/>
      <c r="AM38" s="1022"/>
      <c r="AN38" s="1022"/>
      <c r="AO38" s="1022"/>
      <c r="AP38" s="1022"/>
      <c r="AQ38" s="1022"/>
      <c r="AR38" s="1022"/>
      <c r="AS38" s="1022"/>
      <c r="AT38" s="1022"/>
      <c r="AU38" s="1022"/>
      <c r="AV38" s="1022"/>
      <c r="AW38" s="1022"/>
      <c r="AX38" s="1022"/>
      <c r="AY38" s="1022"/>
      <c r="AZ38" s="1094"/>
      <c r="BA38" s="1094"/>
      <c r="BB38" s="1094"/>
      <c r="BC38" s="1094"/>
      <c r="BD38" s="1094"/>
      <c r="BE38" s="1084"/>
      <c r="BF38" s="1084"/>
      <c r="BG38" s="1084"/>
      <c r="BH38" s="1084"/>
      <c r="BI38" s="1085"/>
      <c r="BJ38" s="252"/>
      <c r="BK38" s="252"/>
      <c r="BL38" s="252"/>
      <c r="BM38" s="252"/>
      <c r="BN38" s="252"/>
      <c r="BO38" s="265"/>
      <c r="BP38" s="265"/>
      <c r="BQ38" s="262">
        <v>32</v>
      </c>
      <c r="BR38" s="263"/>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6"/>
    </row>
    <row r="39" spans="1:131" s="247" customFormat="1" ht="26.25" customHeight="1" x14ac:dyDescent="0.15">
      <c r="A39" s="266">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1"/>
      <c r="AL39" s="1022"/>
      <c r="AM39" s="1022"/>
      <c r="AN39" s="1022"/>
      <c r="AO39" s="1022"/>
      <c r="AP39" s="1022"/>
      <c r="AQ39" s="1022"/>
      <c r="AR39" s="1022"/>
      <c r="AS39" s="1022"/>
      <c r="AT39" s="1022"/>
      <c r="AU39" s="1022"/>
      <c r="AV39" s="1022"/>
      <c r="AW39" s="1022"/>
      <c r="AX39" s="1022"/>
      <c r="AY39" s="1022"/>
      <c r="AZ39" s="1094"/>
      <c r="BA39" s="1094"/>
      <c r="BB39" s="1094"/>
      <c r="BC39" s="1094"/>
      <c r="BD39" s="1094"/>
      <c r="BE39" s="1084"/>
      <c r="BF39" s="1084"/>
      <c r="BG39" s="1084"/>
      <c r="BH39" s="1084"/>
      <c r="BI39" s="1085"/>
      <c r="BJ39" s="252"/>
      <c r="BK39" s="252"/>
      <c r="BL39" s="252"/>
      <c r="BM39" s="252"/>
      <c r="BN39" s="252"/>
      <c r="BO39" s="265"/>
      <c r="BP39" s="265"/>
      <c r="BQ39" s="262">
        <v>33</v>
      </c>
      <c r="BR39" s="263"/>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6"/>
    </row>
    <row r="40" spans="1:131" s="247" customFormat="1" ht="26.25" customHeight="1" x14ac:dyDescent="0.15">
      <c r="A40" s="261">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1"/>
      <c r="AL40" s="1022"/>
      <c r="AM40" s="1022"/>
      <c r="AN40" s="1022"/>
      <c r="AO40" s="1022"/>
      <c r="AP40" s="1022"/>
      <c r="AQ40" s="1022"/>
      <c r="AR40" s="1022"/>
      <c r="AS40" s="1022"/>
      <c r="AT40" s="1022"/>
      <c r="AU40" s="1022"/>
      <c r="AV40" s="1022"/>
      <c r="AW40" s="1022"/>
      <c r="AX40" s="1022"/>
      <c r="AY40" s="1022"/>
      <c r="AZ40" s="1094"/>
      <c r="BA40" s="1094"/>
      <c r="BB40" s="1094"/>
      <c r="BC40" s="1094"/>
      <c r="BD40" s="1094"/>
      <c r="BE40" s="1084"/>
      <c r="BF40" s="1084"/>
      <c r="BG40" s="1084"/>
      <c r="BH40" s="1084"/>
      <c r="BI40" s="1085"/>
      <c r="BJ40" s="252"/>
      <c r="BK40" s="252"/>
      <c r="BL40" s="252"/>
      <c r="BM40" s="252"/>
      <c r="BN40" s="252"/>
      <c r="BO40" s="265"/>
      <c r="BP40" s="265"/>
      <c r="BQ40" s="262">
        <v>34</v>
      </c>
      <c r="BR40" s="263"/>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6"/>
    </row>
    <row r="41" spans="1:131" s="247" customFormat="1" ht="26.25" customHeight="1" x14ac:dyDescent="0.15">
      <c r="A41" s="261">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1"/>
      <c r="AL41" s="1022"/>
      <c r="AM41" s="1022"/>
      <c r="AN41" s="1022"/>
      <c r="AO41" s="1022"/>
      <c r="AP41" s="1022"/>
      <c r="AQ41" s="1022"/>
      <c r="AR41" s="1022"/>
      <c r="AS41" s="1022"/>
      <c r="AT41" s="1022"/>
      <c r="AU41" s="1022"/>
      <c r="AV41" s="1022"/>
      <c r="AW41" s="1022"/>
      <c r="AX41" s="1022"/>
      <c r="AY41" s="1022"/>
      <c r="AZ41" s="1094"/>
      <c r="BA41" s="1094"/>
      <c r="BB41" s="1094"/>
      <c r="BC41" s="1094"/>
      <c r="BD41" s="1094"/>
      <c r="BE41" s="1084"/>
      <c r="BF41" s="1084"/>
      <c r="BG41" s="1084"/>
      <c r="BH41" s="1084"/>
      <c r="BI41" s="1085"/>
      <c r="BJ41" s="252"/>
      <c r="BK41" s="252"/>
      <c r="BL41" s="252"/>
      <c r="BM41" s="252"/>
      <c r="BN41" s="252"/>
      <c r="BO41" s="265"/>
      <c r="BP41" s="265"/>
      <c r="BQ41" s="262">
        <v>35</v>
      </c>
      <c r="BR41" s="263"/>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6"/>
    </row>
    <row r="42" spans="1:131" s="247" customFormat="1" ht="26.25" customHeight="1" x14ac:dyDescent="0.15">
      <c r="A42" s="261">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1"/>
      <c r="AL42" s="1022"/>
      <c r="AM42" s="1022"/>
      <c r="AN42" s="1022"/>
      <c r="AO42" s="1022"/>
      <c r="AP42" s="1022"/>
      <c r="AQ42" s="1022"/>
      <c r="AR42" s="1022"/>
      <c r="AS42" s="1022"/>
      <c r="AT42" s="1022"/>
      <c r="AU42" s="1022"/>
      <c r="AV42" s="1022"/>
      <c r="AW42" s="1022"/>
      <c r="AX42" s="1022"/>
      <c r="AY42" s="1022"/>
      <c r="AZ42" s="1094"/>
      <c r="BA42" s="1094"/>
      <c r="BB42" s="1094"/>
      <c r="BC42" s="1094"/>
      <c r="BD42" s="1094"/>
      <c r="BE42" s="1084"/>
      <c r="BF42" s="1084"/>
      <c r="BG42" s="1084"/>
      <c r="BH42" s="1084"/>
      <c r="BI42" s="1085"/>
      <c r="BJ42" s="252"/>
      <c r="BK42" s="252"/>
      <c r="BL42" s="252"/>
      <c r="BM42" s="252"/>
      <c r="BN42" s="252"/>
      <c r="BO42" s="265"/>
      <c r="BP42" s="265"/>
      <c r="BQ42" s="262">
        <v>36</v>
      </c>
      <c r="BR42" s="263"/>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6"/>
    </row>
    <row r="43" spans="1:131" s="247" customFormat="1" ht="26.25" customHeight="1" x14ac:dyDescent="0.15">
      <c r="A43" s="261">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1"/>
      <c r="AL43" s="1022"/>
      <c r="AM43" s="1022"/>
      <c r="AN43" s="1022"/>
      <c r="AO43" s="1022"/>
      <c r="AP43" s="1022"/>
      <c r="AQ43" s="1022"/>
      <c r="AR43" s="1022"/>
      <c r="AS43" s="1022"/>
      <c r="AT43" s="1022"/>
      <c r="AU43" s="1022"/>
      <c r="AV43" s="1022"/>
      <c r="AW43" s="1022"/>
      <c r="AX43" s="1022"/>
      <c r="AY43" s="1022"/>
      <c r="AZ43" s="1094"/>
      <c r="BA43" s="1094"/>
      <c r="BB43" s="1094"/>
      <c r="BC43" s="1094"/>
      <c r="BD43" s="1094"/>
      <c r="BE43" s="1084"/>
      <c r="BF43" s="1084"/>
      <c r="BG43" s="1084"/>
      <c r="BH43" s="1084"/>
      <c r="BI43" s="1085"/>
      <c r="BJ43" s="252"/>
      <c r="BK43" s="252"/>
      <c r="BL43" s="252"/>
      <c r="BM43" s="252"/>
      <c r="BN43" s="252"/>
      <c r="BO43" s="265"/>
      <c r="BP43" s="265"/>
      <c r="BQ43" s="262">
        <v>37</v>
      </c>
      <c r="BR43" s="263"/>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6"/>
    </row>
    <row r="44" spans="1:131" s="247" customFormat="1" ht="26.25" customHeight="1" x14ac:dyDescent="0.15">
      <c r="A44" s="261">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1"/>
      <c r="AL44" s="1022"/>
      <c r="AM44" s="1022"/>
      <c r="AN44" s="1022"/>
      <c r="AO44" s="1022"/>
      <c r="AP44" s="1022"/>
      <c r="AQ44" s="1022"/>
      <c r="AR44" s="1022"/>
      <c r="AS44" s="1022"/>
      <c r="AT44" s="1022"/>
      <c r="AU44" s="1022"/>
      <c r="AV44" s="1022"/>
      <c r="AW44" s="1022"/>
      <c r="AX44" s="1022"/>
      <c r="AY44" s="1022"/>
      <c r="AZ44" s="1094"/>
      <c r="BA44" s="1094"/>
      <c r="BB44" s="1094"/>
      <c r="BC44" s="1094"/>
      <c r="BD44" s="1094"/>
      <c r="BE44" s="1084"/>
      <c r="BF44" s="1084"/>
      <c r="BG44" s="1084"/>
      <c r="BH44" s="1084"/>
      <c r="BI44" s="1085"/>
      <c r="BJ44" s="252"/>
      <c r="BK44" s="252"/>
      <c r="BL44" s="252"/>
      <c r="BM44" s="252"/>
      <c r="BN44" s="252"/>
      <c r="BO44" s="265"/>
      <c r="BP44" s="265"/>
      <c r="BQ44" s="262">
        <v>38</v>
      </c>
      <c r="BR44" s="263"/>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6"/>
    </row>
    <row r="45" spans="1:131" s="247" customFormat="1" ht="26.25" customHeight="1" x14ac:dyDescent="0.15">
      <c r="A45" s="261">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1"/>
      <c r="AL45" s="1022"/>
      <c r="AM45" s="1022"/>
      <c r="AN45" s="1022"/>
      <c r="AO45" s="1022"/>
      <c r="AP45" s="1022"/>
      <c r="AQ45" s="1022"/>
      <c r="AR45" s="1022"/>
      <c r="AS45" s="1022"/>
      <c r="AT45" s="1022"/>
      <c r="AU45" s="1022"/>
      <c r="AV45" s="1022"/>
      <c r="AW45" s="1022"/>
      <c r="AX45" s="1022"/>
      <c r="AY45" s="1022"/>
      <c r="AZ45" s="1094"/>
      <c r="BA45" s="1094"/>
      <c r="BB45" s="1094"/>
      <c r="BC45" s="1094"/>
      <c r="BD45" s="1094"/>
      <c r="BE45" s="1084"/>
      <c r="BF45" s="1084"/>
      <c r="BG45" s="1084"/>
      <c r="BH45" s="1084"/>
      <c r="BI45" s="1085"/>
      <c r="BJ45" s="252"/>
      <c r="BK45" s="252"/>
      <c r="BL45" s="252"/>
      <c r="BM45" s="252"/>
      <c r="BN45" s="252"/>
      <c r="BO45" s="265"/>
      <c r="BP45" s="265"/>
      <c r="BQ45" s="262">
        <v>39</v>
      </c>
      <c r="BR45" s="263"/>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6"/>
    </row>
    <row r="46" spans="1:131" s="247" customFormat="1" ht="26.25" customHeight="1" x14ac:dyDescent="0.15">
      <c r="A46" s="261">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1"/>
      <c r="AL46" s="1022"/>
      <c r="AM46" s="1022"/>
      <c r="AN46" s="1022"/>
      <c r="AO46" s="1022"/>
      <c r="AP46" s="1022"/>
      <c r="AQ46" s="1022"/>
      <c r="AR46" s="1022"/>
      <c r="AS46" s="1022"/>
      <c r="AT46" s="1022"/>
      <c r="AU46" s="1022"/>
      <c r="AV46" s="1022"/>
      <c r="AW46" s="1022"/>
      <c r="AX46" s="1022"/>
      <c r="AY46" s="1022"/>
      <c r="AZ46" s="1094"/>
      <c r="BA46" s="1094"/>
      <c r="BB46" s="1094"/>
      <c r="BC46" s="1094"/>
      <c r="BD46" s="1094"/>
      <c r="BE46" s="1084"/>
      <c r="BF46" s="1084"/>
      <c r="BG46" s="1084"/>
      <c r="BH46" s="1084"/>
      <c r="BI46" s="1085"/>
      <c r="BJ46" s="252"/>
      <c r="BK46" s="252"/>
      <c r="BL46" s="252"/>
      <c r="BM46" s="252"/>
      <c r="BN46" s="252"/>
      <c r="BO46" s="265"/>
      <c r="BP46" s="265"/>
      <c r="BQ46" s="262">
        <v>40</v>
      </c>
      <c r="BR46" s="263"/>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6"/>
    </row>
    <row r="47" spans="1:131" s="247" customFormat="1" ht="26.25" customHeight="1" x14ac:dyDescent="0.15">
      <c r="A47" s="261">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1"/>
      <c r="AL47" s="1022"/>
      <c r="AM47" s="1022"/>
      <c r="AN47" s="1022"/>
      <c r="AO47" s="1022"/>
      <c r="AP47" s="1022"/>
      <c r="AQ47" s="1022"/>
      <c r="AR47" s="1022"/>
      <c r="AS47" s="1022"/>
      <c r="AT47" s="1022"/>
      <c r="AU47" s="1022"/>
      <c r="AV47" s="1022"/>
      <c r="AW47" s="1022"/>
      <c r="AX47" s="1022"/>
      <c r="AY47" s="1022"/>
      <c r="AZ47" s="1094"/>
      <c r="BA47" s="1094"/>
      <c r="BB47" s="1094"/>
      <c r="BC47" s="1094"/>
      <c r="BD47" s="1094"/>
      <c r="BE47" s="1084"/>
      <c r="BF47" s="1084"/>
      <c r="BG47" s="1084"/>
      <c r="BH47" s="1084"/>
      <c r="BI47" s="1085"/>
      <c r="BJ47" s="252"/>
      <c r="BK47" s="252"/>
      <c r="BL47" s="252"/>
      <c r="BM47" s="252"/>
      <c r="BN47" s="252"/>
      <c r="BO47" s="265"/>
      <c r="BP47" s="265"/>
      <c r="BQ47" s="262">
        <v>41</v>
      </c>
      <c r="BR47" s="263"/>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6"/>
    </row>
    <row r="48" spans="1:131" s="247" customFormat="1" ht="26.25" customHeight="1" x14ac:dyDescent="0.15">
      <c r="A48" s="261">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1"/>
      <c r="AL48" s="1022"/>
      <c r="AM48" s="1022"/>
      <c r="AN48" s="1022"/>
      <c r="AO48" s="1022"/>
      <c r="AP48" s="1022"/>
      <c r="AQ48" s="1022"/>
      <c r="AR48" s="1022"/>
      <c r="AS48" s="1022"/>
      <c r="AT48" s="1022"/>
      <c r="AU48" s="1022"/>
      <c r="AV48" s="1022"/>
      <c r="AW48" s="1022"/>
      <c r="AX48" s="1022"/>
      <c r="AY48" s="1022"/>
      <c r="AZ48" s="1094"/>
      <c r="BA48" s="1094"/>
      <c r="BB48" s="1094"/>
      <c r="BC48" s="1094"/>
      <c r="BD48" s="1094"/>
      <c r="BE48" s="1084"/>
      <c r="BF48" s="1084"/>
      <c r="BG48" s="1084"/>
      <c r="BH48" s="1084"/>
      <c r="BI48" s="1085"/>
      <c r="BJ48" s="252"/>
      <c r="BK48" s="252"/>
      <c r="BL48" s="252"/>
      <c r="BM48" s="252"/>
      <c r="BN48" s="252"/>
      <c r="BO48" s="265"/>
      <c r="BP48" s="265"/>
      <c r="BQ48" s="262">
        <v>42</v>
      </c>
      <c r="BR48" s="263"/>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6"/>
    </row>
    <row r="49" spans="1:131" s="247" customFormat="1" ht="26.25" customHeight="1" x14ac:dyDescent="0.15">
      <c r="A49" s="261">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1"/>
      <c r="AL49" s="1022"/>
      <c r="AM49" s="1022"/>
      <c r="AN49" s="1022"/>
      <c r="AO49" s="1022"/>
      <c r="AP49" s="1022"/>
      <c r="AQ49" s="1022"/>
      <c r="AR49" s="1022"/>
      <c r="AS49" s="1022"/>
      <c r="AT49" s="1022"/>
      <c r="AU49" s="1022"/>
      <c r="AV49" s="1022"/>
      <c r="AW49" s="1022"/>
      <c r="AX49" s="1022"/>
      <c r="AY49" s="1022"/>
      <c r="AZ49" s="1094"/>
      <c r="BA49" s="1094"/>
      <c r="BB49" s="1094"/>
      <c r="BC49" s="1094"/>
      <c r="BD49" s="1094"/>
      <c r="BE49" s="1084"/>
      <c r="BF49" s="1084"/>
      <c r="BG49" s="1084"/>
      <c r="BH49" s="1084"/>
      <c r="BI49" s="1085"/>
      <c r="BJ49" s="252"/>
      <c r="BK49" s="252"/>
      <c r="BL49" s="252"/>
      <c r="BM49" s="252"/>
      <c r="BN49" s="252"/>
      <c r="BO49" s="265"/>
      <c r="BP49" s="265"/>
      <c r="BQ49" s="262">
        <v>43</v>
      </c>
      <c r="BR49" s="263"/>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6"/>
    </row>
    <row r="50" spans="1:131" s="247" customFormat="1" ht="26.25" customHeight="1" x14ac:dyDescent="0.15">
      <c r="A50" s="261">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52"/>
      <c r="BK50" s="252"/>
      <c r="BL50" s="252"/>
      <c r="BM50" s="252"/>
      <c r="BN50" s="252"/>
      <c r="BO50" s="265"/>
      <c r="BP50" s="265"/>
      <c r="BQ50" s="262">
        <v>44</v>
      </c>
      <c r="BR50" s="263"/>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6"/>
    </row>
    <row r="51" spans="1:131" s="247" customFormat="1" ht="26.25" customHeight="1" x14ac:dyDescent="0.15">
      <c r="A51" s="261">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52"/>
      <c r="BK51" s="252"/>
      <c r="BL51" s="252"/>
      <c r="BM51" s="252"/>
      <c r="BN51" s="252"/>
      <c r="BO51" s="265"/>
      <c r="BP51" s="265"/>
      <c r="BQ51" s="262">
        <v>45</v>
      </c>
      <c r="BR51" s="263"/>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6"/>
    </row>
    <row r="52" spans="1:131" s="247" customFormat="1" ht="26.25" customHeight="1" x14ac:dyDescent="0.15">
      <c r="A52" s="261">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52"/>
      <c r="BK52" s="252"/>
      <c r="BL52" s="252"/>
      <c r="BM52" s="252"/>
      <c r="BN52" s="252"/>
      <c r="BO52" s="265"/>
      <c r="BP52" s="265"/>
      <c r="BQ52" s="262">
        <v>46</v>
      </c>
      <c r="BR52" s="263"/>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6"/>
    </row>
    <row r="53" spans="1:131" s="247" customFormat="1" ht="26.25" customHeight="1" x14ac:dyDescent="0.15">
      <c r="A53" s="261">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52"/>
      <c r="BK53" s="252"/>
      <c r="BL53" s="252"/>
      <c r="BM53" s="252"/>
      <c r="BN53" s="252"/>
      <c r="BO53" s="265"/>
      <c r="BP53" s="265"/>
      <c r="BQ53" s="262">
        <v>47</v>
      </c>
      <c r="BR53" s="263"/>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6"/>
    </row>
    <row r="54" spans="1:131" s="247" customFormat="1" ht="26.25" customHeight="1" x14ac:dyDescent="0.15">
      <c r="A54" s="261">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52"/>
      <c r="BK54" s="252"/>
      <c r="BL54" s="252"/>
      <c r="BM54" s="252"/>
      <c r="BN54" s="252"/>
      <c r="BO54" s="265"/>
      <c r="BP54" s="265"/>
      <c r="BQ54" s="262">
        <v>48</v>
      </c>
      <c r="BR54" s="263"/>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6"/>
    </row>
    <row r="55" spans="1:131" s="247" customFormat="1" ht="26.25" customHeight="1" x14ac:dyDescent="0.15">
      <c r="A55" s="261">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52"/>
      <c r="BK55" s="252"/>
      <c r="BL55" s="252"/>
      <c r="BM55" s="252"/>
      <c r="BN55" s="252"/>
      <c r="BO55" s="265"/>
      <c r="BP55" s="265"/>
      <c r="BQ55" s="262">
        <v>49</v>
      </c>
      <c r="BR55" s="263"/>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6"/>
    </row>
    <row r="56" spans="1:131" s="247" customFormat="1" ht="26.25" customHeight="1" x14ac:dyDescent="0.15">
      <c r="A56" s="261">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52"/>
      <c r="BK56" s="252"/>
      <c r="BL56" s="252"/>
      <c r="BM56" s="252"/>
      <c r="BN56" s="252"/>
      <c r="BO56" s="265"/>
      <c r="BP56" s="265"/>
      <c r="BQ56" s="262">
        <v>50</v>
      </c>
      <c r="BR56" s="263"/>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6"/>
    </row>
    <row r="57" spans="1:131" s="247" customFormat="1" ht="26.25" customHeight="1" x14ac:dyDescent="0.15">
      <c r="A57" s="261">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52"/>
      <c r="BK57" s="252"/>
      <c r="BL57" s="252"/>
      <c r="BM57" s="252"/>
      <c r="BN57" s="252"/>
      <c r="BO57" s="265"/>
      <c r="BP57" s="265"/>
      <c r="BQ57" s="262">
        <v>51</v>
      </c>
      <c r="BR57" s="263"/>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6"/>
    </row>
    <row r="58" spans="1:131" s="247" customFormat="1" ht="26.25" customHeight="1" x14ac:dyDescent="0.15">
      <c r="A58" s="261">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52"/>
      <c r="BK58" s="252"/>
      <c r="BL58" s="252"/>
      <c r="BM58" s="252"/>
      <c r="BN58" s="252"/>
      <c r="BO58" s="265"/>
      <c r="BP58" s="265"/>
      <c r="BQ58" s="262">
        <v>52</v>
      </c>
      <c r="BR58" s="263"/>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6"/>
    </row>
    <row r="59" spans="1:131" s="247" customFormat="1" ht="26.25" customHeight="1" x14ac:dyDescent="0.15">
      <c r="A59" s="261">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52"/>
      <c r="BK59" s="252"/>
      <c r="BL59" s="252"/>
      <c r="BM59" s="252"/>
      <c r="BN59" s="252"/>
      <c r="BO59" s="265"/>
      <c r="BP59" s="265"/>
      <c r="BQ59" s="262">
        <v>53</v>
      </c>
      <c r="BR59" s="263"/>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6"/>
    </row>
    <row r="60" spans="1:131" s="247" customFormat="1" ht="26.25" customHeight="1" x14ac:dyDescent="0.15">
      <c r="A60" s="261">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52"/>
      <c r="BK60" s="252"/>
      <c r="BL60" s="252"/>
      <c r="BM60" s="252"/>
      <c r="BN60" s="252"/>
      <c r="BO60" s="265"/>
      <c r="BP60" s="265"/>
      <c r="BQ60" s="262">
        <v>54</v>
      </c>
      <c r="BR60" s="263"/>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6"/>
    </row>
    <row r="61" spans="1:131" s="247" customFormat="1" ht="26.25" customHeight="1" thickBot="1" x14ac:dyDescent="0.2">
      <c r="A61" s="261">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52"/>
      <c r="BK61" s="252"/>
      <c r="BL61" s="252"/>
      <c r="BM61" s="252"/>
      <c r="BN61" s="252"/>
      <c r="BO61" s="265"/>
      <c r="BP61" s="265"/>
      <c r="BQ61" s="262">
        <v>55</v>
      </c>
      <c r="BR61" s="263"/>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6"/>
    </row>
    <row r="62" spans="1:131" s="247" customFormat="1" ht="26.25" customHeight="1" x14ac:dyDescent="0.15">
      <c r="A62" s="261">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412</v>
      </c>
      <c r="BK62" s="1087"/>
      <c r="BL62" s="1087"/>
      <c r="BM62" s="1087"/>
      <c r="BN62" s="1088"/>
      <c r="BO62" s="265"/>
      <c r="BP62" s="265"/>
      <c r="BQ62" s="262">
        <v>56</v>
      </c>
      <c r="BR62" s="263"/>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6"/>
    </row>
    <row r="63" spans="1:131" s="247" customFormat="1" ht="26.25" customHeight="1" thickBot="1" x14ac:dyDescent="0.2">
      <c r="A63" s="264" t="s">
        <v>388</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0"/>
      <c r="AF63" s="1081">
        <v>527</v>
      </c>
      <c r="AG63" s="1010"/>
      <c r="AH63" s="1010"/>
      <c r="AI63" s="1010"/>
      <c r="AJ63" s="1082"/>
      <c r="AK63" s="1083"/>
      <c r="AL63" s="1014"/>
      <c r="AM63" s="1014"/>
      <c r="AN63" s="1014"/>
      <c r="AO63" s="1014"/>
      <c r="AP63" s="1010"/>
      <c r="AQ63" s="1010"/>
      <c r="AR63" s="1010"/>
      <c r="AS63" s="1010"/>
      <c r="AT63" s="1010"/>
      <c r="AU63" s="1010"/>
      <c r="AV63" s="1010"/>
      <c r="AW63" s="1010"/>
      <c r="AX63" s="1010"/>
      <c r="AY63" s="1010"/>
      <c r="AZ63" s="1077"/>
      <c r="BA63" s="1077"/>
      <c r="BB63" s="1077"/>
      <c r="BC63" s="1077"/>
      <c r="BD63" s="1077"/>
      <c r="BE63" s="1011"/>
      <c r="BF63" s="1011"/>
      <c r="BG63" s="1011"/>
      <c r="BH63" s="1011"/>
      <c r="BI63" s="1012"/>
      <c r="BJ63" s="1078" t="s">
        <v>408</v>
      </c>
      <c r="BK63" s="1002"/>
      <c r="BL63" s="1002"/>
      <c r="BM63" s="1002"/>
      <c r="BN63" s="1079"/>
      <c r="BO63" s="265"/>
      <c r="BP63" s="265"/>
      <c r="BQ63" s="262">
        <v>57</v>
      </c>
      <c r="BR63" s="263"/>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6"/>
    </row>
    <row r="66" spans="1:131" s="247" customFormat="1" ht="26.25" customHeight="1" x14ac:dyDescent="0.15">
      <c r="A66" s="1047" t="s">
        <v>415</v>
      </c>
      <c r="B66" s="1048"/>
      <c r="C66" s="1048"/>
      <c r="D66" s="1048"/>
      <c r="E66" s="1048"/>
      <c r="F66" s="1048"/>
      <c r="G66" s="1048"/>
      <c r="H66" s="1048"/>
      <c r="I66" s="1048"/>
      <c r="J66" s="1048"/>
      <c r="K66" s="1048"/>
      <c r="L66" s="1048"/>
      <c r="M66" s="1048"/>
      <c r="N66" s="1048"/>
      <c r="O66" s="1048"/>
      <c r="P66" s="1049"/>
      <c r="Q66" s="1053" t="s">
        <v>416</v>
      </c>
      <c r="R66" s="1054"/>
      <c r="S66" s="1054"/>
      <c r="T66" s="1054"/>
      <c r="U66" s="1055"/>
      <c r="V66" s="1053" t="s">
        <v>417</v>
      </c>
      <c r="W66" s="1054"/>
      <c r="X66" s="1054"/>
      <c r="Y66" s="1054"/>
      <c r="Z66" s="1055"/>
      <c r="AA66" s="1053" t="s">
        <v>418</v>
      </c>
      <c r="AB66" s="1054"/>
      <c r="AC66" s="1054"/>
      <c r="AD66" s="1054"/>
      <c r="AE66" s="1055"/>
      <c r="AF66" s="1059" t="s">
        <v>419</v>
      </c>
      <c r="AG66" s="1060"/>
      <c r="AH66" s="1060"/>
      <c r="AI66" s="1060"/>
      <c r="AJ66" s="1061"/>
      <c r="AK66" s="1053" t="s">
        <v>420</v>
      </c>
      <c r="AL66" s="1048"/>
      <c r="AM66" s="1048"/>
      <c r="AN66" s="1048"/>
      <c r="AO66" s="1049"/>
      <c r="AP66" s="1053" t="s">
        <v>421</v>
      </c>
      <c r="AQ66" s="1054"/>
      <c r="AR66" s="1054"/>
      <c r="AS66" s="1054"/>
      <c r="AT66" s="1055"/>
      <c r="AU66" s="1053" t="s">
        <v>422</v>
      </c>
      <c r="AV66" s="1054"/>
      <c r="AW66" s="1054"/>
      <c r="AX66" s="1054"/>
      <c r="AY66" s="1055"/>
      <c r="AZ66" s="1053" t="s">
        <v>375</v>
      </c>
      <c r="BA66" s="1054"/>
      <c r="BB66" s="1054"/>
      <c r="BC66" s="1054"/>
      <c r="BD66" s="1069"/>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7" t="s">
        <v>587</v>
      </c>
      <c r="C68" s="1038"/>
      <c r="D68" s="1038"/>
      <c r="E68" s="1038"/>
      <c r="F68" s="1038"/>
      <c r="G68" s="1038"/>
      <c r="H68" s="1038"/>
      <c r="I68" s="1038"/>
      <c r="J68" s="1038"/>
      <c r="K68" s="1038"/>
      <c r="L68" s="1038"/>
      <c r="M68" s="1038"/>
      <c r="N68" s="1038"/>
      <c r="O68" s="1038"/>
      <c r="P68" s="1039"/>
      <c r="Q68" s="1040">
        <v>2444</v>
      </c>
      <c r="R68" s="1034"/>
      <c r="S68" s="1034"/>
      <c r="T68" s="1034"/>
      <c r="U68" s="1034"/>
      <c r="V68" s="1034">
        <v>2269</v>
      </c>
      <c r="W68" s="1034"/>
      <c r="X68" s="1034"/>
      <c r="Y68" s="1034"/>
      <c r="Z68" s="1034"/>
      <c r="AA68" s="1034">
        <v>175</v>
      </c>
      <c r="AB68" s="1034"/>
      <c r="AC68" s="1034"/>
      <c r="AD68" s="1034"/>
      <c r="AE68" s="1034"/>
      <c r="AF68" s="1034">
        <v>175</v>
      </c>
      <c r="AG68" s="1034"/>
      <c r="AH68" s="1034"/>
      <c r="AI68" s="1034"/>
      <c r="AJ68" s="1034"/>
      <c r="AK68" s="1034" t="s">
        <v>595</v>
      </c>
      <c r="AL68" s="1034"/>
      <c r="AM68" s="1034"/>
      <c r="AN68" s="1034"/>
      <c r="AO68" s="1034"/>
      <c r="AP68" s="1034"/>
      <c r="AQ68" s="1034"/>
      <c r="AR68" s="1034"/>
      <c r="AS68" s="1034"/>
      <c r="AT68" s="1034"/>
      <c r="AU68" s="1034"/>
      <c r="AV68" s="1034"/>
      <c r="AW68" s="1034"/>
      <c r="AX68" s="1034"/>
      <c r="AY68" s="1034"/>
      <c r="AZ68" s="1035"/>
      <c r="BA68" s="1035"/>
      <c r="BB68" s="1035"/>
      <c r="BC68" s="1035"/>
      <c r="BD68" s="1036"/>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588</v>
      </c>
      <c r="C69" s="1026"/>
      <c r="D69" s="1026"/>
      <c r="E69" s="1026"/>
      <c r="F69" s="1026"/>
      <c r="G69" s="1026"/>
      <c r="H69" s="1026"/>
      <c r="I69" s="1026"/>
      <c r="J69" s="1026"/>
      <c r="K69" s="1026"/>
      <c r="L69" s="1026"/>
      <c r="M69" s="1026"/>
      <c r="N69" s="1026"/>
      <c r="O69" s="1026"/>
      <c r="P69" s="1027"/>
      <c r="Q69" s="1028">
        <v>2882</v>
      </c>
      <c r="R69" s="1022"/>
      <c r="S69" s="1022"/>
      <c r="T69" s="1022"/>
      <c r="U69" s="1022"/>
      <c r="V69" s="1022">
        <v>2735</v>
      </c>
      <c r="W69" s="1022"/>
      <c r="X69" s="1022"/>
      <c r="Y69" s="1022"/>
      <c r="Z69" s="1022"/>
      <c r="AA69" s="1022">
        <v>147</v>
      </c>
      <c r="AB69" s="1022"/>
      <c r="AC69" s="1022"/>
      <c r="AD69" s="1022"/>
      <c r="AE69" s="1022"/>
      <c r="AF69" s="1022">
        <v>4</v>
      </c>
      <c r="AG69" s="1022"/>
      <c r="AH69" s="1022"/>
      <c r="AI69" s="1022"/>
      <c r="AJ69" s="1022"/>
      <c r="AK69" s="1022" t="s">
        <v>596</v>
      </c>
      <c r="AL69" s="1022"/>
      <c r="AM69" s="1022"/>
      <c r="AN69" s="1022"/>
      <c r="AO69" s="1022"/>
      <c r="AP69" s="1022">
        <v>2363</v>
      </c>
      <c r="AQ69" s="1022"/>
      <c r="AR69" s="1022"/>
      <c r="AS69" s="1022"/>
      <c r="AT69" s="1022"/>
      <c r="AU69" s="1022">
        <v>239</v>
      </c>
      <c r="AV69" s="1022"/>
      <c r="AW69" s="1022"/>
      <c r="AX69" s="1022"/>
      <c r="AY69" s="1022"/>
      <c r="AZ69" s="1023" t="s">
        <v>597</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588</v>
      </c>
      <c r="C70" s="1026"/>
      <c r="D70" s="1026"/>
      <c r="E70" s="1026"/>
      <c r="F70" s="1026"/>
      <c r="G70" s="1026"/>
      <c r="H70" s="1026"/>
      <c r="I70" s="1026"/>
      <c r="J70" s="1026"/>
      <c r="K70" s="1026"/>
      <c r="L70" s="1026"/>
      <c r="M70" s="1026"/>
      <c r="N70" s="1026"/>
      <c r="O70" s="1026"/>
      <c r="P70" s="1027"/>
      <c r="Q70" s="1028">
        <v>48</v>
      </c>
      <c r="R70" s="1022"/>
      <c r="S70" s="1022"/>
      <c r="T70" s="1022"/>
      <c r="U70" s="1022"/>
      <c r="V70" s="1022">
        <v>47</v>
      </c>
      <c r="W70" s="1022"/>
      <c r="X70" s="1022"/>
      <c r="Y70" s="1022"/>
      <c r="Z70" s="1022"/>
      <c r="AA70" s="1022">
        <v>1</v>
      </c>
      <c r="AB70" s="1022"/>
      <c r="AC70" s="1022"/>
      <c r="AD70" s="1022"/>
      <c r="AE70" s="1022"/>
      <c r="AF70" s="1022">
        <v>1</v>
      </c>
      <c r="AG70" s="1022"/>
      <c r="AH70" s="1022"/>
      <c r="AI70" s="1022"/>
      <c r="AJ70" s="1022"/>
      <c r="AK70" s="1022">
        <v>3</v>
      </c>
      <c r="AL70" s="1022"/>
      <c r="AM70" s="1022"/>
      <c r="AN70" s="1022"/>
      <c r="AO70" s="1022"/>
      <c r="AP70" s="1022"/>
      <c r="AQ70" s="1022"/>
      <c r="AR70" s="1022"/>
      <c r="AS70" s="1022"/>
      <c r="AT70" s="1022"/>
      <c r="AU70" s="1022"/>
      <c r="AV70" s="1022"/>
      <c r="AW70" s="1022"/>
      <c r="AX70" s="1022"/>
      <c r="AY70" s="1022"/>
      <c r="AZ70" s="1033" t="s">
        <v>598</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588</v>
      </c>
      <c r="C71" s="1026"/>
      <c r="D71" s="1026"/>
      <c r="E71" s="1026"/>
      <c r="F71" s="1026"/>
      <c r="G71" s="1026"/>
      <c r="H71" s="1026"/>
      <c r="I71" s="1026"/>
      <c r="J71" s="1026"/>
      <c r="K71" s="1026"/>
      <c r="L71" s="1026"/>
      <c r="M71" s="1026"/>
      <c r="N71" s="1026"/>
      <c r="O71" s="1026"/>
      <c r="P71" s="1027"/>
      <c r="Q71" s="1028">
        <v>50</v>
      </c>
      <c r="R71" s="1022"/>
      <c r="S71" s="1022"/>
      <c r="T71" s="1022"/>
      <c r="U71" s="1022"/>
      <c r="V71" s="1022">
        <v>50</v>
      </c>
      <c r="W71" s="1022"/>
      <c r="X71" s="1022"/>
      <c r="Y71" s="1022"/>
      <c r="Z71" s="1022"/>
      <c r="AA71" s="1022" t="s">
        <v>596</v>
      </c>
      <c r="AB71" s="1022"/>
      <c r="AC71" s="1022"/>
      <c r="AD71" s="1022"/>
      <c r="AE71" s="1022"/>
      <c r="AF71" s="1022" t="s">
        <v>596</v>
      </c>
      <c r="AG71" s="1022"/>
      <c r="AH71" s="1022"/>
      <c r="AI71" s="1022"/>
      <c r="AJ71" s="1022"/>
      <c r="AK71" s="1022">
        <v>13</v>
      </c>
      <c r="AL71" s="1022"/>
      <c r="AM71" s="1022"/>
      <c r="AN71" s="1022"/>
      <c r="AO71" s="1022"/>
      <c r="AP71" s="1022"/>
      <c r="AQ71" s="1022"/>
      <c r="AR71" s="1022"/>
      <c r="AS71" s="1022"/>
      <c r="AT71" s="1022"/>
      <c r="AU71" s="1022"/>
      <c r="AV71" s="1022"/>
      <c r="AW71" s="1022"/>
      <c r="AX71" s="1022"/>
      <c r="AY71" s="1022"/>
      <c r="AZ71" s="1033" t="s">
        <v>599</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8">
        <v>478</v>
      </c>
      <c r="R72" s="1022"/>
      <c r="S72" s="1022"/>
      <c r="T72" s="1022"/>
      <c r="U72" s="1022"/>
      <c r="V72" s="1022">
        <v>474</v>
      </c>
      <c r="W72" s="1022"/>
      <c r="X72" s="1022"/>
      <c r="Y72" s="1022"/>
      <c r="Z72" s="1022"/>
      <c r="AA72" s="1022">
        <v>5</v>
      </c>
      <c r="AB72" s="1022"/>
      <c r="AC72" s="1022"/>
      <c r="AD72" s="1022"/>
      <c r="AE72" s="1022"/>
      <c r="AF72" s="1022">
        <v>5</v>
      </c>
      <c r="AG72" s="1022"/>
      <c r="AH72" s="1022"/>
      <c r="AI72" s="1022"/>
      <c r="AJ72" s="1022"/>
      <c r="AK72" s="1022">
        <v>74</v>
      </c>
      <c r="AL72" s="1022"/>
      <c r="AM72" s="1022"/>
      <c r="AN72" s="1022"/>
      <c r="AO72" s="1022"/>
      <c r="AP72" s="1022"/>
      <c r="AQ72" s="1022"/>
      <c r="AR72" s="1022"/>
      <c r="AS72" s="1022"/>
      <c r="AT72" s="1022"/>
      <c r="AU72" s="1022"/>
      <c r="AV72" s="1022"/>
      <c r="AW72" s="1022"/>
      <c r="AX72" s="1022"/>
      <c r="AY72" s="1022"/>
      <c r="AZ72" s="1023" t="s">
        <v>597</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589</v>
      </c>
      <c r="C73" s="1026"/>
      <c r="D73" s="1026"/>
      <c r="E73" s="1026"/>
      <c r="F73" s="1026"/>
      <c r="G73" s="1026"/>
      <c r="H73" s="1026"/>
      <c r="I73" s="1026"/>
      <c r="J73" s="1026"/>
      <c r="K73" s="1026"/>
      <c r="L73" s="1026"/>
      <c r="M73" s="1026"/>
      <c r="N73" s="1026"/>
      <c r="O73" s="1026"/>
      <c r="P73" s="1027"/>
      <c r="Q73" s="1028">
        <v>82604</v>
      </c>
      <c r="R73" s="1022"/>
      <c r="S73" s="1022"/>
      <c r="T73" s="1022"/>
      <c r="U73" s="1022"/>
      <c r="V73" s="1022">
        <v>80670</v>
      </c>
      <c r="W73" s="1022"/>
      <c r="X73" s="1022"/>
      <c r="Y73" s="1022"/>
      <c r="Z73" s="1022"/>
      <c r="AA73" s="1022">
        <v>1934</v>
      </c>
      <c r="AB73" s="1022"/>
      <c r="AC73" s="1022"/>
      <c r="AD73" s="1022"/>
      <c r="AE73" s="1022"/>
      <c r="AF73" s="1022">
        <v>1934</v>
      </c>
      <c r="AG73" s="1022"/>
      <c r="AH73" s="1022"/>
      <c r="AI73" s="1022"/>
      <c r="AJ73" s="1022"/>
      <c r="AK73" s="1022">
        <v>1037</v>
      </c>
      <c r="AL73" s="1022"/>
      <c r="AM73" s="1022"/>
      <c r="AN73" s="1022"/>
      <c r="AO73" s="1022"/>
      <c r="AP73" s="1022"/>
      <c r="AQ73" s="1022"/>
      <c r="AR73" s="1022"/>
      <c r="AS73" s="1022"/>
      <c r="AT73" s="1022"/>
      <c r="AU73" s="1022"/>
      <c r="AV73" s="1022"/>
      <c r="AW73" s="1022"/>
      <c r="AX73" s="1022"/>
      <c r="AY73" s="1022"/>
      <c r="AZ73" s="1033" t="s">
        <v>600</v>
      </c>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306</v>
      </c>
      <c r="AG109" s="945"/>
      <c r="AH109" s="945"/>
      <c r="AI109" s="945"/>
      <c r="AJ109" s="946"/>
      <c r="AK109" s="947" t="s">
        <v>305</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306</v>
      </c>
      <c r="BW109" s="945"/>
      <c r="BX109" s="945"/>
      <c r="BY109" s="945"/>
      <c r="BZ109" s="946"/>
      <c r="CA109" s="947" t="s">
        <v>305</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306</v>
      </c>
      <c r="DM109" s="945"/>
      <c r="DN109" s="945"/>
      <c r="DO109" s="945"/>
      <c r="DP109" s="946"/>
      <c r="DQ109" s="947" t="s">
        <v>305</v>
      </c>
      <c r="DR109" s="945"/>
      <c r="DS109" s="945"/>
      <c r="DT109" s="945"/>
      <c r="DU109" s="946"/>
      <c r="DV109" s="947" t="s">
        <v>433</v>
      </c>
      <c r="DW109" s="945"/>
      <c r="DX109" s="945"/>
      <c r="DY109" s="945"/>
      <c r="DZ109" s="976"/>
    </row>
    <row r="110" spans="1:131" s="246" customFormat="1" ht="26.25" customHeight="1" x14ac:dyDescent="0.15">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1019878</v>
      </c>
      <c r="AB110" s="938"/>
      <c r="AC110" s="938"/>
      <c r="AD110" s="938"/>
      <c r="AE110" s="939"/>
      <c r="AF110" s="940">
        <v>982160</v>
      </c>
      <c r="AG110" s="938"/>
      <c r="AH110" s="938"/>
      <c r="AI110" s="938"/>
      <c r="AJ110" s="939"/>
      <c r="AK110" s="940">
        <v>968198</v>
      </c>
      <c r="AL110" s="938"/>
      <c r="AM110" s="938"/>
      <c r="AN110" s="938"/>
      <c r="AO110" s="939"/>
      <c r="AP110" s="941">
        <v>23</v>
      </c>
      <c r="AQ110" s="942"/>
      <c r="AR110" s="942"/>
      <c r="AS110" s="942"/>
      <c r="AT110" s="943"/>
      <c r="AU110" s="977" t="s">
        <v>73</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6994549</v>
      </c>
      <c r="BR110" s="885"/>
      <c r="BS110" s="885"/>
      <c r="BT110" s="885"/>
      <c r="BU110" s="885"/>
      <c r="BV110" s="885">
        <v>7517926</v>
      </c>
      <c r="BW110" s="885"/>
      <c r="BX110" s="885"/>
      <c r="BY110" s="885"/>
      <c r="BZ110" s="885"/>
      <c r="CA110" s="885">
        <v>7405846</v>
      </c>
      <c r="CB110" s="885"/>
      <c r="CC110" s="885"/>
      <c r="CD110" s="885"/>
      <c r="CE110" s="885"/>
      <c r="CF110" s="909">
        <v>176.2</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439</v>
      </c>
      <c r="DH110" s="885"/>
      <c r="DI110" s="885"/>
      <c r="DJ110" s="885"/>
      <c r="DK110" s="885"/>
      <c r="DL110" s="885" t="s">
        <v>439</v>
      </c>
      <c r="DM110" s="885"/>
      <c r="DN110" s="885"/>
      <c r="DO110" s="885"/>
      <c r="DP110" s="885"/>
      <c r="DQ110" s="885" t="s">
        <v>439</v>
      </c>
      <c r="DR110" s="885"/>
      <c r="DS110" s="885"/>
      <c r="DT110" s="885"/>
      <c r="DU110" s="885"/>
      <c r="DV110" s="886" t="s">
        <v>440</v>
      </c>
      <c r="DW110" s="886"/>
      <c r="DX110" s="886"/>
      <c r="DY110" s="886"/>
      <c r="DZ110" s="887"/>
    </row>
    <row r="111" spans="1:131" s="246" customFormat="1" ht="26.25" customHeight="1" x14ac:dyDescent="0.15">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439</v>
      </c>
      <c r="AB111" s="966"/>
      <c r="AC111" s="966"/>
      <c r="AD111" s="966"/>
      <c r="AE111" s="967"/>
      <c r="AF111" s="968" t="s">
        <v>439</v>
      </c>
      <c r="AG111" s="966"/>
      <c r="AH111" s="966"/>
      <c r="AI111" s="966"/>
      <c r="AJ111" s="967"/>
      <c r="AK111" s="968" t="s">
        <v>442</v>
      </c>
      <c r="AL111" s="966"/>
      <c r="AM111" s="966"/>
      <c r="AN111" s="966"/>
      <c r="AO111" s="967"/>
      <c r="AP111" s="969" t="s">
        <v>442</v>
      </c>
      <c r="AQ111" s="970"/>
      <c r="AR111" s="970"/>
      <c r="AS111" s="970"/>
      <c r="AT111" s="971"/>
      <c r="AU111" s="979"/>
      <c r="AV111" s="980"/>
      <c r="AW111" s="980"/>
      <c r="AX111" s="980"/>
      <c r="AY111" s="980"/>
      <c r="AZ111" s="855" t="s">
        <v>443</v>
      </c>
      <c r="BA111" s="790"/>
      <c r="BB111" s="790"/>
      <c r="BC111" s="790"/>
      <c r="BD111" s="790"/>
      <c r="BE111" s="790"/>
      <c r="BF111" s="790"/>
      <c r="BG111" s="790"/>
      <c r="BH111" s="790"/>
      <c r="BI111" s="790"/>
      <c r="BJ111" s="790"/>
      <c r="BK111" s="790"/>
      <c r="BL111" s="790"/>
      <c r="BM111" s="790"/>
      <c r="BN111" s="790"/>
      <c r="BO111" s="790"/>
      <c r="BP111" s="791"/>
      <c r="BQ111" s="856">
        <v>270118</v>
      </c>
      <c r="BR111" s="857"/>
      <c r="BS111" s="857"/>
      <c r="BT111" s="857"/>
      <c r="BU111" s="857"/>
      <c r="BV111" s="857">
        <v>15145</v>
      </c>
      <c r="BW111" s="857"/>
      <c r="BX111" s="857"/>
      <c r="BY111" s="857"/>
      <c r="BZ111" s="857"/>
      <c r="CA111" s="857">
        <v>10691</v>
      </c>
      <c r="CB111" s="857"/>
      <c r="CC111" s="857"/>
      <c r="CD111" s="857"/>
      <c r="CE111" s="857"/>
      <c r="CF111" s="918">
        <v>0.3</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442</v>
      </c>
      <c r="DH111" s="857"/>
      <c r="DI111" s="857"/>
      <c r="DJ111" s="857"/>
      <c r="DK111" s="857"/>
      <c r="DL111" s="857" t="s">
        <v>439</v>
      </c>
      <c r="DM111" s="857"/>
      <c r="DN111" s="857"/>
      <c r="DO111" s="857"/>
      <c r="DP111" s="857"/>
      <c r="DQ111" s="857" t="s">
        <v>439</v>
      </c>
      <c r="DR111" s="857"/>
      <c r="DS111" s="857"/>
      <c r="DT111" s="857"/>
      <c r="DU111" s="857"/>
      <c r="DV111" s="834" t="s">
        <v>439</v>
      </c>
      <c r="DW111" s="834"/>
      <c r="DX111" s="834"/>
      <c r="DY111" s="834"/>
      <c r="DZ111" s="835"/>
    </row>
    <row r="112" spans="1:131" s="246" customFormat="1" ht="26.25" customHeight="1" x14ac:dyDescent="0.15">
      <c r="A112" s="959" t="s">
        <v>445</v>
      </c>
      <c r="B112" s="960"/>
      <c r="C112" s="790" t="s">
        <v>446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442</v>
      </c>
      <c r="AB112" s="820"/>
      <c r="AC112" s="820"/>
      <c r="AD112" s="820"/>
      <c r="AE112" s="821"/>
      <c r="AF112" s="822" t="s">
        <v>442</v>
      </c>
      <c r="AG112" s="820"/>
      <c r="AH112" s="820"/>
      <c r="AI112" s="820"/>
      <c r="AJ112" s="821"/>
      <c r="AK112" s="822" t="s">
        <v>442</v>
      </c>
      <c r="AL112" s="820"/>
      <c r="AM112" s="820"/>
      <c r="AN112" s="820"/>
      <c r="AO112" s="821"/>
      <c r="AP112" s="867" t="s">
        <v>439</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9174450</v>
      </c>
      <c r="BR112" s="857"/>
      <c r="BS112" s="857"/>
      <c r="BT112" s="857"/>
      <c r="BU112" s="857"/>
      <c r="BV112" s="857">
        <v>8896080</v>
      </c>
      <c r="BW112" s="857"/>
      <c r="BX112" s="857"/>
      <c r="BY112" s="857"/>
      <c r="BZ112" s="857"/>
      <c r="CA112" s="857">
        <v>8701538</v>
      </c>
      <c r="CB112" s="857"/>
      <c r="CC112" s="857"/>
      <c r="CD112" s="857"/>
      <c r="CE112" s="857"/>
      <c r="CF112" s="918">
        <v>207</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442</v>
      </c>
      <c r="DH112" s="857"/>
      <c r="DI112" s="857"/>
      <c r="DJ112" s="857"/>
      <c r="DK112" s="857"/>
      <c r="DL112" s="857" t="s">
        <v>439</v>
      </c>
      <c r="DM112" s="857"/>
      <c r="DN112" s="857"/>
      <c r="DO112" s="857"/>
      <c r="DP112" s="857"/>
      <c r="DQ112" s="857" t="s">
        <v>439</v>
      </c>
      <c r="DR112" s="857"/>
      <c r="DS112" s="857"/>
      <c r="DT112" s="857"/>
      <c r="DU112" s="857"/>
      <c r="DV112" s="834" t="s">
        <v>173</v>
      </c>
      <c r="DW112" s="834"/>
      <c r="DX112" s="834"/>
      <c r="DY112" s="834"/>
      <c r="DZ112" s="835"/>
    </row>
    <row r="113" spans="1:130" s="246" customFormat="1" ht="26.25" customHeight="1" x14ac:dyDescent="0.15">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721873</v>
      </c>
      <c r="AB113" s="966"/>
      <c r="AC113" s="966"/>
      <c r="AD113" s="966"/>
      <c r="AE113" s="967"/>
      <c r="AF113" s="968">
        <v>731256</v>
      </c>
      <c r="AG113" s="966"/>
      <c r="AH113" s="966"/>
      <c r="AI113" s="966"/>
      <c r="AJ113" s="967"/>
      <c r="AK113" s="968">
        <v>802969</v>
      </c>
      <c r="AL113" s="966"/>
      <c r="AM113" s="966"/>
      <c r="AN113" s="966"/>
      <c r="AO113" s="967"/>
      <c r="AP113" s="969">
        <v>19.100000000000001</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v>260577</v>
      </c>
      <c r="BR113" s="857"/>
      <c r="BS113" s="857"/>
      <c r="BT113" s="857"/>
      <c r="BU113" s="857"/>
      <c r="BV113" s="857">
        <v>238399</v>
      </c>
      <c r="BW113" s="857"/>
      <c r="BX113" s="857"/>
      <c r="BY113" s="857"/>
      <c r="BZ113" s="857"/>
      <c r="CA113" s="857">
        <v>238706</v>
      </c>
      <c r="CB113" s="857"/>
      <c r="CC113" s="857"/>
      <c r="CD113" s="857"/>
      <c r="CE113" s="857"/>
      <c r="CF113" s="918">
        <v>5.7</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442</v>
      </c>
      <c r="DH113" s="820"/>
      <c r="DI113" s="820"/>
      <c r="DJ113" s="820"/>
      <c r="DK113" s="821"/>
      <c r="DL113" s="822" t="s">
        <v>439</v>
      </c>
      <c r="DM113" s="820"/>
      <c r="DN113" s="820"/>
      <c r="DO113" s="820"/>
      <c r="DP113" s="821"/>
      <c r="DQ113" s="822" t="s">
        <v>439</v>
      </c>
      <c r="DR113" s="820"/>
      <c r="DS113" s="820"/>
      <c r="DT113" s="820"/>
      <c r="DU113" s="821"/>
      <c r="DV113" s="867" t="s">
        <v>439</v>
      </c>
      <c r="DW113" s="868"/>
      <c r="DX113" s="868"/>
      <c r="DY113" s="868"/>
      <c r="DZ113" s="869"/>
    </row>
    <row r="114" spans="1:130" s="246" customFormat="1" ht="26.25" customHeight="1" x14ac:dyDescent="0.15">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31923</v>
      </c>
      <c r="AB114" s="820"/>
      <c r="AC114" s="820"/>
      <c r="AD114" s="820"/>
      <c r="AE114" s="821"/>
      <c r="AF114" s="822">
        <v>30794</v>
      </c>
      <c r="AG114" s="820"/>
      <c r="AH114" s="820"/>
      <c r="AI114" s="820"/>
      <c r="AJ114" s="821"/>
      <c r="AK114" s="822">
        <v>17031</v>
      </c>
      <c r="AL114" s="820"/>
      <c r="AM114" s="820"/>
      <c r="AN114" s="820"/>
      <c r="AO114" s="821"/>
      <c r="AP114" s="867">
        <v>0.4</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857853</v>
      </c>
      <c r="BR114" s="857"/>
      <c r="BS114" s="857"/>
      <c r="BT114" s="857"/>
      <c r="BU114" s="857"/>
      <c r="BV114" s="857">
        <v>844593</v>
      </c>
      <c r="BW114" s="857"/>
      <c r="BX114" s="857"/>
      <c r="BY114" s="857"/>
      <c r="BZ114" s="857"/>
      <c r="CA114" s="857">
        <v>789876</v>
      </c>
      <c r="CB114" s="857"/>
      <c r="CC114" s="857"/>
      <c r="CD114" s="857"/>
      <c r="CE114" s="857"/>
      <c r="CF114" s="918">
        <v>18.8</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439</v>
      </c>
      <c r="DH114" s="820"/>
      <c r="DI114" s="820"/>
      <c r="DJ114" s="820"/>
      <c r="DK114" s="821"/>
      <c r="DL114" s="822" t="s">
        <v>442</v>
      </c>
      <c r="DM114" s="820"/>
      <c r="DN114" s="820"/>
      <c r="DO114" s="820"/>
      <c r="DP114" s="821"/>
      <c r="DQ114" s="822" t="s">
        <v>439</v>
      </c>
      <c r="DR114" s="820"/>
      <c r="DS114" s="820"/>
      <c r="DT114" s="820"/>
      <c r="DU114" s="821"/>
      <c r="DV114" s="867" t="s">
        <v>442</v>
      </c>
      <c r="DW114" s="868"/>
      <c r="DX114" s="868"/>
      <c r="DY114" s="868"/>
      <c r="DZ114" s="869"/>
    </row>
    <row r="115" spans="1:130" s="246" customFormat="1" ht="26.25" customHeight="1" x14ac:dyDescent="0.15">
      <c r="A115" s="961"/>
      <c r="B115" s="962"/>
      <c r="C115" s="790" t="s">
        <v>455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8775</v>
      </c>
      <c r="AB115" s="966"/>
      <c r="AC115" s="966"/>
      <c r="AD115" s="966"/>
      <c r="AE115" s="967"/>
      <c r="AF115" s="968">
        <v>6732</v>
      </c>
      <c r="AG115" s="966"/>
      <c r="AH115" s="966"/>
      <c r="AI115" s="966"/>
      <c r="AJ115" s="967"/>
      <c r="AK115" s="968">
        <v>4454</v>
      </c>
      <c r="AL115" s="966"/>
      <c r="AM115" s="966"/>
      <c r="AN115" s="966"/>
      <c r="AO115" s="967"/>
      <c r="AP115" s="969">
        <v>0.1</v>
      </c>
      <c r="AQ115" s="970"/>
      <c r="AR115" s="970"/>
      <c r="AS115" s="970"/>
      <c r="AT115" s="971"/>
      <c r="AU115" s="979"/>
      <c r="AV115" s="980"/>
      <c r="AW115" s="980"/>
      <c r="AX115" s="980"/>
      <c r="AY115" s="980"/>
      <c r="AZ115" s="855" t="s">
        <v>456</v>
      </c>
      <c r="BA115" s="790"/>
      <c r="BB115" s="790"/>
      <c r="BC115" s="790"/>
      <c r="BD115" s="790"/>
      <c r="BE115" s="790"/>
      <c r="BF115" s="790"/>
      <c r="BG115" s="790"/>
      <c r="BH115" s="790"/>
      <c r="BI115" s="790"/>
      <c r="BJ115" s="790"/>
      <c r="BK115" s="790"/>
      <c r="BL115" s="790"/>
      <c r="BM115" s="790"/>
      <c r="BN115" s="790"/>
      <c r="BO115" s="790"/>
      <c r="BP115" s="791"/>
      <c r="BQ115" s="856" t="s">
        <v>440</v>
      </c>
      <c r="BR115" s="857"/>
      <c r="BS115" s="857"/>
      <c r="BT115" s="857"/>
      <c r="BU115" s="857"/>
      <c r="BV115" s="857" t="s">
        <v>439</v>
      </c>
      <c r="BW115" s="857"/>
      <c r="BX115" s="857"/>
      <c r="BY115" s="857"/>
      <c r="BZ115" s="857"/>
      <c r="CA115" s="857" t="s">
        <v>442</v>
      </c>
      <c r="CB115" s="857"/>
      <c r="CC115" s="857"/>
      <c r="CD115" s="857"/>
      <c r="CE115" s="857"/>
      <c r="CF115" s="918" t="s">
        <v>439</v>
      </c>
      <c r="CG115" s="919"/>
      <c r="CH115" s="919"/>
      <c r="CI115" s="919"/>
      <c r="CJ115" s="919"/>
      <c r="CK115" s="974"/>
      <c r="CL115" s="861"/>
      <c r="CM115" s="855" t="s">
        <v>457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439</v>
      </c>
      <c r="DH115" s="820"/>
      <c r="DI115" s="820"/>
      <c r="DJ115" s="820"/>
      <c r="DK115" s="821"/>
      <c r="DL115" s="822" t="s">
        <v>439</v>
      </c>
      <c r="DM115" s="820"/>
      <c r="DN115" s="820"/>
      <c r="DO115" s="820"/>
      <c r="DP115" s="821"/>
      <c r="DQ115" s="822" t="s">
        <v>439</v>
      </c>
      <c r="DR115" s="820"/>
      <c r="DS115" s="820"/>
      <c r="DT115" s="820"/>
      <c r="DU115" s="821"/>
      <c r="DV115" s="867" t="s">
        <v>442</v>
      </c>
      <c r="DW115" s="868"/>
      <c r="DX115" s="868"/>
      <c r="DY115" s="868"/>
      <c r="DZ115" s="869"/>
    </row>
    <row r="116" spans="1:130" s="246" customFormat="1" ht="26.25" customHeight="1" x14ac:dyDescent="0.15">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439</v>
      </c>
      <c r="AB116" s="820"/>
      <c r="AC116" s="820"/>
      <c r="AD116" s="820"/>
      <c r="AE116" s="821"/>
      <c r="AF116" s="822" t="s">
        <v>439</v>
      </c>
      <c r="AG116" s="820"/>
      <c r="AH116" s="820"/>
      <c r="AI116" s="820"/>
      <c r="AJ116" s="821"/>
      <c r="AK116" s="822" t="s">
        <v>439</v>
      </c>
      <c r="AL116" s="820"/>
      <c r="AM116" s="820"/>
      <c r="AN116" s="820"/>
      <c r="AO116" s="821"/>
      <c r="AP116" s="867" t="s">
        <v>439</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56" t="s">
        <v>173</v>
      </c>
      <c r="BR116" s="857"/>
      <c r="BS116" s="857"/>
      <c r="BT116" s="857"/>
      <c r="BU116" s="857"/>
      <c r="BV116" s="857" t="s">
        <v>440</v>
      </c>
      <c r="BW116" s="857"/>
      <c r="BX116" s="857"/>
      <c r="BY116" s="857"/>
      <c r="BZ116" s="857"/>
      <c r="CA116" s="857" t="s">
        <v>439</v>
      </c>
      <c r="CB116" s="857"/>
      <c r="CC116" s="857"/>
      <c r="CD116" s="857"/>
      <c r="CE116" s="857"/>
      <c r="CF116" s="918" t="s">
        <v>173</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439</v>
      </c>
      <c r="DH116" s="820"/>
      <c r="DI116" s="820"/>
      <c r="DJ116" s="820"/>
      <c r="DK116" s="821"/>
      <c r="DL116" s="822" t="s">
        <v>442</v>
      </c>
      <c r="DM116" s="820"/>
      <c r="DN116" s="820"/>
      <c r="DO116" s="820"/>
      <c r="DP116" s="821"/>
      <c r="DQ116" s="822" t="s">
        <v>442</v>
      </c>
      <c r="DR116" s="820"/>
      <c r="DS116" s="820"/>
      <c r="DT116" s="820"/>
      <c r="DU116" s="821"/>
      <c r="DV116" s="867" t="s">
        <v>439</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1782449</v>
      </c>
      <c r="AB117" s="952"/>
      <c r="AC117" s="952"/>
      <c r="AD117" s="952"/>
      <c r="AE117" s="953"/>
      <c r="AF117" s="954">
        <v>1750942</v>
      </c>
      <c r="AG117" s="952"/>
      <c r="AH117" s="952"/>
      <c r="AI117" s="952"/>
      <c r="AJ117" s="953"/>
      <c r="AK117" s="954">
        <v>1792652</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442</v>
      </c>
      <c r="BR117" s="857"/>
      <c r="BS117" s="857"/>
      <c r="BT117" s="857"/>
      <c r="BU117" s="857"/>
      <c r="BV117" s="857" t="s">
        <v>440</v>
      </c>
      <c r="BW117" s="857"/>
      <c r="BX117" s="857"/>
      <c r="BY117" s="857"/>
      <c r="BZ117" s="857"/>
      <c r="CA117" s="857" t="s">
        <v>440</v>
      </c>
      <c r="CB117" s="857"/>
      <c r="CC117" s="857"/>
      <c r="CD117" s="857"/>
      <c r="CE117" s="857"/>
      <c r="CF117" s="918" t="s">
        <v>173</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440</v>
      </c>
      <c r="DH117" s="820"/>
      <c r="DI117" s="820"/>
      <c r="DJ117" s="820"/>
      <c r="DK117" s="821"/>
      <c r="DL117" s="822" t="s">
        <v>173</v>
      </c>
      <c r="DM117" s="820"/>
      <c r="DN117" s="820"/>
      <c r="DO117" s="820"/>
      <c r="DP117" s="821"/>
      <c r="DQ117" s="822" t="s">
        <v>440</v>
      </c>
      <c r="DR117" s="820"/>
      <c r="DS117" s="820"/>
      <c r="DT117" s="820"/>
      <c r="DU117" s="821"/>
      <c r="DV117" s="867" t="s">
        <v>440</v>
      </c>
      <c r="DW117" s="868"/>
      <c r="DX117" s="868"/>
      <c r="DY117" s="868"/>
      <c r="DZ117" s="869"/>
    </row>
    <row r="118" spans="1:130" s="246" customFormat="1" ht="26.25" customHeight="1" x14ac:dyDescent="0.15">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306</v>
      </c>
      <c r="AG118" s="945"/>
      <c r="AH118" s="945"/>
      <c r="AI118" s="945"/>
      <c r="AJ118" s="946"/>
      <c r="AK118" s="947" t="s">
        <v>305</v>
      </c>
      <c r="AL118" s="945"/>
      <c r="AM118" s="945"/>
      <c r="AN118" s="945"/>
      <c r="AO118" s="946"/>
      <c r="AP118" s="948" t="s">
        <v>433</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440</v>
      </c>
      <c r="BR118" s="888"/>
      <c r="BS118" s="888"/>
      <c r="BT118" s="888"/>
      <c r="BU118" s="888"/>
      <c r="BV118" s="888" t="s">
        <v>173</v>
      </c>
      <c r="BW118" s="888"/>
      <c r="BX118" s="888"/>
      <c r="BY118" s="888"/>
      <c r="BZ118" s="888"/>
      <c r="CA118" s="888" t="s">
        <v>440</v>
      </c>
      <c r="CB118" s="888"/>
      <c r="CC118" s="888"/>
      <c r="CD118" s="888"/>
      <c r="CE118" s="888"/>
      <c r="CF118" s="918" t="s">
        <v>173</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173</v>
      </c>
      <c r="DH118" s="820"/>
      <c r="DI118" s="820"/>
      <c r="DJ118" s="820"/>
      <c r="DK118" s="821"/>
      <c r="DL118" s="822" t="s">
        <v>173</v>
      </c>
      <c r="DM118" s="820"/>
      <c r="DN118" s="820"/>
      <c r="DO118" s="820"/>
      <c r="DP118" s="821"/>
      <c r="DQ118" s="822" t="s">
        <v>173</v>
      </c>
      <c r="DR118" s="820"/>
      <c r="DS118" s="820"/>
      <c r="DT118" s="820"/>
      <c r="DU118" s="821"/>
      <c r="DV118" s="867" t="s">
        <v>173</v>
      </c>
      <c r="DW118" s="868"/>
      <c r="DX118" s="868"/>
      <c r="DY118" s="868"/>
      <c r="DZ118" s="869"/>
    </row>
    <row r="119" spans="1:130" s="246" customFormat="1" ht="26.25" customHeight="1" x14ac:dyDescent="0.15">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173</v>
      </c>
      <c r="AB119" s="938"/>
      <c r="AC119" s="938"/>
      <c r="AD119" s="938"/>
      <c r="AE119" s="939"/>
      <c r="AF119" s="940" t="s">
        <v>440</v>
      </c>
      <c r="AG119" s="938"/>
      <c r="AH119" s="938"/>
      <c r="AI119" s="938"/>
      <c r="AJ119" s="939"/>
      <c r="AK119" s="940" t="s">
        <v>440</v>
      </c>
      <c r="AL119" s="938"/>
      <c r="AM119" s="938"/>
      <c r="AN119" s="938"/>
      <c r="AO119" s="939"/>
      <c r="AP119" s="941" t="s">
        <v>173</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466</v>
      </c>
      <c r="BP119" s="921"/>
      <c r="BQ119" s="925">
        <v>17557547</v>
      </c>
      <c r="BR119" s="888"/>
      <c r="BS119" s="888"/>
      <c r="BT119" s="888"/>
      <c r="BU119" s="888"/>
      <c r="BV119" s="888">
        <v>17512143</v>
      </c>
      <c r="BW119" s="888"/>
      <c r="BX119" s="888"/>
      <c r="BY119" s="888"/>
      <c r="BZ119" s="888"/>
      <c r="CA119" s="888">
        <v>17146657</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270118</v>
      </c>
      <c r="DH119" s="803"/>
      <c r="DI119" s="803"/>
      <c r="DJ119" s="803"/>
      <c r="DK119" s="804"/>
      <c r="DL119" s="805">
        <v>15145</v>
      </c>
      <c r="DM119" s="803"/>
      <c r="DN119" s="803"/>
      <c r="DO119" s="803"/>
      <c r="DP119" s="804"/>
      <c r="DQ119" s="805">
        <v>10691</v>
      </c>
      <c r="DR119" s="803"/>
      <c r="DS119" s="803"/>
      <c r="DT119" s="803"/>
      <c r="DU119" s="804"/>
      <c r="DV119" s="891">
        <v>0.3</v>
      </c>
      <c r="DW119" s="892"/>
      <c r="DX119" s="892"/>
      <c r="DY119" s="892"/>
      <c r="DZ119" s="893"/>
    </row>
    <row r="120" spans="1:130" s="246" customFormat="1" ht="26.25" customHeight="1" x14ac:dyDescent="0.15">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442</v>
      </c>
      <c r="AB120" s="820"/>
      <c r="AC120" s="820"/>
      <c r="AD120" s="820"/>
      <c r="AE120" s="821"/>
      <c r="AF120" s="822" t="s">
        <v>442</v>
      </c>
      <c r="AG120" s="820"/>
      <c r="AH120" s="820"/>
      <c r="AI120" s="820"/>
      <c r="AJ120" s="821"/>
      <c r="AK120" s="822" t="s">
        <v>442</v>
      </c>
      <c r="AL120" s="820"/>
      <c r="AM120" s="820"/>
      <c r="AN120" s="820"/>
      <c r="AO120" s="821"/>
      <c r="AP120" s="867" t="s">
        <v>442</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1761045</v>
      </c>
      <c r="BR120" s="885"/>
      <c r="BS120" s="885"/>
      <c r="BT120" s="885"/>
      <c r="BU120" s="885"/>
      <c r="BV120" s="885">
        <v>1949323</v>
      </c>
      <c r="BW120" s="885"/>
      <c r="BX120" s="885"/>
      <c r="BY120" s="885"/>
      <c r="BZ120" s="885"/>
      <c r="CA120" s="885">
        <v>2078242</v>
      </c>
      <c r="CB120" s="885"/>
      <c r="CC120" s="885"/>
      <c r="CD120" s="885"/>
      <c r="CE120" s="885"/>
      <c r="CF120" s="909">
        <v>49.4</v>
      </c>
      <c r="CG120" s="910"/>
      <c r="CH120" s="910"/>
      <c r="CI120" s="910"/>
      <c r="CJ120" s="910"/>
      <c r="CK120" s="911" t="s">
        <v>470</v>
      </c>
      <c r="CL120" s="895"/>
      <c r="CM120" s="895"/>
      <c r="CN120" s="895"/>
      <c r="CO120" s="896"/>
      <c r="CP120" s="915" t="s">
        <v>471</v>
      </c>
      <c r="CQ120" s="916"/>
      <c r="CR120" s="916"/>
      <c r="CS120" s="916"/>
      <c r="CT120" s="916"/>
      <c r="CU120" s="916"/>
      <c r="CV120" s="916"/>
      <c r="CW120" s="916"/>
      <c r="CX120" s="916"/>
      <c r="CY120" s="916"/>
      <c r="CZ120" s="916"/>
      <c r="DA120" s="916"/>
      <c r="DB120" s="916"/>
      <c r="DC120" s="916"/>
      <c r="DD120" s="916"/>
      <c r="DE120" s="916"/>
      <c r="DF120" s="917"/>
      <c r="DG120" s="904">
        <v>9086987</v>
      </c>
      <c r="DH120" s="885"/>
      <c r="DI120" s="885"/>
      <c r="DJ120" s="885"/>
      <c r="DK120" s="885"/>
      <c r="DL120" s="885">
        <v>8814716</v>
      </c>
      <c r="DM120" s="885"/>
      <c r="DN120" s="885"/>
      <c r="DO120" s="885"/>
      <c r="DP120" s="885"/>
      <c r="DQ120" s="885">
        <v>8622274</v>
      </c>
      <c r="DR120" s="885"/>
      <c r="DS120" s="885"/>
      <c r="DT120" s="885"/>
      <c r="DU120" s="885"/>
      <c r="DV120" s="886">
        <v>205.1</v>
      </c>
      <c r="DW120" s="886"/>
      <c r="DX120" s="886"/>
      <c r="DY120" s="886"/>
      <c r="DZ120" s="887"/>
    </row>
    <row r="121" spans="1:130" s="246" customFormat="1" ht="26.25" customHeight="1" x14ac:dyDescent="0.15">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442</v>
      </c>
      <c r="AB121" s="820"/>
      <c r="AC121" s="820"/>
      <c r="AD121" s="820"/>
      <c r="AE121" s="821"/>
      <c r="AF121" s="822" t="s">
        <v>442</v>
      </c>
      <c r="AG121" s="820"/>
      <c r="AH121" s="820"/>
      <c r="AI121" s="820"/>
      <c r="AJ121" s="821"/>
      <c r="AK121" s="822" t="s">
        <v>442</v>
      </c>
      <c r="AL121" s="820"/>
      <c r="AM121" s="820"/>
      <c r="AN121" s="820"/>
      <c r="AO121" s="821"/>
      <c r="AP121" s="867" t="s">
        <v>442</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v>31878</v>
      </c>
      <c r="BR121" s="857"/>
      <c r="BS121" s="857"/>
      <c r="BT121" s="857"/>
      <c r="BU121" s="857"/>
      <c r="BV121" s="857">
        <v>24257</v>
      </c>
      <c r="BW121" s="857"/>
      <c r="BX121" s="857"/>
      <c r="BY121" s="857"/>
      <c r="BZ121" s="857"/>
      <c r="CA121" s="857">
        <v>18878</v>
      </c>
      <c r="CB121" s="857"/>
      <c r="CC121" s="857"/>
      <c r="CD121" s="857"/>
      <c r="CE121" s="857"/>
      <c r="CF121" s="918">
        <v>0.4</v>
      </c>
      <c r="CG121" s="919"/>
      <c r="CH121" s="919"/>
      <c r="CI121" s="919"/>
      <c r="CJ121" s="919"/>
      <c r="CK121" s="912"/>
      <c r="CL121" s="898"/>
      <c r="CM121" s="898"/>
      <c r="CN121" s="898"/>
      <c r="CO121" s="899"/>
      <c r="CP121" s="878" t="s">
        <v>474</v>
      </c>
      <c r="CQ121" s="879"/>
      <c r="CR121" s="879"/>
      <c r="CS121" s="879"/>
      <c r="CT121" s="879"/>
      <c r="CU121" s="879"/>
      <c r="CV121" s="879"/>
      <c r="CW121" s="879"/>
      <c r="CX121" s="879"/>
      <c r="CY121" s="879"/>
      <c r="CZ121" s="879"/>
      <c r="DA121" s="879"/>
      <c r="DB121" s="879"/>
      <c r="DC121" s="879"/>
      <c r="DD121" s="879"/>
      <c r="DE121" s="879"/>
      <c r="DF121" s="880"/>
      <c r="DG121" s="856">
        <v>65402</v>
      </c>
      <c r="DH121" s="857"/>
      <c r="DI121" s="857"/>
      <c r="DJ121" s="857"/>
      <c r="DK121" s="857"/>
      <c r="DL121" s="857">
        <v>57705</v>
      </c>
      <c r="DM121" s="857"/>
      <c r="DN121" s="857"/>
      <c r="DO121" s="857"/>
      <c r="DP121" s="857"/>
      <c r="DQ121" s="857">
        <v>50742</v>
      </c>
      <c r="DR121" s="857"/>
      <c r="DS121" s="857"/>
      <c r="DT121" s="857"/>
      <c r="DU121" s="857"/>
      <c r="DV121" s="834">
        <v>1.2</v>
      </c>
      <c r="DW121" s="834"/>
      <c r="DX121" s="834"/>
      <c r="DY121" s="834"/>
      <c r="DZ121" s="835"/>
    </row>
    <row r="122" spans="1:130" s="246" customFormat="1" ht="26.25" customHeight="1" x14ac:dyDescent="0.15">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442</v>
      </c>
      <c r="AB122" s="820"/>
      <c r="AC122" s="820"/>
      <c r="AD122" s="820"/>
      <c r="AE122" s="821"/>
      <c r="AF122" s="822" t="s">
        <v>442</v>
      </c>
      <c r="AG122" s="820"/>
      <c r="AH122" s="820"/>
      <c r="AI122" s="820"/>
      <c r="AJ122" s="821"/>
      <c r="AK122" s="822" t="s">
        <v>442</v>
      </c>
      <c r="AL122" s="820"/>
      <c r="AM122" s="820"/>
      <c r="AN122" s="820"/>
      <c r="AO122" s="821"/>
      <c r="AP122" s="867" t="s">
        <v>442</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12046546</v>
      </c>
      <c r="BR122" s="888"/>
      <c r="BS122" s="888"/>
      <c r="BT122" s="888"/>
      <c r="BU122" s="888"/>
      <c r="BV122" s="888">
        <v>11388162</v>
      </c>
      <c r="BW122" s="888"/>
      <c r="BX122" s="888"/>
      <c r="BY122" s="888"/>
      <c r="BZ122" s="888"/>
      <c r="CA122" s="888">
        <v>11106652</v>
      </c>
      <c r="CB122" s="888"/>
      <c r="CC122" s="888"/>
      <c r="CD122" s="888"/>
      <c r="CE122" s="888"/>
      <c r="CF122" s="889">
        <v>264.3</v>
      </c>
      <c r="CG122" s="890"/>
      <c r="CH122" s="890"/>
      <c r="CI122" s="890"/>
      <c r="CJ122" s="890"/>
      <c r="CK122" s="912"/>
      <c r="CL122" s="898"/>
      <c r="CM122" s="898"/>
      <c r="CN122" s="898"/>
      <c r="CO122" s="899"/>
      <c r="CP122" s="878" t="s">
        <v>476</v>
      </c>
      <c r="CQ122" s="879"/>
      <c r="CR122" s="879"/>
      <c r="CS122" s="879"/>
      <c r="CT122" s="879"/>
      <c r="CU122" s="879"/>
      <c r="CV122" s="879"/>
      <c r="CW122" s="879"/>
      <c r="CX122" s="879"/>
      <c r="CY122" s="879"/>
      <c r="CZ122" s="879"/>
      <c r="DA122" s="879"/>
      <c r="DB122" s="879"/>
      <c r="DC122" s="879"/>
      <c r="DD122" s="879"/>
      <c r="DE122" s="879"/>
      <c r="DF122" s="880"/>
      <c r="DG122" s="856">
        <v>12750</v>
      </c>
      <c r="DH122" s="857"/>
      <c r="DI122" s="857"/>
      <c r="DJ122" s="857"/>
      <c r="DK122" s="857"/>
      <c r="DL122" s="857">
        <v>13763</v>
      </c>
      <c r="DM122" s="857"/>
      <c r="DN122" s="857"/>
      <c r="DO122" s="857"/>
      <c r="DP122" s="857"/>
      <c r="DQ122" s="857">
        <v>14680</v>
      </c>
      <c r="DR122" s="857"/>
      <c r="DS122" s="857"/>
      <c r="DT122" s="857"/>
      <c r="DU122" s="857"/>
      <c r="DV122" s="834">
        <v>0.3</v>
      </c>
      <c r="DW122" s="834"/>
      <c r="DX122" s="834"/>
      <c r="DY122" s="834"/>
      <c r="DZ122" s="835"/>
    </row>
    <row r="123" spans="1:130" s="246" customFormat="1" ht="26.25" customHeight="1" x14ac:dyDescent="0.15">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173</v>
      </c>
      <c r="AB123" s="820"/>
      <c r="AC123" s="820"/>
      <c r="AD123" s="820"/>
      <c r="AE123" s="821"/>
      <c r="AF123" s="822" t="s">
        <v>173</v>
      </c>
      <c r="AG123" s="820"/>
      <c r="AH123" s="820"/>
      <c r="AI123" s="820"/>
      <c r="AJ123" s="821"/>
      <c r="AK123" s="822" t="s">
        <v>173</v>
      </c>
      <c r="AL123" s="820"/>
      <c r="AM123" s="820"/>
      <c r="AN123" s="820"/>
      <c r="AO123" s="821"/>
      <c r="AP123" s="867" t="s">
        <v>173</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477</v>
      </c>
      <c r="BP123" s="921"/>
      <c r="BQ123" s="875">
        <v>13839469</v>
      </c>
      <c r="BR123" s="876"/>
      <c r="BS123" s="876"/>
      <c r="BT123" s="876"/>
      <c r="BU123" s="876"/>
      <c r="BV123" s="876">
        <v>13361742</v>
      </c>
      <c r="BW123" s="876"/>
      <c r="BX123" s="876"/>
      <c r="BY123" s="876"/>
      <c r="BZ123" s="876"/>
      <c r="CA123" s="876">
        <v>13203772</v>
      </c>
      <c r="CB123" s="876"/>
      <c r="CC123" s="876"/>
      <c r="CD123" s="876"/>
      <c r="CE123" s="876"/>
      <c r="CF123" s="786"/>
      <c r="CG123" s="787"/>
      <c r="CH123" s="787"/>
      <c r="CI123" s="787"/>
      <c r="CJ123" s="877"/>
      <c r="CK123" s="912"/>
      <c r="CL123" s="898"/>
      <c r="CM123" s="898"/>
      <c r="CN123" s="898"/>
      <c r="CO123" s="899"/>
      <c r="CP123" s="878" t="s">
        <v>478</v>
      </c>
      <c r="CQ123" s="879"/>
      <c r="CR123" s="879"/>
      <c r="CS123" s="879"/>
      <c r="CT123" s="879"/>
      <c r="CU123" s="879"/>
      <c r="CV123" s="879"/>
      <c r="CW123" s="879"/>
      <c r="CX123" s="879"/>
      <c r="CY123" s="879"/>
      <c r="CZ123" s="879"/>
      <c r="DA123" s="879"/>
      <c r="DB123" s="879"/>
      <c r="DC123" s="879"/>
      <c r="DD123" s="879"/>
      <c r="DE123" s="879"/>
      <c r="DF123" s="880"/>
      <c r="DG123" s="819">
        <v>9311</v>
      </c>
      <c r="DH123" s="820"/>
      <c r="DI123" s="820"/>
      <c r="DJ123" s="820"/>
      <c r="DK123" s="821"/>
      <c r="DL123" s="822">
        <v>9896</v>
      </c>
      <c r="DM123" s="820"/>
      <c r="DN123" s="820"/>
      <c r="DO123" s="820"/>
      <c r="DP123" s="821"/>
      <c r="DQ123" s="822">
        <v>13842</v>
      </c>
      <c r="DR123" s="820"/>
      <c r="DS123" s="820"/>
      <c r="DT123" s="820"/>
      <c r="DU123" s="821"/>
      <c r="DV123" s="867">
        <v>0.3</v>
      </c>
      <c r="DW123" s="868"/>
      <c r="DX123" s="868"/>
      <c r="DY123" s="868"/>
      <c r="DZ123" s="869"/>
    </row>
    <row r="124" spans="1:130" s="246" customFormat="1" ht="26.25" customHeight="1" thickBot="1" x14ac:dyDescent="0.2">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479</v>
      </c>
      <c r="AB124" s="820"/>
      <c r="AC124" s="820"/>
      <c r="AD124" s="820"/>
      <c r="AE124" s="821"/>
      <c r="AF124" s="822" t="s">
        <v>479</v>
      </c>
      <c r="AG124" s="820"/>
      <c r="AH124" s="820"/>
      <c r="AI124" s="820"/>
      <c r="AJ124" s="821"/>
      <c r="AK124" s="822" t="s">
        <v>173</v>
      </c>
      <c r="AL124" s="820"/>
      <c r="AM124" s="820"/>
      <c r="AN124" s="820"/>
      <c r="AO124" s="821"/>
      <c r="AP124" s="867" t="s">
        <v>479</v>
      </c>
      <c r="AQ124" s="868"/>
      <c r="AR124" s="868"/>
      <c r="AS124" s="868"/>
      <c r="AT124" s="869"/>
      <c r="AU124" s="870" t="s">
        <v>480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87.9</v>
      </c>
      <c r="BR124" s="874"/>
      <c r="BS124" s="874"/>
      <c r="BT124" s="874"/>
      <c r="BU124" s="874"/>
      <c r="BV124" s="874">
        <v>96.2</v>
      </c>
      <c r="BW124" s="874"/>
      <c r="BX124" s="874"/>
      <c r="BY124" s="874"/>
      <c r="BZ124" s="874"/>
      <c r="CA124" s="874">
        <v>93.8</v>
      </c>
      <c r="CB124" s="874"/>
      <c r="CC124" s="874"/>
      <c r="CD124" s="874"/>
      <c r="CE124" s="874"/>
      <c r="CF124" s="764"/>
      <c r="CG124" s="765"/>
      <c r="CH124" s="765"/>
      <c r="CI124" s="765"/>
      <c r="CJ124" s="905"/>
      <c r="CK124" s="913"/>
      <c r="CL124" s="913"/>
      <c r="CM124" s="913"/>
      <c r="CN124" s="913"/>
      <c r="CO124" s="914"/>
      <c r="CP124" s="878" t="s">
        <v>481</v>
      </c>
      <c r="CQ124" s="879"/>
      <c r="CR124" s="879"/>
      <c r="CS124" s="879"/>
      <c r="CT124" s="879"/>
      <c r="CU124" s="879"/>
      <c r="CV124" s="879"/>
      <c r="CW124" s="879"/>
      <c r="CX124" s="879"/>
      <c r="CY124" s="879"/>
      <c r="CZ124" s="879"/>
      <c r="DA124" s="879"/>
      <c r="DB124" s="879"/>
      <c r="DC124" s="879"/>
      <c r="DD124" s="879"/>
      <c r="DE124" s="879"/>
      <c r="DF124" s="880"/>
      <c r="DG124" s="802" t="s">
        <v>479</v>
      </c>
      <c r="DH124" s="803"/>
      <c r="DI124" s="803"/>
      <c r="DJ124" s="803"/>
      <c r="DK124" s="804"/>
      <c r="DL124" s="805" t="s">
        <v>479</v>
      </c>
      <c r="DM124" s="803"/>
      <c r="DN124" s="803"/>
      <c r="DO124" s="803"/>
      <c r="DP124" s="804"/>
      <c r="DQ124" s="805" t="s">
        <v>173</v>
      </c>
      <c r="DR124" s="803"/>
      <c r="DS124" s="803"/>
      <c r="DT124" s="803"/>
      <c r="DU124" s="804"/>
      <c r="DV124" s="891" t="s">
        <v>173</v>
      </c>
      <c r="DW124" s="892"/>
      <c r="DX124" s="892"/>
      <c r="DY124" s="892"/>
      <c r="DZ124" s="893"/>
    </row>
    <row r="125" spans="1:130" s="246" customFormat="1" ht="26.25" customHeight="1" x14ac:dyDescent="0.15">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479</v>
      </c>
      <c r="AB125" s="820"/>
      <c r="AC125" s="820"/>
      <c r="AD125" s="820"/>
      <c r="AE125" s="821"/>
      <c r="AF125" s="822" t="s">
        <v>482</v>
      </c>
      <c r="AG125" s="820"/>
      <c r="AH125" s="820"/>
      <c r="AI125" s="820"/>
      <c r="AJ125" s="821"/>
      <c r="AK125" s="822" t="s">
        <v>479</v>
      </c>
      <c r="AL125" s="820"/>
      <c r="AM125" s="820"/>
      <c r="AN125" s="820"/>
      <c r="AO125" s="821"/>
      <c r="AP125" s="867" t="s">
        <v>479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483</v>
      </c>
      <c r="CL125" s="895"/>
      <c r="CM125" s="895"/>
      <c r="CN125" s="895"/>
      <c r="CO125" s="896"/>
      <c r="CP125" s="903" t="s">
        <v>484</v>
      </c>
      <c r="CQ125" s="848"/>
      <c r="CR125" s="848"/>
      <c r="CS125" s="848"/>
      <c r="CT125" s="848"/>
      <c r="CU125" s="848"/>
      <c r="CV125" s="848"/>
      <c r="CW125" s="848"/>
      <c r="CX125" s="848"/>
      <c r="CY125" s="848"/>
      <c r="CZ125" s="848"/>
      <c r="DA125" s="848"/>
      <c r="DB125" s="848"/>
      <c r="DC125" s="848"/>
      <c r="DD125" s="848"/>
      <c r="DE125" s="848"/>
      <c r="DF125" s="849"/>
      <c r="DG125" s="904" t="s">
        <v>479</v>
      </c>
      <c r="DH125" s="885"/>
      <c r="DI125" s="885"/>
      <c r="DJ125" s="885"/>
      <c r="DK125" s="885"/>
      <c r="DL125" s="885" t="s">
        <v>479</v>
      </c>
      <c r="DM125" s="885"/>
      <c r="DN125" s="885"/>
      <c r="DO125" s="885"/>
      <c r="DP125" s="885"/>
      <c r="DQ125" s="885" t="s">
        <v>479</v>
      </c>
      <c r="DR125" s="885"/>
      <c r="DS125" s="885"/>
      <c r="DT125" s="885"/>
      <c r="DU125" s="885"/>
      <c r="DV125" s="886" t="s">
        <v>479</v>
      </c>
      <c r="DW125" s="886"/>
      <c r="DX125" s="886"/>
      <c r="DY125" s="886"/>
      <c r="DZ125" s="887"/>
    </row>
    <row r="126" spans="1:130" s="246" customFormat="1" ht="26.25" customHeight="1" thickBot="1" x14ac:dyDescent="0.2">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479</v>
      </c>
      <c r="AB126" s="820"/>
      <c r="AC126" s="820"/>
      <c r="AD126" s="820"/>
      <c r="AE126" s="821"/>
      <c r="AF126" s="822" t="s">
        <v>482</v>
      </c>
      <c r="AG126" s="820"/>
      <c r="AH126" s="820"/>
      <c r="AI126" s="820"/>
      <c r="AJ126" s="821"/>
      <c r="AK126" s="822" t="s">
        <v>479</v>
      </c>
      <c r="AL126" s="820"/>
      <c r="AM126" s="820"/>
      <c r="AN126" s="820"/>
      <c r="AO126" s="821"/>
      <c r="AP126" s="867" t="s">
        <v>479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485</v>
      </c>
      <c r="CQ126" s="790"/>
      <c r="CR126" s="790"/>
      <c r="CS126" s="790"/>
      <c r="CT126" s="790"/>
      <c r="CU126" s="790"/>
      <c r="CV126" s="790"/>
      <c r="CW126" s="790"/>
      <c r="CX126" s="790"/>
      <c r="CY126" s="790"/>
      <c r="CZ126" s="790"/>
      <c r="DA126" s="790"/>
      <c r="DB126" s="790"/>
      <c r="DC126" s="790"/>
      <c r="DD126" s="790"/>
      <c r="DE126" s="790"/>
      <c r="DF126" s="791"/>
      <c r="DG126" s="856" t="s">
        <v>479</v>
      </c>
      <c r="DH126" s="857"/>
      <c r="DI126" s="857"/>
      <c r="DJ126" s="857"/>
      <c r="DK126" s="857"/>
      <c r="DL126" s="857" t="s">
        <v>479</v>
      </c>
      <c r="DM126" s="857"/>
      <c r="DN126" s="857"/>
      <c r="DO126" s="857"/>
      <c r="DP126" s="857"/>
      <c r="DQ126" s="857" t="s">
        <v>479</v>
      </c>
      <c r="DR126" s="857"/>
      <c r="DS126" s="857"/>
      <c r="DT126" s="857"/>
      <c r="DU126" s="857"/>
      <c r="DV126" s="834" t="s">
        <v>479</v>
      </c>
      <c r="DW126" s="834"/>
      <c r="DX126" s="834"/>
      <c r="DY126" s="834"/>
      <c r="DZ126" s="835"/>
    </row>
    <row r="127" spans="1:130" s="246" customFormat="1" ht="26.25" customHeight="1" x14ac:dyDescent="0.15">
      <c r="A127" s="862"/>
      <c r="B127" s="863"/>
      <c r="C127" s="881" t="s">
        <v>486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8775</v>
      </c>
      <c r="AB127" s="820"/>
      <c r="AC127" s="820"/>
      <c r="AD127" s="820"/>
      <c r="AE127" s="821"/>
      <c r="AF127" s="822">
        <v>6732</v>
      </c>
      <c r="AG127" s="820"/>
      <c r="AH127" s="820"/>
      <c r="AI127" s="820"/>
      <c r="AJ127" s="821"/>
      <c r="AK127" s="822">
        <v>4454</v>
      </c>
      <c r="AL127" s="820"/>
      <c r="AM127" s="820"/>
      <c r="AN127" s="820"/>
      <c r="AO127" s="821"/>
      <c r="AP127" s="867">
        <v>0.1</v>
      </c>
      <c r="AQ127" s="868"/>
      <c r="AR127" s="868"/>
      <c r="AS127" s="868"/>
      <c r="AT127" s="869"/>
      <c r="AU127" s="282"/>
      <c r="AV127" s="282"/>
      <c r="AW127" s="282"/>
      <c r="AX127" s="884" t="s">
        <v>487</v>
      </c>
      <c r="AY127" s="852"/>
      <c r="AZ127" s="852"/>
      <c r="BA127" s="852"/>
      <c r="BB127" s="852"/>
      <c r="BC127" s="852"/>
      <c r="BD127" s="852"/>
      <c r="BE127" s="853"/>
      <c r="BF127" s="851" t="s">
        <v>488</v>
      </c>
      <c r="BG127" s="852"/>
      <c r="BH127" s="852"/>
      <c r="BI127" s="852"/>
      <c r="BJ127" s="852"/>
      <c r="BK127" s="852"/>
      <c r="BL127" s="853"/>
      <c r="BM127" s="851" t="s">
        <v>489</v>
      </c>
      <c r="BN127" s="852"/>
      <c r="BO127" s="852"/>
      <c r="BP127" s="852"/>
      <c r="BQ127" s="852"/>
      <c r="BR127" s="852"/>
      <c r="BS127" s="853"/>
      <c r="BT127" s="851" t="s">
        <v>490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491</v>
      </c>
      <c r="CQ127" s="790"/>
      <c r="CR127" s="790"/>
      <c r="CS127" s="790"/>
      <c r="CT127" s="790"/>
      <c r="CU127" s="790"/>
      <c r="CV127" s="790"/>
      <c r="CW127" s="790"/>
      <c r="CX127" s="790"/>
      <c r="CY127" s="790"/>
      <c r="CZ127" s="790"/>
      <c r="DA127" s="790"/>
      <c r="DB127" s="790"/>
      <c r="DC127" s="790"/>
      <c r="DD127" s="790"/>
      <c r="DE127" s="790"/>
      <c r="DF127" s="791"/>
      <c r="DG127" s="856" t="s">
        <v>479</v>
      </c>
      <c r="DH127" s="857"/>
      <c r="DI127" s="857"/>
      <c r="DJ127" s="857"/>
      <c r="DK127" s="857"/>
      <c r="DL127" s="857" t="s">
        <v>479</v>
      </c>
      <c r="DM127" s="857"/>
      <c r="DN127" s="857"/>
      <c r="DO127" s="857"/>
      <c r="DP127" s="857"/>
      <c r="DQ127" s="857" t="s">
        <v>479</v>
      </c>
      <c r="DR127" s="857"/>
      <c r="DS127" s="857"/>
      <c r="DT127" s="857"/>
      <c r="DU127" s="857"/>
      <c r="DV127" s="834" t="s">
        <v>479</v>
      </c>
      <c r="DW127" s="834"/>
      <c r="DX127" s="834"/>
      <c r="DY127" s="834"/>
      <c r="DZ127" s="835"/>
    </row>
    <row r="128" spans="1:130" s="246" customFormat="1" ht="26.25" customHeight="1" thickBot="1" x14ac:dyDescent="0.2">
      <c r="A128" s="836" t="s">
        <v>492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493</v>
      </c>
      <c r="X128" s="838"/>
      <c r="Y128" s="838"/>
      <c r="Z128" s="839"/>
      <c r="AA128" s="840">
        <v>11783</v>
      </c>
      <c r="AB128" s="841"/>
      <c r="AC128" s="841"/>
      <c r="AD128" s="841"/>
      <c r="AE128" s="842"/>
      <c r="AF128" s="843">
        <v>6846</v>
      </c>
      <c r="AG128" s="841"/>
      <c r="AH128" s="841"/>
      <c r="AI128" s="841"/>
      <c r="AJ128" s="842"/>
      <c r="AK128" s="843">
        <v>5374</v>
      </c>
      <c r="AL128" s="841"/>
      <c r="AM128" s="841"/>
      <c r="AN128" s="841"/>
      <c r="AO128" s="842"/>
      <c r="AP128" s="844"/>
      <c r="AQ128" s="845"/>
      <c r="AR128" s="845"/>
      <c r="AS128" s="845"/>
      <c r="AT128" s="846"/>
      <c r="AU128" s="282"/>
      <c r="AV128" s="282"/>
      <c r="AW128" s="282"/>
      <c r="AX128" s="847" t="s">
        <v>494</v>
      </c>
      <c r="AY128" s="848"/>
      <c r="AZ128" s="848"/>
      <c r="BA128" s="848"/>
      <c r="BB128" s="848"/>
      <c r="BC128" s="848"/>
      <c r="BD128" s="848"/>
      <c r="BE128" s="849"/>
      <c r="BF128" s="826" t="s">
        <v>479</v>
      </c>
      <c r="BG128" s="827"/>
      <c r="BH128" s="827"/>
      <c r="BI128" s="827"/>
      <c r="BJ128" s="827"/>
      <c r="BK128" s="827"/>
      <c r="BL128" s="850"/>
      <c r="BM128" s="826">
        <v>14.74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495</v>
      </c>
      <c r="CQ128" s="768"/>
      <c r="CR128" s="768"/>
      <c r="CS128" s="768"/>
      <c r="CT128" s="768"/>
      <c r="CU128" s="768"/>
      <c r="CV128" s="768"/>
      <c r="CW128" s="768"/>
      <c r="CX128" s="768"/>
      <c r="CY128" s="768"/>
      <c r="CZ128" s="768"/>
      <c r="DA128" s="768"/>
      <c r="DB128" s="768"/>
      <c r="DC128" s="768"/>
      <c r="DD128" s="768"/>
      <c r="DE128" s="768"/>
      <c r="DF128" s="769"/>
      <c r="DG128" s="830" t="s">
        <v>479</v>
      </c>
      <c r="DH128" s="831"/>
      <c r="DI128" s="831"/>
      <c r="DJ128" s="831"/>
      <c r="DK128" s="831"/>
      <c r="DL128" s="831" t="s">
        <v>479</v>
      </c>
      <c r="DM128" s="831"/>
      <c r="DN128" s="831"/>
      <c r="DO128" s="831"/>
      <c r="DP128" s="831"/>
      <c r="DQ128" s="831" t="s">
        <v>482</v>
      </c>
      <c r="DR128" s="831"/>
      <c r="DS128" s="831"/>
      <c r="DT128" s="831"/>
      <c r="DU128" s="831"/>
      <c r="DV128" s="832" t="s">
        <v>173</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496</v>
      </c>
      <c r="X129" s="817"/>
      <c r="Y129" s="817"/>
      <c r="Z129" s="818"/>
      <c r="AA129" s="819">
        <v>5369811</v>
      </c>
      <c r="AB129" s="820"/>
      <c r="AC129" s="820"/>
      <c r="AD129" s="820"/>
      <c r="AE129" s="821"/>
      <c r="AF129" s="822">
        <v>5496759</v>
      </c>
      <c r="AG129" s="820"/>
      <c r="AH129" s="820"/>
      <c r="AI129" s="820"/>
      <c r="AJ129" s="821"/>
      <c r="AK129" s="822">
        <v>5419855</v>
      </c>
      <c r="AL129" s="820"/>
      <c r="AM129" s="820"/>
      <c r="AN129" s="820"/>
      <c r="AO129" s="821"/>
      <c r="AP129" s="823"/>
      <c r="AQ129" s="824"/>
      <c r="AR129" s="824"/>
      <c r="AS129" s="824"/>
      <c r="AT129" s="825"/>
      <c r="AU129" s="284"/>
      <c r="AV129" s="284"/>
      <c r="AW129" s="284"/>
      <c r="AX129" s="789" t="s">
        <v>497</v>
      </c>
      <c r="AY129" s="790"/>
      <c r="AZ129" s="790"/>
      <c r="BA129" s="790"/>
      <c r="BB129" s="790"/>
      <c r="BC129" s="790"/>
      <c r="BD129" s="790"/>
      <c r="BE129" s="791"/>
      <c r="BF129" s="809" t="s">
        <v>479</v>
      </c>
      <c r="BG129" s="810"/>
      <c r="BH129" s="810"/>
      <c r="BI129" s="810"/>
      <c r="BJ129" s="810"/>
      <c r="BK129" s="810"/>
      <c r="BL129" s="811"/>
      <c r="BM129" s="809">
        <v>19.739999999999998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499</v>
      </c>
      <c r="X130" s="817"/>
      <c r="Y130" s="817"/>
      <c r="Z130" s="818"/>
      <c r="AA130" s="819">
        <v>1140939</v>
      </c>
      <c r="AB130" s="820"/>
      <c r="AC130" s="820"/>
      <c r="AD130" s="820"/>
      <c r="AE130" s="821"/>
      <c r="AF130" s="822">
        <v>1184138</v>
      </c>
      <c r="AG130" s="820"/>
      <c r="AH130" s="820"/>
      <c r="AI130" s="820"/>
      <c r="AJ130" s="821"/>
      <c r="AK130" s="822">
        <v>1216800</v>
      </c>
      <c r="AL130" s="820"/>
      <c r="AM130" s="820"/>
      <c r="AN130" s="820"/>
      <c r="AO130" s="821"/>
      <c r="AP130" s="823"/>
      <c r="AQ130" s="824"/>
      <c r="AR130" s="824"/>
      <c r="AS130" s="824"/>
      <c r="AT130" s="825"/>
      <c r="AU130" s="284"/>
      <c r="AV130" s="284"/>
      <c r="AW130" s="284"/>
      <c r="AX130" s="789" t="s">
        <v>500</v>
      </c>
      <c r="AY130" s="790"/>
      <c r="AZ130" s="790"/>
      <c r="BA130" s="790"/>
      <c r="BB130" s="790"/>
      <c r="BC130" s="790"/>
      <c r="BD130" s="790"/>
      <c r="BE130" s="791"/>
      <c r="BF130" s="792">
        <v>13.8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501</v>
      </c>
      <c r="X131" s="800"/>
      <c r="Y131" s="800"/>
      <c r="Z131" s="801"/>
      <c r="AA131" s="802">
        <v>4228872</v>
      </c>
      <c r="AB131" s="803"/>
      <c r="AC131" s="803"/>
      <c r="AD131" s="803"/>
      <c r="AE131" s="804"/>
      <c r="AF131" s="805">
        <v>4312621</v>
      </c>
      <c r="AG131" s="803"/>
      <c r="AH131" s="803"/>
      <c r="AI131" s="803"/>
      <c r="AJ131" s="804"/>
      <c r="AK131" s="805">
        <v>4203055</v>
      </c>
      <c r="AL131" s="803"/>
      <c r="AM131" s="803"/>
      <c r="AN131" s="803"/>
      <c r="AO131" s="804"/>
      <c r="AP131" s="806"/>
      <c r="AQ131" s="807"/>
      <c r="AR131" s="807"/>
      <c r="AS131" s="807"/>
      <c r="AT131" s="808"/>
      <c r="AU131" s="284"/>
      <c r="AV131" s="284"/>
      <c r="AW131" s="284"/>
      <c r="AX131" s="767" t="s">
        <v>502</v>
      </c>
      <c r="AY131" s="768"/>
      <c r="AZ131" s="768"/>
      <c r="BA131" s="768"/>
      <c r="BB131" s="768"/>
      <c r="BC131" s="768"/>
      <c r="BD131" s="768"/>
      <c r="BE131" s="769"/>
      <c r="BF131" s="770">
        <v>93.8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504</v>
      </c>
      <c r="W132" s="780"/>
      <c r="X132" s="780"/>
      <c r="Y132" s="780"/>
      <c r="Z132" s="781"/>
      <c r="AA132" s="782">
        <v>14.89113409</v>
      </c>
      <c r="AB132" s="783"/>
      <c r="AC132" s="783"/>
      <c r="AD132" s="783"/>
      <c r="AE132" s="784"/>
      <c r="AF132" s="785">
        <v>12.98416902</v>
      </c>
      <c r="AG132" s="783"/>
      <c r="AH132" s="783"/>
      <c r="AI132" s="783"/>
      <c r="AJ132" s="784"/>
      <c r="AK132" s="785">
        <v>13.57293683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505</v>
      </c>
      <c r="W133" s="759"/>
      <c r="X133" s="759"/>
      <c r="Y133" s="759"/>
      <c r="Z133" s="760"/>
      <c r="AA133" s="761">
        <v>12.9</v>
      </c>
      <c r="AB133" s="762"/>
      <c r="AC133" s="762"/>
      <c r="AD133" s="762"/>
      <c r="AE133" s="763"/>
      <c r="AF133" s="761">
        <v>13</v>
      </c>
      <c r="AG133" s="762"/>
      <c r="AH133" s="762"/>
      <c r="AI133" s="762"/>
      <c r="AJ133" s="763"/>
      <c r="AK133" s="761">
        <v>13.8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rNdezCGNAmzDUWLC/il+/8uri/S4vjVEMBfJTSeRZDLXoiaeorJWKL1KJM5GzT1Dl6KmqiSxrwGCbJqjWcnUA==" saltValue="xvanPQLHp+sf1G1ZTrNR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6"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4I+qw2liR96K1xt5JnXD4b9UQ+WerG+Ee0iBYsM+D/KhSz//FPO1HtiZa3gnIpJuV5wY/SBMY2MiTBGFJdYNw==" saltValue="+u0NJT0epNitZQQEDFhk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DmNEw62kzoBuY3RoIMFkP68h158XQAoBg6OZ+0tov3iNYgc0JFSzhgHWldDh/5FSfoF6yms5d7P2W5wIkJ7/g==" saltValue="YJ/uwSNoMiPK+rmCoLID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514</v>
      </c>
      <c r="AL9" s="1190"/>
      <c r="AM9" s="1190"/>
      <c r="AN9" s="1191"/>
      <c r="AO9" s="312">
        <v>1344504</v>
      </c>
      <c r="AP9" s="312">
        <v>88928</v>
      </c>
      <c r="AQ9" s="313">
        <v>95202</v>
      </c>
      <c r="AR9" s="314">
        <v>-6.6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515</v>
      </c>
      <c r="AL10" s="1190"/>
      <c r="AM10" s="1190"/>
      <c r="AN10" s="1191"/>
      <c r="AO10" s="315">
        <v>197263</v>
      </c>
      <c r="AP10" s="315">
        <v>13047</v>
      </c>
      <c r="AQ10" s="316">
        <v>11297</v>
      </c>
      <c r="AR10" s="317">
        <v>15.5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516</v>
      </c>
      <c r="AL11" s="1190"/>
      <c r="AM11" s="1190"/>
      <c r="AN11" s="1191"/>
      <c r="AO11" s="315">
        <v>176901</v>
      </c>
      <c r="AP11" s="315">
        <v>11701</v>
      </c>
      <c r="AQ11" s="316">
        <v>19595</v>
      </c>
      <c r="AR11" s="317">
        <v>-40.299999999999997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517</v>
      </c>
      <c r="AL12" s="1190"/>
      <c r="AM12" s="1190"/>
      <c r="AN12" s="1191"/>
      <c r="AO12" s="315" t="s">
        <v>518</v>
      </c>
      <c r="AP12" s="315" t="s">
        <v>518</v>
      </c>
      <c r="AQ12" s="316">
        <v>2177</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519</v>
      </c>
      <c r="AL13" s="1190"/>
      <c r="AM13" s="1190"/>
      <c r="AN13" s="1191"/>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520</v>
      </c>
      <c r="AL14" s="1190"/>
      <c r="AM14" s="1190"/>
      <c r="AN14" s="1191"/>
      <c r="AO14" s="315" t="s">
        <v>518</v>
      </c>
      <c r="AP14" s="315" t="s">
        <v>518</v>
      </c>
      <c r="AQ14" s="316">
        <v>4873</v>
      </c>
      <c r="AR14" s="317" t="s">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521</v>
      </c>
      <c r="AL15" s="1190"/>
      <c r="AM15" s="1190"/>
      <c r="AN15" s="1191"/>
      <c r="AO15" s="315">
        <v>26098</v>
      </c>
      <c r="AP15" s="315">
        <v>1726</v>
      </c>
      <c r="AQ15" s="316">
        <v>2420</v>
      </c>
      <c r="AR15" s="317">
        <v>-28.7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522</v>
      </c>
      <c r="AL16" s="1193"/>
      <c r="AM16" s="1193"/>
      <c r="AN16" s="1194"/>
      <c r="AO16" s="315">
        <v>-147231</v>
      </c>
      <c r="AP16" s="315">
        <v>-9738</v>
      </c>
      <c r="AQ16" s="316">
        <v>-9543</v>
      </c>
      <c r="AR16" s="317">
        <v>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187</v>
      </c>
      <c r="AL17" s="1193"/>
      <c r="AM17" s="1193"/>
      <c r="AN17" s="1194"/>
      <c r="AO17" s="315">
        <v>1597535</v>
      </c>
      <c r="AP17" s="315">
        <v>105664</v>
      </c>
      <c r="AQ17" s="316">
        <v>126021</v>
      </c>
      <c r="AR17" s="317">
        <v>-16.2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527</v>
      </c>
      <c r="AL21" s="1187"/>
      <c r="AM21" s="1187"/>
      <c r="AN21" s="1188"/>
      <c r="AO21" s="327">
        <v>11.97</v>
      </c>
      <c r="AP21" s="328">
        <v>11.29</v>
      </c>
      <c r="AQ21" s="329">
        <v>0.68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528</v>
      </c>
      <c r="AL22" s="1187"/>
      <c r="AM22" s="1187"/>
      <c r="AN22" s="1188"/>
      <c r="AO22" s="332">
        <v>95.7</v>
      </c>
      <c r="AP22" s="333">
        <v>95.5</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532</v>
      </c>
      <c r="AL32" s="1178"/>
      <c r="AM32" s="1178"/>
      <c r="AN32" s="1179"/>
      <c r="AO32" s="342">
        <v>968198</v>
      </c>
      <c r="AP32" s="342">
        <v>64038</v>
      </c>
      <c r="AQ32" s="343">
        <v>80565</v>
      </c>
      <c r="AR32" s="344">
        <v>-20.5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533</v>
      </c>
      <c r="AL33" s="1178"/>
      <c r="AM33" s="1178"/>
      <c r="AN33" s="1179"/>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534</v>
      </c>
      <c r="AL34" s="1178"/>
      <c r="AM34" s="1178"/>
      <c r="AN34" s="1179"/>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535</v>
      </c>
      <c r="AL35" s="1178"/>
      <c r="AM35" s="1178"/>
      <c r="AN35" s="1179"/>
      <c r="AO35" s="342">
        <v>802969</v>
      </c>
      <c r="AP35" s="342">
        <v>53110</v>
      </c>
      <c r="AQ35" s="343">
        <v>27422</v>
      </c>
      <c r="AR35" s="344">
        <v>93.7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536</v>
      </c>
      <c r="AL36" s="1178"/>
      <c r="AM36" s="1178"/>
      <c r="AN36" s="1179"/>
      <c r="AO36" s="342">
        <v>17031</v>
      </c>
      <c r="AP36" s="342">
        <v>1126</v>
      </c>
      <c r="AQ36" s="343">
        <v>3182</v>
      </c>
      <c r="AR36" s="344">
        <v>-64.599999999999994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537</v>
      </c>
      <c r="AL37" s="1178"/>
      <c r="AM37" s="1178"/>
      <c r="AN37" s="1179"/>
      <c r="AO37" s="342">
        <v>4454</v>
      </c>
      <c r="AP37" s="342">
        <v>295</v>
      </c>
      <c r="AQ37" s="343">
        <v>1220</v>
      </c>
      <c r="AR37" s="344">
        <v>-75.8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538</v>
      </c>
      <c r="AL38" s="1181"/>
      <c r="AM38" s="1181"/>
      <c r="AN38" s="1182"/>
      <c r="AO38" s="345" t="s">
        <v>518</v>
      </c>
      <c r="AP38" s="345" t="s">
        <v>518</v>
      </c>
      <c r="AQ38" s="346">
        <v>15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539</v>
      </c>
      <c r="AL39" s="1181"/>
      <c r="AM39" s="1181"/>
      <c r="AN39" s="1182"/>
      <c r="AO39" s="342">
        <v>-5374</v>
      </c>
      <c r="AP39" s="342">
        <v>-355</v>
      </c>
      <c r="AQ39" s="343">
        <v>-3624</v>
      </c>
      <c r="AR39" s="344">
        <v>-90.2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540</v>
      </c>
      <c r="AL40" s="1178"/>
      <c r="AM40" s="1178"/>
      <c r="AN40" s="1179"/>
      <c r="AO40" s="342">
        <v>-1216800</v>
      </c>
      <c r="AP40" s="342">
        <v>-80482</v>
      </c>
      <c r="AQ40" s="343">
        <v>-76316</v>
      </c>
      <c r="AR40" s="344">
        <v>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300</v>
      </c>
      <c r="AL41" s="1184"/>
      <c r="AM41" s="1184"/>
      <c r="AN41" s="1185"/>
      <c r="AO41" s="342">
        <v>570478</v>
      </c>
      <c r="AP41" s="342">
        <v>37733</v>
      </c>
      <c r="AQ41" s="343">
        <v>32463</v>
      </c>
      <c r="AR41" s="344">
        <v>16.2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509</v>
      </c>
      <c r="AN49" s="1172" t="s">
        <v>544</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665818</v>
      </c>
      <c r="AN51" s="364">
        <v>42506</v>
      </c>
      <c r="AO51" s="365">
        <v>-5</v>
      </c>
      <c r="AP51" s="366">
        <v>101693</v>
      </c>
      <c r="AQ51" s="367">
        <v>-13.9</v>
      </c>
      <c r="AR51" s="368">
        <v>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550983</v>
      </c>
      <c r="AN52" s="372">
        <v>35175</v>
      </c>
      <c r="AO52" s="373">
        <v>-13.8</v>
      </c>
      <c r="AP52" s="374">
        <v>51066</v>
      </c>
      <c r="AQ52" s="375">
        <v>-6.5</v>
      </c>
      <c r="AR52" s="376">
        <v>-7.3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767430</v>
      </c>
      <c r="AN53" s="364">
        <v>49406</v>
      </c>
      <c r="AO53" s="365">
        <v>16.2</v>
      </c>
      <c r="AP53" s="366">
        <v>93741</v>
      </c>
      <c r="AQ53" s="367">
        <v>-7.8</v>
      </c>
      <c r="AR53" s="368">
        <v>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444051</v>
      </c>
      <c r="AN54" s="372">
        <v>28588</v>
      </c>
      <c r="AO54" s="373">
        <v>-18.7</v>
      </c>
      <c r="AP54" s="374">
        <v>46285</v>
      </c>
      <c r="AQ54" s="375">
        <v>-9.4</v>
      </c>
      <c r="AR54" s="376">
        <v>-9.3000000000000007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990440</v>
      </c>
      <c r="AN55" s="364">
        <v>64306</v>
      </c>
      <c r="AO55" s="365">
        <v>30.2</v>
      </c>
      <c r="AP55" s="366">
        <v>107537</v>
      </c>
      <c r="AQ55" s="367">
        <v>14.7</v>
      </c>
      <c r="AR55" s="368">
        <v>15.5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414446</v>
      </c>
      <c r="AN56" s="372">
        <v>26909</v>
      </c>
      <c r="AO56" s="373">
        <v>-5.9</v>
      </c>
      <c r="AP56" s="374">
        <v>57923</v>
      </c>
      <c r="AQ56" s="375">
        <v>25.1</v>
      </c>
      <c r="AR56" s="376">
        <v>-31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1002666</v>
      </c>
      <c r="AN57" s="364">
        <v>65662</v>
      </c>
      <c r="AO57" s="365">
        <v>2.1</v>
      </c>
      <c r="AP57" s="366">
        <v>113913</v>
      </c>
      <c r="AQ57" s="367">
        <v>5.9</v>
      </c>
      <c r="AR57" s="368">
        <v>-3.8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416120</v>
      </c>
      <c r="AN58" s="372">
        <v>27251</v>
      </c>
      <c r="AO58" s="373">
        <v>1.3</v>
      </c>
      <c r="AP58" s="374">
        <v>53160</v>
      </c>
      <c r="AQ58" s="375">
        <v>-8.1999999999999993</v>
      </c>
      <c r="AR58" s="376">
        <v>9.5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969657</v>
      </c>
      <c r="AN59" s="364">
        <v>64135</v>
      </c>
      <c r="AO59" s="365">
        <v>-2.2999999999999998</v>
      </c>
      <c r="AP59" s="366">
        <v>115050</v>
      </c>
      <c r="AQ59" s="367">
        <v>1</v>
      </c>
      <c r="AR59" s="368">
        <v>-3.3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495828</v>
      </c>
      <c r="AN60" s="372">
        <v>32795</v>
      </c>
      <c r="AO60" s="373">
        <v>20.3</v>
      </c>
      <c r="AP60" s="374">
        <v>53792</v>
      </c>
      <c r="AQ60" s="375">
        <v>1.2</v>
      </c>
      <c r="AR60" s="376">
        <v>19.100000000000001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879202</v>
      </c>
      <c r="AN61" s="379">
        <v>57203</v>
      </c>
      <c r="AO61" s="380">
        <v>8.1999999999999993</v>
      </c>
      <c r="AP61" s="381">
        <v>106387</v>
      </c>
      <c r="AQ61" s="382">
        <v>0</v>
      </c>
      <c r="AR61" s="368">
        <v>8.1999999999999993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464286</v>
      </c>
      <c r="AN62" s="372">
        <v>30144</v>
      </c>
      <c r="AO62" s="373">
        <v>-3.4</v>
      </c>
      <c r="AP62" s="374">
        <v>52445</v>
      </c>
      <c r="AQ62" s="375">
        <v>0.4</v>
      </c>
      <c r="AR62" s="376">
        <v>-3.8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RiwssJqgIUAqjnhzCzCBYSnlWjNDz1eTmsddLV7M7SOM+53sEtyNqlUp6M1Ao5nBJ/1s6HUNrs/XsFzeDhXPw==" saltValue="Sef/ODKdRgF6o/UCQAyv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aV85rKQamatKVJ21U5qJZRYXF7Z5P0Loax1hDyqN0PyYcxoODfzF//qmNtf+LVJf+t8VlJsmm3P7YIcDIK3tw==" saltValue="TC1wV4PbPhQ3+yt7BgjFU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AkJJP/ynp/JO7AJDK2jKOkIY46uHmmJ/rgCIG+RguPKB9wunU2A6QPe0BMLaDbUqN1UtBZrjSd6eItGxizG5w==" saltValue="DjN4+iq1ZTDsSfqmQDXA+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5" t="s">
        <v>3</v>
      </c>
      <c r="D47" s="1195"/>
      <c r="E47" s="1196"/>
      <c r="F47" s="11">
        <v>28.28</v>
      </c>
      <c r="G47" s="12">
        <v>30.01</v>
      </c>
      <c r="H47" s="12">
        <v>22.75</v>
      </c>
      <c r="I47" s="12">
        <v>26.38</v>
      </c>
      <c r="J47" s="13">
        <v>28.63</v>
      </c>
    </row>
    <row r="48" spans="2:10" ht="57.75" customHeight="1" x14ac:dyDescent="0.15">
      <c r="B48" s="14"/>
      <c r="C48" s="1197" t="s">
        <v>4</v>
      </c>
      <c r="D48" s="1197"/>
      <c r="E48" s="1198"/>
      <c r="F48" s="15">
        <v>3.66</v>
      </c>
      <c r="G48" s="16">
        <v>4.72</v>
      </c>
      <c r="H48" s="16">
        <v>4.9400000000000004</v>
      </c>
      <c r="I48" s="16">
        <v>7.94</v>
      </c>
      <c r="J48" s="17">
        <v>4.4000000000000004</v>
      </c>
    </row>
    <row r="49" spans="2:10" ht="57.75" customHeight="1" thickBot="1" x14ac:dyDescent="0.2">
      <c r="B49" s="18"/>
      <c r="C49" s="1199" t="s">
        <v>5</v>
      </c>
      <c r="D49" s="1199"/>
      <c r="E49" s="1200"/>
      <c r="F49" s="19">
        <v>1.47</v>
      </c>
      <c r="G49" s="20">
        <v>3.39</v>
      </c>
      <c r="H49" s="20" t="s">
        <v>565</v>
      </c>
      <c r="I49" s="20">
        <v>7.3</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kceK96fvY5KGd/amnudM2I7BaDJGHjqjEMBJ1bCf7pK3kJK7RaXIn/A25sm/CqaTHtsfAWjWOub9kdKzJqyAA==" saltValue="SIHo80sTR8gv7z76ZHkj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2020-03-11T05:38:30Z</cp:lastPrinted>
  <dcterms:created xsi:type="dcterms:W3CDTF">2020-02-10T05:11:05Z</dcterms:created>
  <dcterms:modified xsi:type="dcterms:W3CDTF">2020-03-11T05:39:59Z</dcterms:modified>
  <cp:category/>
</cp:coreProperties>
</file>