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財政係\C 財務統計・財政状況\2. 各種指標（財政状況資料集）\②財政状況資料集（財政比較分析）\H30決算\2回目提出\"/>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<sst xmlns="http://schemas.openxmlformats.org/spreadsheetml/2006/main" count="1105" uniqueCount="618">
  <si>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</si>
  <si>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</si>
  <si>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</si>
  <si>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</si>
  <si>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</si>
  <si>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</si>
  <si>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</si>
  <si>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</si>
  <si>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</si>
  <si>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</si>
  <si>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</si>
  <si>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</si>
  <si>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</si>
  <si>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</si>
  <si>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</si>
  <si>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</si>
  <si>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</si>
  <si>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</si>
  <si>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</si>
  <si>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</si>
  <si>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</si>
  <si>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</si>
  <si>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</si>
  <si>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</si>
  <si>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</si>
  <si>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</si>
  <si>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</si>
  <si>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</si>
  <si>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</si>
  <si>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</si>
  <si>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</si>
  <si>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</si>
  <si>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</si>
  <si>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</si>
  <si>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</si>
  <si>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</si>
  <si>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</si>
  <si>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</si>
  <si>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</si>
  <si>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</si>
  <si>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</si>
  <si>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</si>
  <si>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</si>
  <si>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</si>
  <si>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</si>
  <si>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</si>
  <si>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</si>
  <si>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</si>
  <si>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</si>
  <si>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</si>
  <si>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</si>
  <si>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</si>
  <si>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</si>
  <si>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</si>
  <si>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</si>
  <si>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</si>
  <si>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</si>
  <si>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</si>
  <si>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</si>
  <si>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</si>
  <si>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</si>
  <si>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</si>
  <si>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</si>
  <si>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</si>
  <si>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</si>
  <si>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</si>
  <si>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</si>
  <si>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</si>
  <si>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</si>
  <si>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</si>
  <si>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</si>
  <si>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</si>
  <si>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</si>
  <si>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</si>
  <si>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</si>
  <si>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</si>
  <si>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</si>
  <si>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</si>
  <si>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</si>
  <si>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</si>
  <si>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</si>
  <si>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</si>
  <si>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</si>
  <si>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</si>
  <si>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</si>
  <si>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</si>
  <si>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</si>
  <si>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</si>
  <si>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</si>
  <si>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</si>
  <si>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</si>
  <si>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</si>
  <si>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</si>
  <si>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</si>
  <si>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</si>
  <si>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</si>
  <si>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</si>
  <si>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</si>
  <si>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</si>
  <si>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</si>
  <si>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</si>
  <si>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</si>
  <si>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</si>
  <si>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</si>
  <si>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</si>
  <si>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</si>
  <si>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</si>
  <si>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</si>
  <si>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</si>
  <si>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</si>
  <si>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</si>
  <si>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</si>
  <si>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</si>
  <si>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</si>
  <si>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</si>
  <si>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</si>
  <si>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</si>
  <si>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</si>
  <si>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</si>
  <si>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</si>
  <si>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</si>
  <si>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</si>
  <si>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</si>
  <si>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</si>
  <si>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</si>
  <si>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</si>
  <si>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</si>
  <si>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</si>
  <si>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</si>
  <si>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</si>
  <si>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</si>
  <si>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</si>
  <si>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</si>
  <si>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</si>
  <si>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</si>
  <si>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</si>
  <si>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</si>
  <si>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</si>
  <si>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</si>
  <si>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</si>
  <si>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</si>
  <si>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</si>
  <si>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</si>
  <si>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</si>
  <si>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</si>
  <si>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</si>
  <si>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</si>
  <si>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</si>
  <si>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土地区画整理費特別会計</t>
    <phoneticPr fontId="5"/>
  </si>
  <si>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</si>
  <si>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</si>
  <si>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</si>
  <si>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</si>
  <si>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</si>
  <si>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</si>
  <si>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</si>
  <si>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</si>
  <si>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</si>
  <si>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</si>
  <si>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</si>
  <si>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</si>
  <si>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</si>
  <si>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</si>
  <si>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</si>
  <si>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</si>
  <si>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</si>
  <si>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</si>
  <si>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</si>
  <si>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</si>
  <si>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</si>
  <si>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</si>
  <si>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</si>
  <si>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</si>
  <si>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</si>
  <si>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</si>
  <si>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</si>
  <si>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</si>
  <si>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</si>
  <si>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</si>
  <si>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</si>
  <si>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</si>
  <si>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</si>
  <si>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</si>
  <si>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</si>
  <si>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</si>
  <si>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</si>
  <si>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</si>
  <si>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</si>
  <si>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</si>
  <si>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</si>
  <si>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</si>
  <si>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</si>
  <si>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</si>
  <si>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</si>
  <si>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</si>
  <si>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</si>
  <si>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</si>
  <si>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</si>
  <si>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</si>
  <si>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</si>
  <si>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</si>
  <si>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</si>
  <si>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</si>
  <si>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</si>
  <si>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</si>
  <si>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</si>
  <si>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</si>
  <si>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</si>
  <si>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</si>
  <si>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</si>
  <si>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</si>
  <si>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鳥取県境港市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</si>
  <si>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</si>
  <si>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</si>
  <si>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</si>
  <si>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</si>
  <si>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</si>
  <si>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</si>
  <si>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</si>
  <si>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</si>
  <si>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</si>
  <si>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</si>
  <si>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</si>
  <si>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</si>
  <si>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</si>
  <si>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</si>
  <si>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</si>
  <si>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</si>
  <si>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</si>
  <si>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</si>
  <si>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</si>
  <si>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</si>
  <si>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</si>
  <si>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</si>
  <si>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</si>
  <si>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</si>
  <si>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</si>
  <si>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</si>
  <si>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</si>
  <si>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</si>
  <si>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</si>
  <si>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</si>
  <si>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</si>
  <si>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</si>
  <si>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</si>
  <si>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</si>
  <si>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</si>
  <si>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</si>
  <si>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</si>
  <si>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</si>
  <si>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</si>
  <si>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</si>
  <si>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</si>
  <si>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</si>
  <si>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</si>
  <si>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</si>
  <si>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</si>
  <si>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</si>
  <si>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</si>
  <si>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</si>
  <si>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</si>
  <si>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</si>
  <si>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</si>
  <si>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</si>
  <si>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</si>
  <si>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</si>
  <si>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</si>
  <si>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</si>
  <si>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</si>
  <si>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</si>
  <si>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</si>
  <si>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</si>
  <si>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</si>
  <si>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</si>
  <si>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</si>
  <si>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</si>
  <si>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</si>
  <si>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</si>
  <si>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</si>
  <si>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</si>
  <si>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</si>
  <si>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</si>
  <si>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</si>
  <si>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</si>
  <si>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</si>
  <si>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</si>
  <si>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</si>
  <si>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</si>
  <si>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</si>
  <si>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</si>
  <si>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</si>
  <si>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</si>
  <si>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</si>
  <si>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</si>
  <si>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</si>
  <si>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</si>
  <si>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</si>
  <si>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</si>
  <si>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</si>
  <si>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</si>
  <si>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</si>
  <si>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</si>
  <si>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</si>
  <si>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</si>
  <si>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</si>
  <si>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</si>
  <si>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</si>
  <si>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</si>
  <si>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</si>
  <si>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</si>
  <si>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</si>
  <si>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</si>
  <si>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</si>
  <si>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</si>
  <si>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</si>
  <si>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</si>
  <si>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</si>
  <si>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</si>
  <si>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</si>
  <si>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</si>
  <si>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</si>
  <si>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</si>
  <si>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</si>
  <si>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</si>
  <si>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</si>
  <si>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</si>
  <si>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</si>
  <si>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</si>
  <si>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</si>
  <si>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</si>
  <si>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</si>
  <si>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</si>
  <si>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</si>
  <si>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</si>
  <si>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</si>
  <si>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</si>
  <si>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</si>
  <si>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</si>
  <si>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</si>
  <si>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</si>
  <si>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</si>
  <si>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</si>
  <si>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</si>
  <si>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</si>
  <si>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</si>
  <si>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</si>
  <si>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</si>
  <si>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</si>
  <si>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</si>
  <si>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</si>
  <si>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</si>
  <si>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</si>
  <si>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</si>
  <si>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</si>
  <si>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</si>
  <si>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</si>
  <si>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</si>
  <si>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</si>
  <si>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</si>
  <si>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</si>
  <si>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</si>
  <si>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鳥取県境港市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</si>
  <si>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</si>
  <si>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</si>
  <si>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</si>
  <si>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</si>
  <si>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</si>
  <si>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</si>
  <si>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</si>
  <si>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</si>
  <si>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</si>
  <si>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</si>
  <si>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</si>
  <si>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</si>
  <si>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</si>
  <si>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</si>
  <si>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</si>
  <si>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</si>
  <si>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</si>
  <si>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</si>
  <si>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</si>
  <si>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</si>
  <si>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</si>
  <si>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</si>
  <si>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</si>
  <si>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</si>
  <si>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</si>
  <si>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</si>
  <si>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</si>
  <si>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</si>
  <si>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</si>
  <si>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</si>
  <si>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</si>
  <si>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</si>
  <si>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</si>
  <si>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</si>
  <si>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</si>
  <si>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</si>
  <si>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</si>
  <si>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</si>
  <si>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</si>
  <si>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</si>
  <si>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</si>
  <si>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</si>
  <si>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法非適用企業</t>
    <phoneticPr fontId="5"/>
  </si>
  <si>
    <t>土地区画整理費特別会計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</si>
  <si>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</si>
  <si>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</si>
  <si>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</si>
  <si>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</si>
  <si>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</si>
  <si>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</si>
  <si>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</si>
  <si>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</si>
  <si>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</si>
  <si>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</si>
  <si>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</si>
  <si>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</si>
  <si>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</si>
  <si>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</si>
  <si>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</si>
  <si>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</si>
  <si>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</si>
  <si>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</si>
  <si>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</si>
  <si>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</si>
  <si>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</si>
  <si>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</si>
  <si>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</si>
  <si>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</si>
  <si>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</si>
  <si>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</si>
  <si>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</si>
  <si>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</si>
  <si>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</si>
  <si>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</si>
  <si>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</si>
  <si>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</si>
  <si>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</si>
  <si>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</si>
  <si>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</si>
  <si>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</si>
  <si>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</si>
  <si>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</si>
  <si>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</si>
  <si>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</si>
  <si>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</si>
  <si>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</si>
  <si>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</si>
  <si>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</si>
  <si>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</si>
  <si>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</si>
  <si>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</si>
  <si>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</si>
  <si>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</si>
  <si>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</si>
  <si>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</si>
  <si>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</si>
  <si>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</si>
  <si>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</si>
  <si>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</si>
  <si>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</si>
  <si>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</si>
  <si>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</si>
  <si>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</si>
  <si>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</si>
  <si>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</si>
  <si>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</si>
  <si>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</si>
  <si>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</si>
  <si>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</si>
  <si>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国民健康保険費特別会計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</si>
  <si>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</si>
  <si>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</si>
  <si>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</si>
  <si>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</si>
  <si>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</si>
  <si>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</si>
  <si>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</si>
  <si>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</si>
  <si>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</si>
  <si>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</si>
  <si>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</si>
  <si>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</si>
  <si>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</si>
  <si>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</si>
  <si>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</si>
  <si>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</si>
  <si>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</si>
  <si>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</si>
  <si>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</si>
  <si>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</si>
  <si>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</si>
  <si>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</si>
  <si>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</si>
  <si>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</si>
  <si>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</si>
  <si>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</si>
  <si>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</si>
  <si>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</si>
  <si>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</si>
  <si>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</si>
  <si>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</si>
  <si>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</si>
  <si>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</si>
  <si>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</si>
  <si>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</si>
  <si>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</si>
  <si>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</si>
  <si>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</si>
  <si>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</si>
  <si>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</si>
  <si>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</si>
  <si>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</si>
  <si>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</si>
  <si>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</si>
  <si>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</si>
  <si>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</si>
  <si>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</si>
  <si>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</si>
  <si>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</si>
  <si>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</si>
  <si>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</si>
  <si>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</si>
  <si>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</si>
  <si>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</si>
  <si>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</si>
  <si>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</si>
  <si>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</si>
  <si>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</si>
  <si>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</si>
  <si>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</si>
  <si>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</si>
  <si>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</si>
  <si>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</si>
  <si>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</si>
  <si>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</si>
  <si>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</si>
  <si>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</si>
  <si>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</si>
  <si>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</si>
  <si>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</si>
  <si>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</si>
  <si>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</si>
  <si>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</si>
  <si>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</si>
  <si>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</si>
  <si>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</si>
  <si>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</si>
  <si>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</si>
  <si>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</si>
  <si>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</si>
  <si>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</si>
  <si>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</si>
  <si>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</si>
  <si>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</si>
  <si>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</si>
  <si>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</si>
  <si>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</si>
  <si>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0.64</t>
  </si>
  <si>
    <t>▲ 0.96</t>
  </si>
  <si>
    <t>駐車場費特別会計</t>
  </si>
  <si>
    <t>▲ 1.51</t>
  </si>
  <si>
    <t>▲ 1.79</t>
  </si>
  <si>
    <t>▲ 2.10</t>
  </si>
  <si>
    <t>▲ 1.85</t>
  </si>
  <si>
    <t>▲ 1.46</t>
  </si>
  <si>
    <t>土地区画整理費特別会計</t>
  </si>
  <si>
    <t>▲ 0.28</t>
  </si>
  <si>
    <t>▲ 0.32</t>
  </si>
  <si>
    <t>▲ 0.65</t>
  </si>
  <si>
    <t>▲ 0.33</t>
  </si>
  <si>
    <t>▲ 0.21</t>
  </si>
  <si>
    <t>介護保険費特別会計</t>
  </si>
  <si>
    <t>一般会計</t>
  </si>
  <si>
    <t>国民健康保険費特別会計</t>
  </si>
  <si>
    <t>市場事業費特別会計</t>
  </si>
  <si>
    <t>高齢者住宅整備資金貸付事業費特別会計</t>
  </si>
  <si>
    <t>後期高齢者医療費特別会計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</si>
  <si>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</si>
  <si>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</si>
  <si>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</si>
  <si>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</si>
  <si>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</si>
  <si>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</si>
  <si>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</si>
  <si>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</si>
  <si>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鳥取県西部広域行政管理組合</t>
    <rPh sb="0" eb="5">
      <t>トットリケンセイブ</t>
    </rPh>
    <rPh sb="5" eb="7">
      <t>コウイキ</t>
    </rPh>
    <rPh sb="7" eb="9">
      <t>ギョウセイ</t>
    </rPh>
    <rPh sb="9" eb="11">
      <t>カンリ</t>
    </rPh>
    <rPh sb="11" eb="13">
      <t>クミアイ</t>
    </rPh>
    <phoneticPr fontId="2"/>
  </si>
  <si>
    <t>玉井斎場管理組合</t>
    <rPh sb="0" eb="2">
      <t>タマイ</t>
    </rPh>
    <rPh sb="2" eb="4">
      <t>サイジョウ</t>
    </rPh>
    <rPh sb="4" eb="6">
      <t>カンリ</t>
    </rPh>
    <rPh sb="6" eb="8">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</si>
  <si>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</si>
  <si>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</si>
  <si>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鳥取県信用保証協会</t>
    <rPh sb="0" eb="3">
      <t>トットリケン</t>
    </rPh>
    <rPh sb="3" eb="5">
      <t>シンヨウ</t>
    </rPh>
    <rPh sb="5" eb="7">
      <t>ホショウ</t>
    </rPh>
    <rPh sb="7" eb="9">
      <t>キョウカイ</t>
    </rPh>
    <phoneticPr fontId="2"/>
  </si>
  <si>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</si>
  <si>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</si>
  <si>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</si>
  <si>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後期高齢者医療特別会計</t>
    <rPh sb="0" eb="2">
      <t>コウキ</t>
    </rPh>
    <rPh sb="2" eb="5">
      <t>コウレイシャ</t>
    </rPh>
    <rPh sb="5" eb="7">
      <t>イリョウ</t>
    </rPh>
    <rPh sb="7" eb="9">
      <t>トクベツ</t>
    </rPh>
    <rPh sb="9" eb="11">
      <t>カイケイ</t>
    </rPh>
    <phoneticPr fontId="2"/>
  </si>
  <si>
    <t>-</t>
    <phoneticPr fontId="2"/>
  </si>
  <si>
    <t>-</t>
    <phoneticPr fontId="2"/>
  </si>
  <si>
    <t>-</t>
    <phoneticPr fontId="2"/>
  </si>
  <si>
    <t>魚と鬼太郎のまち境港ふるさと基金</t>
    <rPh sb="0" eb="1">
      <t>サカナ</t>
    </rPh>
    <rPh sb="2" eb="5">
      <t>キタロウ</t>
    </rPh>
    <rPh sb="8" eb="10">
      <t>サカイミナト</t>
    </rPh>
    <rPh sb="14" eb="16">
      <t>キキン</t>
    </rPh>
    <phoneticPr fontId="2"/>
  </si>
  <si>
    <t>職員退職手当基金</t>
    <rPh sb="0" eb="2">
      <t>ショクイン</t>
    </rPh>
    <rPh sb="2" eb="4">
      <t>タイショク</t>
    </rPh>
    <rPh sb="4" eb="6">
      <t>テアテ</t>
    </rPh>
    <rPh sb="6" eb="8">
      <t>キキン</t>
    </rPh>
    <phoneticPr fontId="2"/>
  </si>
  <si>
    <t>原子力防災対策基金</t>
    <rPh sb="0" eb="3">
      <t>ゲンシリョク</t>
    </rPh>
    <rPh sb="3" eb="5">
      <t>ボウサイ</t>
    </rPh>
    <rPh sb="5" eb="7">
      <t>タイサク</t>
    </rPh>
    <rPh sb="7" eb="9">
      <t>キキン</t>
    </rPh>
    <phoneticPr fontId="2"/>
  </si>
  <si>
    <t>公共下水道推進基金</t>
    <rPh sb="0" eb="2">
      <t>コウキョウ</t>
    </rPh>
    <rPh sb="2" eb="5">
      <t>ゲスイドウ</t>
    </rPh>
    <rPh sb="5" eb="7">
      <t>スイシン</t>
    </rPh>
    <rPh sb="7" eb="9">
      <t>キキン</t>
    </rPh>
    <phoneticPr fontId="2"/>
  </si>
  <si>
    <t>水木しげる基金</t>
    <rPh sb="0" eb="2">
      <t>ミズキ</t>
    </rPh>
    <rPh sb="5" eb="7">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</si>
  <si>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</si>
  <si>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</si>
  <si>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</si>
  <si>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</si>
  <si>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</si>
  <si>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</si>
  <si>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</si>
  <si>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</si>
  <si>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</si>
  <si>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</si>
  <si>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</si>
  <si>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</si>
  <si>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H30年度は固定資産台帳を整備中であるため、早急に作成する予定である。</t>
    <rPh sb="3" eb="5">
      <t>ネンド</t>
    </rPh>
    <rPh sb="6" eb="10">
      <t>コテイシサン</t>
    </rPh>
    <rPh sb="10" eb="12">
      <t>ダイチョウ</t>
    </rPh>
    <rPh sb="13" eb="15">
      <t>セイビ</t>
    </rPh>
    <rPh sb="15" eb="16">
      <t>チュウ</t>
    </rPh>
    <rPh sb="22" eb="24">
      <t>ソウキュウ</t>
    </rPh>
    <rPh sb="25" eb="27">
      <t>サクセイ</t>
    </rPh>
    <rPh sb="29" eb="31">
      <t>ヨテイ</t>
    </rPh>
    <phoneticPr fontId="5"/>
  </si>
  <si>
    <t>将来負担比率は平成29年度比率と比較した場合、12%減少している。
実質公債比率は本格的な行財政改革を開始した平成15年度以降、投資的事業を厳選し、市債の発行を抑制してきたことにより、平成18年度決算時ピーク（20.1%）から年々減少しているが、平成30年度は市民会館の解体工事等の規模の大きな投資事業を行ったため、前年度と同じ割合（13.4%）となった。
今後も市民交流センター（仮称）の建設等の大規模な投資事業があるため、比率が高水準で推移しないよう引き続き中期財政計画の財政運営方針に基づき、将来の公債費を適正規模で管理していくために今後の市債発行の限度額を定め、公債費を圧縮していくことで将来負担比率も抑制していき、未来につけを回さない行財政運営を行っていく。</t>
    <rPh sb="0" eb="2">
      <t>ショウライ</t>
    </rPh>
    <rPh sb="2" eb="4">
      <t>フタン</t>
    </rPh>
    <rPh sb="4" eb="6">
      <t>ヒリツ</t>
    </rPh>
    <rPh sb="7" eb="9">
      <t>ヘイセイ</t>
    </rPh>
    <rPh sb="11" eb="13">
      <t>ネンド</t>
    </rPh>
    <rPh sb="13" eb="15">
      <t>ヒリツ</t>
    </rPh>
    <rPh sb="16" eb="18">
      <t>ヒカク</t>
    </rPh>
    <rPh sb="20" eb="22">
      <t>バアイ</t>
    </rPh>
    <rPh sb="26" eb="28">
      <t>ゲンショウ</t>
    </rPh>
    <rPh sb="34" eb="36">
      <t>ジッシツ</t>
    </rPh>
    <rPh sb="36" eb="38">
      <t>コウサイ</t>
    </rPh>
    <rPh sb="38" eb="40">
      <t>ヒリツ</t>
    </rPh>
    <rPh sb="41" eb="44">
      <t>ホンカクテキ</t>
    </rPh>
    <rPh sb="45" eb="48">
      <t>ギョウザイセイ</t>
    </rPh>
    <rPh sb="48" eb="50">
      <t>カイカク</t>
    </rPh>
    <rPh sb="51" eb="53">
      <t>カイシ</t>
    </rPh>
    <rPh sb="55" eb="57">
      <t>ヘイセイ</t>
    </rPh>
    <rPh sb="59" eb="60">
      <t>ネン</t>
    </rPh>
    <rPh sb="60" eb="61">
      <t>ド</t>
    </rPh>
    <rPh sb="61" eb="63">
      <t>イコウ</t>
    </rPh>
    <rPh sb="64" eb="67">
      <t>トウシテキ</t>
    </rPh>
    <rPh sb="67" eb="69">
      <t>ジギョウ</t>
    </rPh>
    <rPh sb="70" eb="72">
      <t>ゲンセン</t>
    </rPh>
    <rPh sb="74" eb="76">
      <t>シサイ</t>
    </rPh>
    <rPh sb="77" eb="79">
      <t>ハッコウ</t>
    </rPh>
    <rPh sb="80" eb="82">
      <t>ヨクセイ</t>
    </rPh>
    <rPh sb="92" eb="94">
      <t>ヘイセイ</t>
    </rPh>
    <rPh sb="96" eb="98">
      <t>ネンド</t>
    </rPh>
    <rPh sb="98" eb="100">
      <t>ケッサン</t>
    </rPh>
    <rPh sb="100" eb="101">
      <t>ジ</t>
    </rPh>
    <rPh sb="113" eb="115">
      <t>ネンネン</t>
    </rPh>
    <rPh sb="115" eb="117">
      <t>ゲンショウ</t>
    </rPh>
    <rPh sb="123" eb="125">
      <t>ヘイセイ</t>
    </rPh>
    <rPh sb="127" eb="129">
      <t>ネンド</t>
    </rPh>
    <rPh sb="130" eb="132">
      <t>シミン</t>
    </rPh>
    <rPh sb="132" eb="134">
      <t>カイカン</t>
    </rPh>
    <rPh sb="135" eb="137">
      <t>カイタイ</t>
    </rPh>
    <rPh sb="137" eb="139">
      <t>コウジ</t>
    </rPh>
    <rPh sb="139" eb="140">
      <t>ナド</t>
    </rPh>
    <rPh sb="141" eb="143">
      <t>キボ</t>
    </rPh>
    <rPh sb="144" eb="145">
      <t>オオ</t>
    </rPh>
    <rPh sb="147" eb="149">
      <t>トウシ</t>
    </rPh>
    <rPh sb="149" eb="151">
      <t>ジギョウ</t>
    </rPh>
    <rPh sb="152" eb="153">
      <t>オコナ</t>
    </rPh>
    <rPh sb="158" eb="161">
      <t>ゼンネンド</t>
    </rPh>
    <rPh sb="162" eb="163">
      <t>オナ</t>
    </rPh>
    <rPh sb="164" eb="166">
      <t>ワリアイ</t>
    </rPh>
    <rPh sb="179" eb="181">
      <t>コンゴ</t>
    </rPh>
    <rPh sb="182" eb="186">
      <t>シミンコウリュウ</t>
    </rPh>
    <rPh sb="191" eb="192">
      <t>カリ</t>
    </rPh>
    <rPh sb="192" eb="193">
      <t>ショウ</t>
    </rPh>
    <rPh sb="195" eb="197">
      <t>ケンセツ</t>
    </rPh>
    <rPh sb="197" eb="198">
      <t>ナド</t>
    </rPh>
    <rPh sb="199" eb="202">
      <t>ダイキボ</t>
    </rPh>
    <rPh sb="203" eb="205">
      <t>トウシ</t>
    </rPh>
    <rPh sb="205" eb="207">
      <t>ジギョウ</t>
    </rPh>
    <rPh sb="213" eb="215">
      <t>ヒリツ</t>
    </rPh>
    <rPh sb="216" eb="219">
      <t>コウスイジュン</t>
    </rPh>
    <rPh sb="220" eb="222">
      <t>スイイ</t>
    </rPh>
    <rPh sb="227" eb="228">
      <t>ヒ</t>
    </rPh>
    <rPh sb="229" eb="230">
      <t>ツヅ</t>
    </rPh>
    <rPh sb="231" eb="233">
      <t>チュウキ</t>
    </rPh>
    <rPh sb="233" eb="235">
      <t>ザイセイ</t>
    </rPh>
    <rPh sb="235" eb="237">
      <t>ケイカク</t>
    </rPh>
    <rPh sb="238" eb="240">
      <t>ザイセイ</t>
    </rPh>
    <rPh sb="240" eb="242">
      <t>ウンエイ</t>
    </rPh>
    <rPh sb="242" eb="244">
      <t>ホウシン</t>
    </rPh>
    <rPh sb="245" eb="246">
      <t>モト</t>
    </rPh>
    <rPh sb="249" eb="251">
      <t>ショウライ</t>
    </rPh>
    <rPh sb="252" eb="255">
      <t>コウサイヒ</t>
    </rPh>
    <rPh sb="256" eb="258">
      <t>テキセイ</t>
    </rPh>
    <rPh sb="258" eb="260">
      <t>キボ</t>
    </rPh>
    <rPh sb="261" eb="263">
      <t>カンリ</t>
    </rPh>
    <rPh sb="270" eb="272">
      <t>コンゴ</t>
    </rPh>
    <rPh sb="273" eb="275">
      <t>シサイ</t>
    </rPh>
    <rPh sb="275" eb="277">
      <t>ハッコウ</t>
    </rPh>
    <rPh sb="278" eb="280">
      <t>ゲンド</t>
    </rPh>
    <rPh sb="280" eb="281">
      <t>ガク</t>
    </rPh>
    <rPh sb="282" eb="283">
      <t>サダ</t>
    </rPh>
    <rPh sb="285" eb="288">
      <t>コウサイヒ</t>
    </rPh>
    <rPh sb="289" eb="291">
      <t>アッシュク</t>
    </rPh>
    <rPh sb="298" eb="300">
      <t>ショウライ</t>
    </rPh>
    <rPh sb="300" eb="302">
      <t>フタン</t>
    </rPh>
    <rPh sb="302" eb="304">
      <t>ヒリツ</t>
    </rPh>
    <rPh sb="305" eb="307">
      <t>ヨクセイ</t>
    </rPh>
    <rPh sb="328" eb="32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</si>
</sst>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c:ext xmlns:c16="http://schemas.microsoft.com/office/drawing/2014/chart" uri="{C3380CC4-5D6E-409C-BE32-E72D297353CC}">
              <c16:uniqueId val="{00000000-2063-4DEC-A560-CDA71B456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108166</c:v>
                </c:pt>
                <c:pt idx="1">
                  <c:v>45820</c:v>
                </c:pt>
                <c:pt idx="2">
                  <c:v>47186</c:v>
                </c:pt>
                <c:pt idx="3">
                  <c:v>57375</c:v>
                </c:pt>
                <c:pt idx="4">
                  <c:v>47474</c:v>
                </c:pt>
              </c:numCache>
            </c:numRef>
          </c:val>
          <c:smooth val="0"/>
          <c:extLst>
            <c:ext xmlns:c16="http://schemas.microsoft.com/office/drawing/2014/chart" uri="{C3380CC4-5D6E-409C-BE32-E72D297353CC}">
              <c16:uniqueId val="{00000001-2063-4DEC-A560-CDA71B4569A5}"/>
            </c:ext>
          </c:extLst>
        </c:ser>
        <c:dLbls>
          <c:showLegendKey val="0"/>
          <c:showVal val="0"/>
          <c:showCatName val="0"/>
          <c:showSerName val="0"/>
          <c:showPercent val="0"/>
          <c:showBubbleSize val="0"/>
        </c:dLbls>
        <c:marker val="1"/>
        <c:smooth val="0"/>
        <c:axId val="138190968"/>
        <c:axId val="138196456"/>
      </c:lineChart>
      <c:catAx>
        <c:axId val="138190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196456"/>
        <c:crosses val="autoZero"/>
        <c:auto val="1"/>
        <c:lblAlgn val="ctr"/>
        <c:lblOffset val="100"/>
        <c:tickLblSkip val="1"/>
        <c:tickMarkSkip val="1"/>
        <c:noMultiLvlLbl val="0"/>
      </c:catAx>
      <c:valAx>
        <c:axId val="138196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190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2.85</c:v>
                </c:pt>
                <c:pt idx="1">
                  <c:v>2.21</c:v>
                </c:pt>
                <c:pt idx="2">
                  <c:v>2.25</c:v>
                </c:pt>
                <c:pt idx="3">
                  <c:v>1.28</c:v>
                </c:pt>
                <c:pt idx="4">
                  <c:v>1.29</c:v>
                </c:pt>
              </c:numCache>
            </c:numRef>
          </c:val>
          <c:extLst>
            <c:ext xmlns:c16="http://schemas.microsoft.com/office/drawing/2014/chart" uri="{C3380CC4-5D6E-409C-BE32-E72D297353CC}">
              <c16:uniqueId val="{00000000-873E-45E0-A08E-7508184565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32.5</c:v>
                </c:pt>
                <c:pt idx="1">
                  <c:v>32.479999999999997</c:v>
                </c:pt>
                <c:pt idx="2">
                  <c:v>32.79</c:v>
                </c:pt>
                <c:pt idx="3">
                  <c:v>32.69</c:v>
                </c:pt>
                <c:pt idx="4">
                  <c:v>32.520000000000003</c:v>
                </c:pt>
              </c:numCache>
            </c:numRef>
          </c:val>
          <c:extLst>
            <c:ext xmlns:c16="http://schemas.microsoft.com/office/drawing/2014/chart" uri="{C3380CC4-5D6E-409C-BE32-E72D297353CC}">
              <c16:uniqueId val="{00000001-873E-45E0-A08E-7508184565D0}"/>
            </c:ext>
          </c:extLst>
        </c:ser>
        <c:dLbls>
          <c:showLegendKey val="0"/>
          <c:showVal val="0"/>
          <c:showCatName val="0"/>
          <c:showSerName val="0"/>
          <c:showPercent val="0"/>
          <c:showBubbleSize val="0"/>
        </c:dLbls>
        <c:gapWidth val="250"/>
        <c:overlap val="100"/>
        <c:axId val="374380120"/>
        <c:axId val="3743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0.75</c:v>
                </c:pt>
                <c:pt idx="1">
                  <c:v>-0.64</c:v>
                </c:pt>
                <c:pt idx="2">
                  <c:v>0.02</c:v>
                </c:pt>
                <c:pt idx="3">
                  <c:v>-0.96</c:v>
                </c:pt>
                <c:pt idx="4">
                  <c:v>0.02</c:v>
                </c:pt>
              </c:numCache>
            </c:numRef>
          </c:val>
          <c:smooth val="0"/>
          <c:extLst>
            <c:ext xmlns:c16="http://schemas.microsoft.com/office/drawing/2014/chart" uri="{C3380CC4-5D6E-409C-BE32-E72D297353CC}">
              <c16:uniqueId val="{00000002-873E-45E0-A08E-7508184565D0}"/>
            </c:ext>
          </c:extLst>
        </c:ser>
        <c:dLbls>
          <c:showLegendKey val="0"/>
          <c:showVal val="0"/>
          <c:showCatName val="0"/>
          <c:showSerName val="0"/>
          <c:showPercent val="0"/>
          <c:showBubbleSize val="0"/>
        </c:dLbls>
        <c:marker val="1"/>
        <c:smooth val="0"/>
        <c:axId val="374380120"/>
        <c:axId val="374380512"/>
      </c:lineChart>
      <c:catAx>
        <c:axId val="37438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380512"/>
        <c:crosses val="autoZero"/>
        <c:auto val="1"/>
        <c:lblAlgn val="ctr"/>
        <c:lblOffset val="100"/>
        <c:tickLblSkip val="1"/>
        <c:tickMarkSkip val="1"/>
        <c:noMultiLvlLbl val="0"/>
      </c:catAx>
      <c:valAx>
        <c:axId val="3743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8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AB1-4AA5-9019-FDC7105B6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B1-4AA5-9019-FDC7105B63CA}"/>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6AB1-4AA5-9019-FDC7105B63CA}"/>
            </c:ext>
          </c:extLst>
        </c:ser>
        <c:ser>
          <c:idx val="3"/>
          <c:order val="3"/>
          <c:tx>
            <c:strRef>
              <c:f>データシート!$A$30</c:f>
              <c:strCache>
                <c:ptCount val="1"/>
                <c:pt idx="0">
                  <c:v>高齢者住宅整備資金貸付事業費特別会計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AB1-4AA5-9019-FDC7105B63CA}"/>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0.63</c:v>
                </c:pt>
                <c:pt idx="4">
                  <c:v>#N/A</c:v>
                </c:pt>
                <c:pt idx="5">
                  <c:v>0.03</c:v>
                </c:pt>
                <c:pt idx="6">
                  <c:v>#N/A</c:v>
                </c:pt>
                <c:pt idx="7">
                  <c:v>0.11</c:v>
                </c:pt>
                <c:pt idx="8">
                  <c:v>#N/A</c:v>
                </c:pt>
                <c:pt idx="9">
                  <c:v>0.03</c:v>
                </c:pt>
              </c:numCache>
            </c:numRef>
          </c:val>
          <c:extLst>
            <c:ext xmlns:c16="http://schemas.microsoft.com/office/drawing/2014/chart" uri="{C3380CC4-5D6E-409C-BE32-E72D297353CC}">
              <c16:uniqueId val="{00000004-6AB1-4AA5-9019-FDC7105B63CA}"/>
            </c:ext>
          </c:extLst>
        </c:ser>
        <c:ser>
          <c:idx val="5"/>
          <c:order val="5"/>
          <c:tx>
            <c:strRef>
              <c:f>データシート!$A$32</c:f>
              <c:strCache>
                <c:ptCount val="1"/>
                <c:pt idx="0">
                  <c:v>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3.19</c:v>
                </c:pt>
                <c:pt idx="6">
                  <c:v>#N/A</c:v>
                </c:pt>
                <c:pt idx="7">
                  <c:v>2.68</c:v>
                </c:pt>
                <c:pt idx="8">
                  <c:v>#N/A</c:v>
                </c:pt>
                <c:pt idx="9">
                  <c:v>0.69</c:v>
                </c:pt>
              </c:numCache>
            </c:numRef>
          </c:val>
          <c:extLst>
            <c:ext xmlns:c16="http://schemas.microsoft.com/office/drawing/2014/chart" uri="{C3380CC4-5D6E-409C-BE32-E72D297353CC}">
              <c16:uniqueId val="{00000005-6AB1-4AA5-9019-FDC7105B63C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2.84</c:v>
                </c:pt>
                <c:pt idx="2">
                  <c:v>#N/A</c:v>
                </c:pt>
                <c:pt idx="3">
                  <c:v>2.2000000000000002</c:v>
                </c:pt>
                <c:pt idx="4">
                  <c:v>#N/A</c:v>
                </c:pt>
                <c:pt idx="5">
                  <c:v>2.23</c:v>
                </c:pt>
                <c:pt idx="6">
                  <c:v>#N/A</c:v>
                </c:pt>
                <c:pt idx="7">
                  <c:v>1.27</c:v>
                </c:pt>
                <c:pt idx="8">
                  <c:v>#N/A</c:v>
                </c:pt>
                <c:pt idx="9">
                  <c:v>1.28</c:v>
                </c:pt>
              </c:numCache>
            </c:numRef>
          </c:val>
          <c:extLst>
            <c:ext xmlns:c16="http://schemas.microsoft.com/office/drawing/2014/chart" uri="{C3380CC4-5D6E-409C-BE32-E72D297353CC}">
              <c16:uniqueId val="{00000006-6AB1-4AA5-9019-FDC7105B63CA}"/>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0.74</c:v>
                </c:pt>
                <c:pt idx="2">
                  <c:v>#N/A</c:v>
                </c:pt>
                <c:pt idx="3">
                  <c:v>0.55000000000000004</c:v>
                </c:pt>
                <c:pt idx="4">
                  <c:v>#N/A</c:v>
                </c:pt>
                <c:pt idx="5">
                  <c:v>1.29</c:v>
                </c:pt>
                <c:pt idx="6">
                  <c:v>#N/A</c:v>
                </c:pt>
                <c:pt idx="7">
                  <c:v>0.89</c:v>
                </c:pt>
                <c:pt idx="8">
                  <c:v>#N/A</c:v>
                </c:pt>
                <c:pt idx="9">
                  <c:v>1.36</c:v>
                </c:pt>
              </c:numCache>
            </c:numRef>
          </c:val>
          <c:extLst>
            <c:ext xmlns:c16="http://schemas.microsoft.com/office/drawing/2014/chart" uri="{C3380CC4-5D6E-409C-BE32-E72D297353CC}">
              <c16:uniqueId val="{00000007-6AB1-4AA5-9019-FDC7105B63CA}"/>
            </c:ext>
          </c:extLst>
        </c:ser>
        <c:ser>
          <c:idx val="8"/>
          <c:order val="8"/>
          <c:tx>
            <c:strRef>
              <c:f>データシート!$A$35</c:f>
              <c:strCache>
                <c:ptCount val="1"/>
                <c:pt idx="0">
                  <c:v>土地区画整理費特別会計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0.28000000000000003</c:v>
                </c:pt>
                <c:pt idx="1">
                  <c:v>#N/A</c:v>
                </c:pt>
                <c:pt idx="2">
                  <c:v>0.32</c:v>
                </c:pt>
                <c:pt idx="3">
                  <c:v>#N/A</c:v>
                </c:pt>
                <c:pt idx="4">
                  <c:v>0.65</c:v>
                </c:pt>
                <c:pt idx="5">
                  <c:v>#N/A</c:v>
                </c:pt>
                <c:pt idx="6">
                  <c:v>0.33</c:v>
                </c:pt>
                <c:pt idx="7">
                  <c:v>#N/A</c:v>
                </c:pt>
                <c:pt idx="8">
                  <c:v>0.21</c:v>
                </c:pt>
                <c:pt idx="9">
                  <c:v>#N/A</c:v>
                </c:pt>
              </c:numCache>
            </c:numRef>
          </c:val>
          <c:extLst>
            <c:ext xmlns:c16="http://schemas.microsoft.com/office/drawing/2014/chart" uri="{C3380CC4-5D6E-409C-BE32-E72D297353CC}">
              <c16:uniqueId val="{00000008-6AB1-4AA5-9019-FDC7105B63CA}"/>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1.51</c:v>
                </c:pt>
                <c:pt idx="1">
                  <c:v>#N/A</c:v>
                </c:pt>
                <c:pt idx="2">
                  <c:v>1.79</c:v>
                </c:pt>
                <c:pt idx="3">
                  <c:v>#N/A</c:v>
                </c:pt>
                <c:pt idx="4">
                  <c:v>2.1</c:v>
                </c:pt>
                <c:pt idx="5">
                  <c:v>#N/A</c:v>
                </c:pt>
                <c:pt idx="6">
                  <c:v>1.85</c:v>
                </c:pt>
                <c:pt idx="7">
                  <c:v>#N/A</c:v>
                </c:pt>
                <c:pt idx="8">
                  <c:v>1.46</c:v>
                </c:pt>
                <c:pt idx="9">
                  <c:v>#N/A</c:v>
                </c:pt>
              </c:numCache>
            </c:numRef>
          </c:val>
          <c:extLst>
            <c:ext xmlns:c16="http://schemas.microsoft.com/office/drawing/2014/chart" uri="{C3380CC4-5D6E-409C-BE32-E72D297353CC}">
              <c16:uniqueId val="{00000009-6AB1-4AA5-9019-FDC7105B63CA}"/>
            </c:ext>
          </c:extLst>
        </c:ser>
        <c:dLbls>
          <c:showLegendKey val="0"/>
          <c:showVal val="0"/>
          <c:showCatName val="0"/>
          <c:showSerName val="0"/>
          <c:showPercent val="0"/>
          <c:showBubbleSize val="0"/>
        </c:dLbls>
        <c:gapWidth val="150"/>
        <c:overlap val="100"/>
        <c:axId val="374383648"/>
        <c:axId val="374378552"/>
      </c:barChart>
      <c:catAx>
        <c:axId val="3743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378552"/>
        <c:crosses val="autoZero"/>
        <c:auto val="1"/>
        <c:lblAlgn val="ctr"/>
        <c:lblOffset val="100"/>
        <c:tickLblSkip val="1"/>
        <c:tickMarkSkip val="1"/>
        <c:noMultiLvlLbl val="0"/>
      </c:catAx>
      <c:valAx>
        <c:axId val="37437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8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1366</c:v>
                </c:pt>
                <c:pt idx="5">
                  <c:v>1315</c:v>
                </c:pt>
                <c:pt idx="8">
                  <c:v>1288</c:v>
                </c:pt>
                <c:pt idx="11">
                  <c:v>1271</c:v>
                </c:pt>
                <c:pt idx="14">
                  <c:v>1202</c:v>
                </c:pt>
              </c:numCache>
            </c:numRef>
          </c:val>
          <c:extLst>
            <c:ext xmlns:c16="http://schemas.microsoft.com/office/drawing/2014/chart" uri="{C3380CC4-5D6E-409C-BE32-E72D297353CC}">
              <c16:uniqueId val="{00000000-8D5B-4FCA-B512-86B145C231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1-8D5B-4FCA-B512-86B145C231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13</c:v>
                </c:pt>
                <c:pt idx="6">
                  <c:v>12</c:v>
                </c:pt>
                <c:pt idx="9">
                  <c:v>4</c:v>
                </c:pt>
                <c:pt idx="12">
                  <c:v>3</c:v>
                </c:pt>
              </c:numCache>
            </c:numRef>
          </c:val>
          <c:extLst>
            <c:ext xmlns:c16="http://schemas.microsoft.com/office/drawing/2014/chart" uri="{C3380CC4-5D6E-409C-BE32-E72D297353CC}">
              <c16:uniqueId val="{00000002-8D5B-4FCA-B512-86B145C231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84</c:v>
                </c:pt>
                <c:pt idx="3">
                  <c:v>76</c:v>
                </c:pt>
                <c:pt idx="6">
                  <c:v>75</c:v>
                </c:pt>
                <c:pt idx="9">
                  <c:v>98</c:v>
                </c:pt>
                <c:pt idx="12">
                  <c:v>83</c:v>
                </c:pt>
              </c:numCache>
            </c:numRef>
          </c:val>
          <c:extLst>
            <c:ext xmlns:c16="http://schemas.microsoft.com/office/drawing/2014/chart" uri="{C3380CC4-5D6E-409C-BE32-E72D297353CC}">
              <c16:uniqueId val="{00000003-8D5B-4FCA-B512-86B145C231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712</c:v>
                </c:pt>
                <c:pt idx="3">
                  <c:v>688</c:v>
                </c:pt>
                <c:pt idx="6">
                  <c:v>674</c:v>
                </c:pt>
                <c:pt idx="9">
                  <c:v>635</c:v>
                </c:pt>
                <c:pt idx="12">
                  <c:v>561</c:v>
                </c:pt>
              </c:numCache>
            </c:numRef>
          </c:val>
          <c:extLst>
            <c:ext xmlns:c16="http://schemas.microsoft.com/office/drawing/2014/chart" uri="{C3380CC4-5D6E-409C-BE32-E72D297353CC}">
              <c16:uniqueId val="{00000004-8D5B-4FCA-B512-86B145C231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5B-4FCA-B512-86B145C231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5B-4FCA-B512-86B145C231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1475</c:v>
                </c:pt>
                <c:pt idx="3">
                  <c:v>1422</c:v>
                </c:pt>
                <c:pt idx="6">
                  <c:v>1441</c:v>
                </c:pt>
                <c:pt idx="9">
                  <c:v>1449</c:v>
                </c:pt>
                <c:pt idx="12">
                  <c:v>1438</c:v>
                </c:pt>
              </c:numCache>
            </c:numRef>
          </c:val>
          <c:extLst>
            <c:ext xmlns:c16="http://schemas.microsoft.com/office/drawing/2014/chart" uri="{C3380CC4-5D6E-409C-BE32-E72D297353CC}">
              <c16:uniqueId val="{00000007-8D5B-4FCA-B512-86B145C23138}"/>
            </c:ext>
          </c:extLst>
        </c:ser>
        <c:dLbls>
          <c:showLegendKey val="0"/>
          <c:showVal val="0"/>
          <c:showCatName val="0"/>
          <c:showSerName val="0"/>
          <c:showPercent val="0"/>
          <c:showBubbleSize val="0"/>
        </c:dLbls>
        <c:gapWidth val="100"/>
        <c:overlap val="100"/>
        <c:axId val="374385216"/>
        <c:axId val="37438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922</c:v>
                </c:pt>
                <c:pt idx="2">
                  <c:v>#N/A</c:v>
                </c:pt>
                <c:pt idx="3">
                  <c:v>#N/A</c:v>
                </c:pt>
                <c:pt idx="4">
                  <c:v>886</c:v>
                </c:pt>
                <c:pt idx="5">
                  <c:v>#N/A</c:v>
                </c:pt>
                <c:pt idx="6">
                  <c:v>#N/A</c:v>
                </c:pt>
                <c:pt idx="7">
                  <c:v>915</c:v>
                </c:pt>
                <c:pt idx="8">
                  <c:v>#N/A</c:v>
                </c:pt>
                <c:pt idx="9">
                  <c:v>#N/A</c:v>
                </c:pt>
                <c:pt idx="10">
                  <c:v>915</c:v>
                </c:pt>
                <c:pt idx="11">
                  <c:v>#N/A</c:v>
                </c:pt>
                <c:pt idx="12">
                  <c:v>#N/A</c:v>
                </c:pt>
                <c:pt idx="13">
                  <c:v>883</c:v>
                </c:pt>
                <c:pt idx="14">
                  <c:v>#N/A</c:v>
                </c:pt>
              </c:numCache>
            </c:numRef>
          </c:val>
          <c:smooth val="0"/>
          <c:extLst>
            <c:ext xmlns:c16="http://schemas.microsoft.com/office/drawing/2014/chart" uri="{C3380CC4-5D6E-409C-BE32-E72D297353CC}">
              <c16:uniqueId val="{00000008-8D5B-4FCA-B512-86B145C23138}"/>
            </c:ext>
          </c:extLst>
        </c:ser>
        <c:dLbls>
          <c:showLegendKey val="0"/>
          <c:showVal val="0"/>
          <c:showCatName val="0"/>
          <c:showSerName val="0"/>
          <c:showPercent val="0"/>
          <c:showBubbleSize val="0"/>
        </c:dLbls>
        <c:marker val="1"/>
        <c:smooth val="0"/>
        <c:axId val="374385216"/>
        <c:axId val="374386000"/>
      </c:lineChart>
      <c:catAx>
        <c:axId val="3743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386000"/>
        <c:crosses val="autoZero"/>
        <c:auto val="1"/>
        <c:lblAlgn val="ctr"/>
        <c:lblOffset val="100"/>
        <c:tickLblSkip val="1"/>
        <c:tickMarkSkip val="1"/>
        <c:noMultiLvlLbl val="0"/>
      </c:catAx>
      <c:valAx>
        <c:axId val="37438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13070</c:v>
                </c:pt>
                <c:pt idx="5">
                  <c:v>13147</c:v>
                </c:pt>
                <c:pt idx="8">
                  <c:v>13035</c:v>
                </c:pt>
                <c:pt idx="11">
                  <c:v>12793</c:v>
                </c:pt>
                <c:pt idx="14">
                  <c:v>12917</c:v>
                </c:pt>
              </c:numCache>
            </c:numRef>
          </c:val>
          <c:extLst>
            <c:ext xmlns:c16="http://schemas.microsoft.com/office/drawing/2014/chart" uri="{C3380CC4-5D6E-409C-BE32-E72D297353CC}">
              <c16:uniqueId val="{00000000-D782-4F1A-883D-654A0750EB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610</c:v>
                </c:pt>
                <c:pt idx="5">
                  <c:v>688</c:v>
                </c:pt>
                <c:pt idx="8">
                  <c:v>560</c:v>
                </c:pt>
                <c:pt idx="11">
                  <c:v>459</c:v>
                </c:pt>
                <c:pt idx="14">
                  <c:v>378</c:v>
                </c:pt>
              </c:numCache>
            </c:numRef>
          </c:val>
          <c:extLst>
            <c:ext xmlns:c16="http://schemas.microsoft.com/office/drawing/2014/chart" uri="{C3380CC4-5D6E-409C-BE32-E72D297353CC}">
              <c16:uniqueId val="{00000001-D782-4F1A-883D-654A0750EB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4351</c:v>
                </c:pt>
                <c:pt idx="5">
                  <c:v>4191</c:v>
                </c:pt>
                <c:pt idx="8">
                  <c:v>4376</c:v>
                </c:pt>
                <c:pt idx="11">
                  <c:v>1066</c:v>
                </c:pt>
                <c:pt idx="14">
                  <c:v>999</c:v>
                </c:pt>
              </c:numCache>
            </c:numRef>
          </c:val>
          <c:extLst>
            <c:ext xmlns:c16="http://schemas.microsoft.com/office/drawing/2014/chart" uri="{C3380CC4-5D6E-409C-BE32-E72D297353CC}">
              <c16:uniqueId val="{00000002-D782-4F1A-883D-654A0750EB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82-4F1A-883D-654A0750EB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82-4F1A-883D-654A0750EB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1826</c:v>
                </c:pt>
                <c:pt idx="3">
                  <c:v>1750</c:v>
                </c:pt>
                <c:pt idx="6">
                  <c:v>1695</c:v>
                </c:pt>
                <c:pt idx="9">
                  <c:v>1666</c:v>
                </c:pt>
                <c:pt idx="12">
                  <c:v>1628</c:v>
                </c:pt>
              </c:numCache>
            </c:numRef>
          </c:val>
          <c:extLst>
            <c:ext xmlns:c16="http://schemas.microsoft.com/office/drawing/2014/chart" uri="{C3380CC4-5D6E-409C-BE32-E72D297353CC}">
              <c16:uniqueId val="{00000005-D782-4F1A-883D-654A0750EB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1733</c:v>
                </c:pt>
                <c:pt idx="3">
                  <c:v>1709</c:v>
                </c:pt>
                <c:pt idx="6">
                  <c:v>1765</c:v>
                </c:pt>
                <c:pt idx="9">
                  <c:v>1724</c:v>
                </c:pt>
                <c:pt idx="12">
                  <c:v>1640</c:v>
                </c:pt>
              </c:numCache>
            </c:numRef>
          </c:val>
          <c:extLst>
            <c:ext xmlns:c16="http://schemas.microsoft.com/office/drawing/2014/chart" uri="{C3380CC4-5D6E-409C-BE32-E72D297353CC}">
              <c16:uniqueId val="{00000006-D782-4F1A-883D-654A0750EB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510</c:v>
                </c:pt>
                <c:pt idx="3">
                  <c:v>478</c:v>
                </c:pt>
                <c:pt idx="6">
                  <c:v>492</c:v>
                </c:pt>
                <c:pt idx="9">
                  <c:v>405</c:v>
                </c:pt>
                <c:pt idx="12">
                  <c:v>330</c:v>
                </c:pt>
              </c:numCache>
            </c:numRef>
          </c:val>
          <c:extLst>
            <c:ext xmlns:c16="http://schemas.microsoft.com/office/drawing/2014/chart" uri="{C3380CC4-5D6E-409C-BE32-E72D297353CC}">
              <c16:uniqueId val="{00000007-D782-4F1A-883D-654A0750EB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8179</c:v>
                </c:pt>
                <c:pt idx="3">
                  <c:v>7777</c:v>
                </c:pt>
                <c:pt idx="6">
                  <c:v>7462</c:v>
                </c:pt>
                <c:pt idx="9">
                  <c:v>7350</c:v>
                </c:pt>
                <c:pt idx="12">
                  <c:v>7123</c:v>
                </c:pt>
              </c:numCache>
            </c:numRef>
          </c:val>
          <c:extLst>
            <c:ext xmlns:c16="http://schemas.microsoft.com/office/drawing/2014/chart" uri="{C3380CC4-5D6E-409C-BE32-E72D297353CC}">
              <c16:uniqueId val="{00000008-D782-4F1A-883D-654A0750EB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c:v>
                </c:pt>
                <c:pt idx="3">
                  <c:v>16</c:v>
                </c:pt>
                <c:pt idx="6">
                  <c:v>6</c:v>
                </c:pt>
                <c:pt idx="9">
                  <c:v>3</c:v>
                </c:pt>
                <c:pt idx="12">
                  <c:v>0</c:v>
                </c:pt>
              </c:numCache>
            </c:numRef>
          </c:val>
          <c:extLst>
            <c:ext xmlns:c16="http://schemas.microsoft.com/office/drawing/2014/chart" uri="{C3380CC4-5D6E-409C-BE32-E72D297353CC}">
              <c16:uniqueId val="{00000009-D782-4F1A-883D-654A0750EB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12886</c:v>
                </c:pt>
                <c:pt idx="3">
                  <c:v>12784</c:v>
                </c:pt>
                <c:pt idx="6">
                  <c:v>12503</c:v>
                </c:pt>
                <c:pt idx="9">
                  <c:v>12402</c:v>
                </c:pt>
                <c:pt idx="12">
                  <c:v>12129</c:v>
                </c:pt>
              </c:numCache>
            </c:numRef>
          </c:val>
          <c:extLst>
            <c:ext xmlns:c16="http://schemas.microsoft.com/office/drawing/2014/chart" uri="{C3380CC4-5D6E-409C-BE32-E72D297353CC}">
              <c16:uniqueId val="{0000000A-D782-4F1A-883D-654A0750EBAB}"/>
            </c:ext>
          </c:extLst>
        </c:ser>
        <c:dLbls>
          <c:showLegendKey val="0"/>
          <c:showVal val="0"/>
          <c:showCatName val="0"/>
          <c:showSerName val="0"/>
          <c:showPercent val="0"/>
          <c:showBubbleSize val="0"/>
        </c:dLbls>
        <c:gapWidth val="100"/>
        <c:overlap val="100"/>
        <c:axId val="374378944"/>
        <c:axId val="374384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7129</c:v>
                </c:pt>
                <c:pt idx="2">
                  <c:v>#N/A</c:v>
                </c:pt>
                <c:pt idx="3">
                  <c:v>#N/A</c:v>
                </c:pt>
                <c:pt idx="4">
                  <c:v>6487</c:v>
                </c:pt>
                <c:pt idx="5">
                  <c:v>#N/A</c:v>
                </c:pt>
                <c:pt idx="6">
                  <c:v>#N/A</c:v>
                </c:pt>
                <c:pt idx="7">
                  <c:v>5952</c:v>
                </c:pt>
                <c:pt idx="8">
                  <c:v>#N/A</c:v>
                </c:pt>
                <c:pt idx="9">
                  <c:v>#N/A</c:v>
                </c:pt>
                <c:pt idx="10">
                  <c:v>9232</c:v>
                </c:pt>
                <c:pt idx="11">
                  <c:v>#N/A</c:v>
                </c:pt>
                <c:pt idx="12">
                  <c:v>#N/A</c:v>
                </c:pt>
                <c:pt idx="13">
                  <c:v>8555</c:v>
                </c:pt>
                <c:pt idx="14">
                  <c:v>#N/A</c:v>
                </c:pt>
              </c:numCache>
            </c:numRef>
          </c:val>
          <c:smooth val="0"/>
          <c:extLst>
            <c:ext xmlns:c16="http://schemas.microsoft.com/office/drawing/2014/chart" uri="{C3380CC4-5D6E-409C-BE32-E72D297353CC}">
              <c16:uniqueId val="{0000000B-D782-4F1A-883D-654A0750EBAB}"/>
            </c:ext>
          </c:extLst>
        </c:ser>
        <c:dLbls>
          <c:showLegendKey val="0"/>
          <c:showVal val="0"/>
          <c:showCatName val="0"/>
          <c:showSerName val="0"/>
          <c:showPercent val="0"/>
          <c:showBubbleSize val="0"/>
        </c:dLbls>
        <c:marker val="1"/>
        <c:smooth val="0"/>
        <c:axId val="374378944"/>
        <c:axId val="374384040"/>
      </c:lineChart>
      <c:catAx>
        <c:axId val="3743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384040"/>
        <c:crosses val="autoZero"/>
        <c:auto val="1"/>
        <c:lblAlgn val="ctr"/>
        <c:lblOffset val="100"/>
        <c:tickLblSkip val="1"/>
        <c:tickMarkSkip val="1"/>
        <c:noMultiLvlLbl val="0"/>
      </c:catAx>
      <c:valAx>
        <c:axId val="37438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37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6119-42AC-A74D-65567C26C1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802</c:v>
                </c:pt>
                <c:pt idx="1">
                  <c:v>554</c:v>
                </c:pt>
                <c:pt idx="2">
                  <c:v>374</c:v>
                </c:pt>
              </c:numCache>
            </c:numRef>
          </c:val>
          <c:extLst>
            <c:ext xmlns:c16="http://schemas.microsoft.com/office/drawing/2014/chart" uri="{C3380CC4-5D6E-409C-BE32-E72D297353CC}">
              <c16:uniqueId val="{00000001-6119-42AC-A74D-65567C26C1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695</c:v>
                </c:pt>
                <c:pt idx="1">
                  <c:v>984</c:v>
                </c:pt>
                <c:pt idx="2">
                  <c:v>816</c:v>
                </c:pt>
              </c:numCache>
            </c:numRef>
          </c:val>
          <c:extLst>
            <c:ext xmlns:c16="http://schemas.microsoft.com/office/drawing/2014/chart" uri="{C3380CC4-5D6E-409C-BE32-E72D297353CC}">
              <c16:uniqueId val="{00000002-6119-42AC-A74D-65567C26C1ED}"/>
            </c:ext>
          </c:extLst>
        </c:ser>
        <c:dLbls>
          <c:showLegendKey val="0"/>
          <c:showVal val="0"/>
          <c:showCatName val="0"/>
          <c:showSerName val="0"/>
          <c:showPercent val="0"/>
          <c:showBubbleSize val="0"/>
        </c:dLbls>
        <c:gapWidth val="120"/>
        <c:overlap val="100"/>
        <c:axId val="374381688"/>
        <c:axId val="374383256"/>
      </c:barChart>
      <c:catAx>
        <c:axId val="37438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4383256"/>
        <c:crosses val="autoZero"/>
        <c:auto val="1"/>
        <c:lblAlgn val="ctr"/>
        <c:lblOffset val="100"/>
        <c:tickLblSkip val="1"/>
        <c:tickMarkSkip val="1"/>
        <c:noMultiLvlLbl val="0"/>
      </c:catAx>
      <c:valAx>
        <c:axId val="374383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4381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{24BEBD12-89A3-4946-B587-E727A20412AB}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B59-4EFF-BD24-3EF32C0B18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{46028FCE-4C82-4594-85A3-5A612D214444}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59-4EFF-BD24-3EF32C0B18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{4B8ED63E-26A2-41AD-AEA1-78616F55528F}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59-4EFF-BD24-3EF32C0B18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{3866BC78-97B2-495F-9D36-3C223D2B54A1}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59-4EFF-BD24-3EF32C0B18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{CDD9DAF4-BB3A-4383-BA9F-77559DB12FDE}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59-4EFF-BD24-3EF32C0B18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{3BE5EA1B-99C2-4793-9A52-4A5C054CF9C0}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B59-4EFF-BD24-3EF32C0B18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{B64ECD10-02E3-49D7-A27F-03230BBCC09E}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B59-4EFF-BD24-3EF32C0B18E1}"/>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{3C92036B-8B8F-40B0-8148-A8CFC72A52BD}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B59-4EFF-BD24-3EF32C0B18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{64EEB276-583D-4E08-85F9-CAC8A9BC9F6B}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B59-4EFF-BD24-3EF32C0B18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65.099999999999994</c:v>
                </c:pt>
              </c:numCache>
            </c:numRef>
          </c:xVal>
          <c:yVal>
            <c:numRef>
              <c:f>公会計指標分析・財政指標組合せ分析表!$BP$51:$DC$51</c:f>
              <c:numCache>
                <c:formatCode>#,##0.0;"▲ "#,##0.0</c:formatCode>
                <c:ptCount val="40"/>
                <c:pt idx="24">
                  <c:v>137.19999999999999</c:v>
                </c:pt>
              </c:numCache>
            </c:numRef>
          </c:yVal>
          <c:smooth val="0"/>
          <c:extLst>
            <c:ext xmlns:c16="http://schemas.microsoft.com/office/drawing/2014/chart" uri="{C3380CC4-5D6E-409C-BE32-E72D297353CC}">
              <c16:uniqueId val="{00000009-9B59-4EFF-BD24-3EF32C0B18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{E789EC52-D601-47E4-A76D-D064A3D0B046}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B59-4EFF-BD24-3EF32C0B18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{BA76622A-F2C3-46FF-94DB-0DB3265447D8}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59-4EFF-BD24-3EF32C0B18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{821FBF68-C07F-4197-8901-378E28BC3AD6}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59-4EFF-BD24-3EF32C0B18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{1F6F11A6-4A16-4B53-BD63-B53851EE0E68}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59-4EFF-BD24-3EF32C0B18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{B55CB0BF-E2EB-4ED2-8C8C-AFD5909480FB}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59-4EFF-BD24-3EF32C0B18E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{EC087754-A417-428D-BA2B-23928974933A}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B59-4EFF-BD24-3EF32C0B18E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{E072B195-1960-4A88-A821-C56EB35F5A5F}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B59-4EFF-BD24-3EF32C0B18E1}"/>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{D77CD9C3-B1F7-4956-8555-8453BFB3FACC}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B59-4EFF-BD24-3EF32C0B18E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{2C39F933-93CD-4068-87EF-98CA7A00A9C2}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B59-4EFF-BD24-3EF32C0B18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59.4</c:v>
                </c:pt>
              </c:numCache>
            </c:numRef>
          </c:xVal>
          <c:yVal>
            <c:numRef>
              <c:f>公会計指標分析・財政指標組合せ分析表!$BP$55:$DC$55</c:f>
              <c:numCache>
                <c:formatCode>#,##0.0;"▲ "#,##0.0</c:formatCode>
                <c:ptCount val="40"/>
                <c:pt idx="24">
                  <c:v>37.700000000000003</c:v>
                </c:pt>
              </c:numCache>
            </c:numRef>
          </c:yVal>
          <c:smooth val="0"/>
          <c:extLst>
            <c:ext xmlns:c16="http://schemas.microsoft.com/office/drawing/2014/chart" uri="{C3380CC4-5D6E-409C-BE32-E72D297353CC}">
              <c16:uniqueId val="{00000013-9B59-4EFF-BD24-3EF32C0B18E1}"/>
            </c:ext>
          </c:extLst>
        </c:ser>
        <c:dLbls>
          <c:showLegendKey val="0"/>
          <c:showVal val="1"/>
          <c:showCatName val="0"/>
          <c:showSerName val="0"/>
          <c:showPercent val="0"/>
          <c:showBubbleSize val="0"/>
        </c:dLbls>
        <c:axId val="442972072"/>
        <c:axId val="442974424"/>
      </c:scatterChart>
      <c:valAx>
        <c:axId val="442972072"/>
        <c:scaling>
          <c:orientation val="minMax"/>
          <c:max val="65.59999999999999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974424"/>
        <c:crosses val="autoZero"/>
        <c:crossBetween val="midCat"/>
      </c:valAx>
      <c:valAx>
        <c:axId val="442974424"/>
        <c:scaling>
          <c:orientation val="minMax"/>
          <c:max val="15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972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{CC7BC494-0C7A-4E7E-85EB-8FFBA5159431}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823-42DA-A359-EF6E3C393B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{36DF337A-F3EC-47FD-8BC8-E7A6DAEBC538}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23-42DA-A359-EF6E3C393B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{437728E2-AFD5-4BB6-86C4-1AA593AEBB25}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23-42DA-A359-EF6E3C393B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{E9427607-E545-4CA7-BD11-0322503676D7}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23-42DA-A359-EF6E3C393B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{B98C9223-38F9-482E-8DA4-E9E70023B629}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23-42DA-A359-EF6E3C393B0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{BAD70746-66CB-4E28-931D-2EDCDD8AFBED}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823-42DA-A359-EF6E3C393B0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{C46DB9AB-6862-42C7-A207-B237241F68B1}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823-42DA-A359-EF6E3C393B0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{D84B6D1E-6CCB-409F-AE1B-7F59DE9EBBE8}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823-42DA-A359-EF6E3C393B0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{253C1BD3-22BE-4779-A69E-7F914ED1AAFD}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823-42DA-A359-EF6E3C393B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13.8</c:v>
                </c:pt>
                <c:pt idx="16">
                  <c:v>13.5</c:v>
                </c:pt>
                <c:pt idx="24">
                  <c:v>13.4</c:v>
                </c:pt>
                <c:pt idx="32">
                  <c:v>13.4</c:v>
                </c:pt>
              </c:numCache>
            </c:numRef>
          </c:xVal>
          <c:yVal>
            <c:numRef>
              <c:f>公会計指標分析・財政指標組合せ分析表!$BP$73:$DC$73</c:f>
              <c:numCache>
                <c:formatCode>#,##0.0;"▲ "#,##0.0</c:formatCode>
                <c:ptCount val="40"/>
                <c:pt idx="0">
                  <c:v>106.7</c:v>
                </c:pt>
                <c:pt idx="8">
                  <c:v>96.4</c:v>
                </c:pt>
                <c:pt idx="16">
                  <c:v>88.9</c:v>
                </c:pt>
                <c:pt idx="24">
                  <c:v>137.19999999999999</c:v>
                </c:pt>
                <c:pt idx="32">
                  <c:v>125.2</c:v>
                </c:pt>
              </c:numCache>
            </c:numRef>
          </c:yVal>
          <c:smooth val="0"/>
          <c:extLst>
            <c:ext xmlns:c16="http://schemas.microsoft.com/office/drawing/2014/chart" uri="{C3380CC4-5D6E-409C-BE32-E72D297353CC}">
              <c16:uniqueId val="{00000009-C823-42DA-A359-EF6E3C393B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{25F15C65-D14C-4CC4-B2E0-435EF0147EC9}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823-42DA-A359-EF6E3C393B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{09E69CE1-AF6B-49C3-BAF1-5AF42F58DBD6}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23-42DA-A359-EF6E3C393B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{FD8A302E-6AF1-4954-B37B-1AEDE2D303DC}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23-42DA-A359-EF6E3C393B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{9979A1D9-9C4D-4FE6-94C1-AAF6FFF67720}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23-42DA-A359-EF6E3C393B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{D71FB68C-B4C9-4706-B8B1-D271101A1E32}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23-42DA-A359-EF6E3C393B0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{09E95BEF-1231-445A-9121-F47F050FD802}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823-42DA-A359-EF6E3C393B0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{F6653426-262C-46A3-AE61-CD24995445A7}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823-42DA-A359-EF6E3C393B0D}"/>
                </c:ext>
              </c:extLst>
            </c:dLbl>
            <c:dLbl>
              <c:idx val="24"/>
              <c:layout>
                <c:manualLayout>
                  <c:x val="-2.9688849718339662E-2"/>
                  <c:y val="-4.405246361583314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{8B62AB09-3E4C-4C97-8649-CD5618D2DEFC}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823-42DA-A359-EF6E3C393B0D}"/>
                </c:ext>
              </c:extLst>
            </c:dLbl>
            <c:dLbl>
              <c:idx val="32"/>
              <c:layout>
                <c:manualLayout>
                  <c:x val="-3.3707133519881624E-2"/>
                  <c:y val="-8.078083055975483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{55264396-8844-4227-9E41-69F3166EB4F4}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823-42DA-A359-EF6E3C393B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c:ext xmlns:c16="http://schemas.microsoft.com/office/drawing/2014/chart" uri="{C3380CC4-5D6E-409C-BE32-E72D297353CC}">
              <c16:uniqueId val="{00000013-C823-42DA-A359-EF6E3C393B0D}"/>
            </c:ext>
          </c:extLst>
        </c:ser>
        <c:dLbls>
          <c:showLegendKey val="0"/>
          <c:showVal val="1"/>
          <c:showCatName val="0"/>
          <c:showSerName val="0"/>
          <c:showPercent val="0"/>
          <c:showBubbleSize val="0"/>
        </c:dLbls>
        <c:axId val="442975208"/>
        <c:axId val="442975992"/>
      </c:scatterChart>
      <c:valAx>
        <c:axId val="442975208"/>
        <c:scaling>
          <c:orientation val="minMax"/>
          <c:max val="15.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2975992"/>
        <c:crosses val="autoZero"/>
        <c:crossBetween val="midCat"/>
      </c:valAx>
      <c:valAx>
        <c:axId val="442975992"/>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2975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元利償還金については過去に多額の借入を行った影響で依然として高水準で推移しているが中期財政計画により今後の市債発行の限度額を定め公債費を圧縮していくこととしている。</a:t>
          </a:r>
        </a:p>
        <a:p>
          <a:r>
            <a:rPr kumimoji="1" lang="ja-JP" altLang="en-US" sz="1400">
              <a:latin typeface="ＭＳ ゴシック" pitchFamily="49" charset="-128"/>
              <a:ea typeface="ＭＳ ゴシック" pitchFamily="49" charset="-128"/>
            </a:rPr>
            <a:t>　公営企業債の元利償還金に対する繰入金も年々改善している。</a:t>
          </a:r>
        </a:p>
        <a:p>
          <a:r>
            <a:rPr kumimoji="1" lang="ja-JP" altLang="en-US" sz="1400">
              <a:latin typeface="ＭＳ ゴシック" pitchFamily="49" charset="-128"/>
              <a:ea typeface="ＭＳ ゴシック" pitchFamily="49" charset="-128"/>
            </a:rPr>
            <a:t>　今後、老朽化した施設の改築・改修等を予定しているが、過去の大型事業の償還終了に伴い、実質公債費比率の構造（分子）は、徐々に改善していくものと見込んでいる。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引き続き市債発行の抑制や事業実施の適正化を図り、将来的に老朽化した施設を更新する場合等に備えた基金残高の維持に努める。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減債基金やふるさと納税を財源とした特定目的基金の減少により、基金全体では減少しているが、財政調整基金については横ばいである。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等により一般財源が不足することから減債基金を取り崩しているが、引き続き市債発行の抑制や事業実施の適正化を図り、将来的に老朽化した施設を更新する場合等に備えた財政調整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基金積み立ての財源となる寄附目的に沿った事業の財源に充当する。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寄附金の減少に伴う魚と鬼太郎のまち境港ふるさと基金の減。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地方税の減等により一般財源が不足することから減債基金を取り崩している。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年度は類似団体よりも</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上回っている。これは年数を経過した資産が多いことから減価償却が比較的進んでいることによるものである。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今後も計画的な修繕、更新を行っていくことで施設の長寿命化を図っていく。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年度は固定資産台帳を整備中であるため、早急に作成する予定である。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69"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79" name="楕円 78"/>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9542</xdr:rowOff>
    </xdr:from>
    <xdr:ext cx="405111" cy="259045"/>
    <xdr:sp macro="" textlink="">
      <xdr:nvSpPr>
        <xdr:cNvPr id="80"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1"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2" name="n_3aveValue有形固定資産減価償却率"/>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83" name="n_1mainValue有形固定資産減価償却率"/>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債務償還比率は類似団体平均よりも</a:t>
          </a:r>
          <a:r>
            <a:rPr kumimoji="1" lang="en-US" altLang="ja-JP" sz="1100">
              <a:latin typeface="ＭＳ Ｐゴシック" panose="020B0600070205080204" pitchFamily="50" charset="-128"/>
              <a:ea typeface="ＭＳ Ｐゴシック" panose="020B0600070205080204" pitchFamily="50" charset="-128"/>
            </a:rPr>
            <a:t>261.1%</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今後も、市債の発行と償還のバランスや基金の残高を維持することで規律ある財政の健全性を維持する。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1" name="テキスト ボックス 10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5" name="テキスト ボックス 10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7" name="テキスト ボックス 10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3" name="直線コネクタ 112"/>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14"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15" name="直線コネクタ 114"/>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16"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17" name="直線コネクタ 116"/>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54987</xdr:rowOff>
    </xdr:from>
    <xdr:ext cx="469744" cy="259045"/>
    <xdr:sp macro="" textlink="">
      <xdr:nvSpPr>
        <xdr:cNvPr id="118" name="債務償還比率平均値テキスト"/>
        <xdr:cNvSpPr txBox="1"/>
      </xdr:nvSpPr>
      <xdr:spPr>
        <a:xfrm>
          <a:off x="14846300" y="579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19" name="フローチャート: 判断 118"/>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0" name="フローチャート: 判断 119"/>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121147</xdr:rowOff>
    </xdr:from>
    <xdr:to>
      <xdr:col>76</xdr:col>
      <xdr:colOff>73025</xdr:colOff>
      <xdr:row>27</xdr:row>
      <xdr:rowOff>51297</xdr:rowOff>
    </xdr:to>
    <xdr:sp macro="" textlink="">
      <xdr:nvSpPr>
        <xdr:cNvPr id="126" name="楕円 125"/>
        <xdr:cNvSpPr/>
      </xdr:nvSpPr>
      <xdr:spPr>
        <a:xfrm>
          <a:off x="14744700" y="53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36074</xdr:rowOff>
    </xdr:from>
    <xdr:ext cx="469744" cy="259045"/>
    <xdr:sp macro="" textlink="">
      <xdr:nvSpPr>
        <xdr:cNvPr id="127" name="債務償還比率該当値テキスト"/>
        <xdr:cNvSpPr txBox="1"/>
      </xdr:nvSpPr>
      <xdr:spPr>
        <a:xfrm>
          <a:off x="14846300" y="526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108384</xdr:rowOff>
    </xdr:from>
    <xdr:to>
      <xdr:col>72</xdr:col>
      <xdr:colOff>123825</xdr:colOff>
      <xdr:row>28</xdr:row>
      <xdr:rowOff>38534</xdr:rowOff>
    </xdr:to>
    <xdr:sp macro="" textlink="">
      <xdr:nvSpPr>
        <xdr:cNvPr id="128" name="楕円 127"/>
        <xdr:cNvSpPr/>
      </xdr:nvSpPr>
      <xdr:spPr>
        <a:xfrm>
          <a:off x="14033500" y="55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497</xdr:rowOff>
    </xdr:from>
    <xdr:to>
      <xdr:col>76</xdr:col>
      <xdr:colOff>22225</xdr:colOff>
      <xdr:row>27</xdr:row>
      <xdr:rowOff>159184</xdr:rowOff>
    </xdr:to>
    <xdr:cxnSp macro="">
      <xdr:nvCxnSpPr>
        <xdr:cNvPr id="129" name="直線コネクタ 128"/>
        <xdr:cNvCxnSpPr/>
      </xdr:nvCxnSpPr>
      <xdr:spPr>
        <a:xfrm flipV="1">
          <a:off x="14084300" y="5401172"/>
          <a:ext cx="7112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41197</xdr:rowOff>
    </xdr:from>
    <xdr:ext cx="469744" cy="259045"/>
    <xdr:sp macro="" textlink="">
      <xdr:nvSpPr>
        <xdr:cNvPr id="130" name="n_1aveValue債務償還比率"/>
        <xdr:cNvSpPr txBox="1"/>
      </xdr:nvSpPr>
      <xdr:spPr>
        <a:xfrm>
          <a:off x="13836727" y="595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55061</xdr:rowOff>
    </xdr:from>
    <xdr:ext cx="469744" cy="259045"/>
    <xdr:sp macro="" textlink="">
      <xdr:nvSpPr>
        <xdr:cNvPr id="131" name="n_1mainValue債務償還比率"/>
        <xdr:cNvSpPr txBox="1"/>
      </xdr:nvSpPr>
      <xdr:spPr>
        <a:xfrm>
          <a:off x="13836727" y="528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1" name="楕円 70"/>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85742</xdr:rowOff>
    </xdr:from>
    <xdr:ext cx="405111" cy="259045"/>
    <xdr:sp macro="" textlink="">
      <xdr:nvSpPr>
        <xdr:cNvPr id="72"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73"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74"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75"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99" name="直線コネクタ 98"/>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0"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1" name="直線コネクタ 100"/>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2"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3" name="直線コネクタ 102"/>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04" name="【道路】&#10;一人当たり延長平均値テキスト"/>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05" name="フローチャート: 判断 104"/>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06" name="フローチャート: 判断 105"/>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07" name="フローチャート: 判断 106"/>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08" name="フローチャート: 判断 107"/>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152026</xdr:rowOff>
    </xdr:from>
    <xdr:to>
      <xdr:col>50</xdr:col>
      <xdr:colOff>165100</xdr:colOff>
      <xdr:row>41</xdr:row>
      <xdr:rowOff>82176</xdr:rowOff>
    </xdr:to>
    <xdr:sp macro="" textlink="">
      <xdr:nvSpPr>
        <xdr:cNvPr id="114" name="楕円 113"/>
        <xdr:cNvSpPr/>
      </xdr:nvSpPr>
      <xdr:spPr>
        <a:xfrm>
          <a:off x="9588500" y="70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147661</xdr:rowOff>
    </xdr:from>
    <xdr:ext cx="534377" cy="259045"/>
    <xdr:sp macro="" textlink="">
      <xdr:nvSpPr>
        <xdr:cNvPr id="115"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16"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17"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73303</xdr:rowOff>
    </xdr:from>
    <xdr:ext cx="469744" cy="259045"/>
    <xdr:sp macro="" textlink="">
      <xdr:nvSpPr>
        <xdr:cNvPr id="118" name="n_1mainValue【道路】&#10;一人当たり延長"/>
        <xdr:cNvSpPr txBox="1"/>
      </xdr:nvSpPr>
      <xdr:spPr>
        <a:xfrm>
          <a:off x="9391727" y="7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42" name="直線コネクタ 141"/>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43"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4" name="直線コネクタ 14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45"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46" name="直線コネクタ 145"/>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47"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48" name="フローチャート: 判断 147"/>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49" name="フローチャート: 判断 148"/>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50" name="フローチャート: 判断 149"/>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51" name="フローチャート: 判断 150"/>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95885</xdr:rowOff>
    </xdr:from>
    <xdr:to>
      <xdr:col>20</xdr:col>
      <xdr:colOff>38100</xdr:colOff>
      <xdr:row>58</xdr:row>
      <xdr:rowOff>26035</xdr:rowOff>
    </xdr:to>
    <xdr:sp macro="" textlink="">
      <xdr:nvSpPr>
        <xdr:cNvPr id="157" name="楕円 156"/>
        <xdr:cNvSpPr/>
      </xdr:nvSpPr>
      <xdr:spPr>
        <a:xfrm>
          <a:off x="3746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70502</xdr:rowOff>
    </xdr:from>
    <xdr:ext cx="405111" cy="259045"/>
    <xdr:sp macro="" textlink="">
      <xdr:nvSpPr>
        <xdr:cNvPr id="158"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59"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60"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42562</xdr:rowOff>
    </xdr:from>
    <xdr:ext cx="405111" cy="259045"/>
    <xdr:sp macro="" textlink="">
      <xdr:nvSpPr>
        <xdr:cNvPr id="161" name="n_1mainValue【橋りょう・トンネル】&#10;有形固定資産減価償却率"/>
        <xdr:cNvSpPr txBox="1"/>
      </xdr:nvSpPr>
      <xdr:spPr>
        <a:xfrm>
          <a:off x="3582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1" name="テキスト ボックス 18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187" name="直線コネクタ 186"/>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188"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189" name="直線コネクタ 188"/>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190"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191" name="直線コネクタ 190"/>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192"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193" name="フローチャート: 判断 192"/>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194" name="フローチャート: 判断 193"/>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195" name="フローチャート: 判断 194"/>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196" name="フローチャート: 判断 195"/>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97382</xdr:rowOff>
    </xdr:from>
    <xdr:to>
      <xdr:col>50</xdr:col>
      <xdr:colOff>165100</xdr:colOff>
      <xdr:row>64</xdr:row>
      <xdr:rowOff>27532</xdr:rowOff>
    </xdr:to>
    <xdr:sp macro="" textlink="">
      <xdr:nvSpPr>
        <xdr:cNvPr id="202" name="楕円 201"/>
        <xdr:cNvSpPr/>
      </xdr:nvSpPr>
      <xdr:spPr>
        <a:xfrm>
          <a:off x="9588500" y="108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71649</xdr:rowOff>
    </xdr:from>
    <xdr:ext cx="599010" cy="259045"/>
    <xdr:sp macro="" textlink="">
      <xdr:nvSpPr>
        <xdr:cNvPr id="203"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04"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05"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18659</xdr:rowOff>
    </xdr:from>
    <xdr:ext cx="534377" cy="259045"/>
    <xdr:sp macro="" textlink="">
      <xdr:nvSpPr>
        <xdr:cNvPr id="206" name="n_1mainValue【橋りょう・トンネル】&#10;一人当たり有形固定資産（償却資産）額"/>
        <xdr:cNvSpPr txBox="1"/>
      </xdr:nvSpPr>
      <xdr:spPr>
        <a:xfrm>
          <a:off x="9359411" y="109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31" name="直線コネクタ 230"/>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32"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33" name="直線コネクタ 232"/>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4"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5" name="直線コネクタ 234"/>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36"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37" name="フローチャート: 判断 236"/>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38" name="フローチャート: 判断 237"/>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39" name="フローチャート: 判断 238"/>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40" name="フローチャート: 判断 239"/>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105411</xdr:rowOff>
    </xdr:from>
    <xdr:to>
      <xdr:col>20</xdr:col>
      <xdr:colOff>38100</xdr:colOff>
      <xdr:row>82</xdr:row>
      <xdr:rowOff>35561</xdr:rowOff>
    </xdr:to>
    <xdr:sp macro="" textlink="">
      <xdr:nvSpPr>
        <xdr:cNvPr id="246" name="楕円 245"/>
        <xdr:cNvSpPr/>
      </xdr:nvSpPr>
      <xdr:spPr>
        <a:xfrm>
          <a:off x="3746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74947</xdr:rowOff>
    </xdr:from>
    <xdr:ext cx="405111" cy="259045"/>
    <xdr:sp macro="" textlink="">
      <xdr:nvSpPr>
        <xdr:cNvPr id="247"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48"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49"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26688</xdr:rowOff>
    </xdr:from>
    <xdr:ext cx="405111" cy="259045"/>
    <xdr:sp macro="" textlink="">
      <xdr:nvSpPr>
        <xdr:cNvPr id="250" name="n_1main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1" name="直線コネクタ 26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2" name="テキスト ボックス 26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3" name="直線コネクタ 26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4" name="テキスト ボックス 26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5" name="直線コネクタ 26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6" name="テキスト ボックス 26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7" name="直線コネクタ 26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68" name="テキスト ボックス 26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272" name="直線コネクタ 271"/>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273"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274" name="直線コネクタ 273"/>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275"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276" name="直線コネクタ 275"/>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71454</xdr:rowOff>
    </xdr:from>
    <xdr:ext cx="469744" cy="259045"/>
    <xdr:sp macro="" textlink="">
      <xdr:nvSpPr>
        <xdr:cNvPr id="277" name="【公営住宅】&#10;一人当たり面積平均値テキスト"/>
        <xdr:cNvSpPr txBox="1"/>
      </xdr:nvSpPr>
      <xdr:spPr>
        <a:xfrm>
          <a:off x="10515600" y="1464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278" name="フローチャート: 判断 277"/>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279" name="フローチャート: 判断 278"/>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280" name="フローチャート: 判断 279"/>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281" name="フローチャート: 判断 280"/>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143160</xdr:rowOff>
    </xdr:from>
    <xdr:to>
      <xdr:col>50</xdr:col>
      <xdr:colOff>165100</xdr:colOff>
      <xdr:row>86</xdr:row>
      <xdr:rowOff>73310</xdr:rowOff>
    </xdr:to>
    <xdr:sp macro="" textlink="">
      <xdr:nvSpPr>
        <xdr:cNvPr id="287" name="楕円 286"/>
        <xdr:cNvSpPr/>
      </xdr:nvSpPr>
      <xdr:spPr>
        <a:xfrm>
          <a:off x="9588500" y="147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40574</xdr:rowOff>
    </xdr:from>
    <xdr:ext cx="469744" cy="259045"/>
    <xdr:sp macro="" textlink="">
      <xdr:nvSpPr>
        <xdr:cNvPr id="288"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289"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290"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64437</xdr:rowOff>
    </xdr:from>
    <xdr:ext cx="469744" cy="259045"/>
    <xdr:sp macro="" textlink="">
      <xdr:nvSpPr>
        <xdr:cNvPr id="291" name="n_1mainValue【公営住宅】&#10;一人当たり面積"/>
        <xdr:cNvSpPr txBox="1"/>
      </xdr:nvSpPr>
      <xdr:spPr>
        <a:xfrm>
          <a:off x="9391727" y="1480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126819</xdr:rowOff>
    </xdr:from>
    <xdr:to>
      <xdr:col>24</xdr:col>
      <xdr:colOff>62865</xdr:colOff>
      <xdr:row>106</xdr:row>
      <xdr:rowOff>167639</xdr:rowOff>
    </xdr:to>
    <xdr:cxnSp macro="">
      <xdr:nvCxnSpPr>
        <xdr:cNvPr id="317" name="直線コネクタ 316"/>
        <xdr:cNvCxnSpPr/>
      </xdr:nvCxnSpPr>
      <xdr:spPr>
        <a:xfrm flipV="1">
          <a:off x="4634865" y="17100369"/>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xdr:rowOff>
    </xdr:from>
    <xdr:ext cx="405111" cy="259045"/>
    <xdr:sp macro="" textlink="">
      <xdr:nvSpPr>
        <xdr:cNvPr id="318" name="【港湾・漁港】&#10;有形固定資産減価償却率最小値テキスト"/>
        <xdr:cNvSpPr txBox="1"/>
      </xdr:nvSpPr>
      <xdr:spPr>
        <a:xfrm>
          <a:off x="4673600"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167639</xdr:rowOff>
    </xdr:from>
    <xdr:to>
      <xdr:col>24</xdr:col>
      <xdr:colOff>152400</xdr:colOff>
      <xdr:row>106</xdr:row>
      <xdr:rowOff>167639</xdr:rowOff>
    </xdr:to>
    <xdr:cxnSp macro="">
      <xdr:nvCxnSpPr>
        <xdr:cNvPr id="319" name="直線コネクタ 318"/>
        <xdr:cNvCxnSpPr/>
      </xdr:nvCxnSpPr>
      <xdr:spPr>
        <a:xfrm>
          <a:off x="4546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73496</xdr:rowOff>
    </xdr:from>
    <xdr:ext cx="405111" cy="259045"/>
    <xdr:sp macro="" textlink="">
      <xdr:nvSpPr>
        <xdr:cNvPr id="320" name="【港湾・漁港】&#10;有形固定資産減価償却率最大値テキスト"/>
        <xdr:cNvSpPr txBox="1"/>
      </xdr:nvSpPr>
      <xdr:spPr>
        <a:xfrm>
          <a:off x="4673600" y="1687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126819</xdr:rowOff>
    </xdr:from>
    <xdr:to>
      <xdr:col>24</xdr:col>
      <xdr:colOff>152400</xdr:colOff>
      <xdr:row>99</xdr:row>
      <xdr:rowOff>126819</xdr:rowOff>
    </xdr:to>
    <xdr:cxnSp macro="">
      <xdr:nvCxnSpPr>
        <xdr:cNvPr id="321" name="直線コネクタ 320"/>
        <xdr:cNvCxnSpPr/>
      </xdr:nvCxnSpPr>
      <xdr:spPr>
        <a:xfrm>
          <a:off x="4546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149151</xdr:rowOff>
    </xdr:from>
    <xdr:ext cx="405111" cy="259045"/>
    <xdr:sp macro="" textlink="">
      <xdr:nvSpPr>
        <xdr:cNvPr id="322" name="【港湾・漁港】&#10;有形固定資産減価償却率平均値テキスト"/>
        <xdr:cNvSpPr txBox="1"/>
      </xdr:nvSpPr>
      <xdr:spPr>
        <a:xfrm>
          <a:off x="4673600" y="1763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170724</xdr:rowOff>
    </xdr:from>
    <xdr:to>
      <xdr:col>24</xdr:col>
      <xdr:colOff>114300</xdr:colOff>
      <xdr:row>103</xdr:row>
      <xdr:rowOff>100874</xdr:rowOff>
    </xdr:to>
    <xdr:sp macro="" textlink="">
      <xdr:nvSpPr>
        <xdr:cNvPr id="323" name="フローチャート: 判断 322"/>
        <xdr:cNvSpPr/>
      </xdr:nvSpPr>
      <xdr:spPr>
        <a:xfrm>
          <a:off x="458470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17236</xdr:rowOff>
    </xdr:from>
    <xdr:to>
      <xdr:col>20</xdr:col>
      <xdr:colOff>38100</xdr:colOff>
      <xdr:row>103</xdr:row>
      <xdr:rowOff>118836</xdr:rowOff>
    </xdr:to>
    <xdr:sp macro="" textlink="">
      <xdr:nvSpPr>
        <xdr:cNvPr id="324" name="フローチャート: 判断 323"/>
        <xdr:cNvSpPr/>
      </xdr:nvSpPr>
      <xdr:spPr>
        <a:xfrm>
          <a:off x="3746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40095</xdr:rowOff>
    </xdr:from>
    <xdr:to>
      <xdr:col>15</xdr:col>
      <xdr:colOff>101600</xdr:colOff>
      <xdr:row>103</xdr:row>
      <xdr:rowOff>141695</xdr:rowOff>
    </xdr:to>
    <xdr:sp macro="" textlink="">
      <xdr:nvSpPr>
        <xdr:cNvPr id="325" name="フローチャート: 判断 324"/>
        <xdr:cNvSpPr/>
      </xdr:nvSpPr>
      <xdr:spPr>
        <a:xfrm>
          <a:off x="2857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26" name="フローチャート: 判断 325"/>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71120</xdr:rowOff>
    </xdr:from>
    <xdr:to>
      <xdr:col>20</xdr:col>
      <xdr:colOff>38100</xdr:colOff>
      <xdr:row>109</xdr:row>
      <xdr:rowOff>1270</xdr:rowOff>
    </xdr:to>
    <xdr:sp macro="" textlink="">
      <xdr:nvSpPr>
        <xdr:cNvPr id="332" name="楕円 331"/>
        <xdr:cNvSpPr/>
      </xdr:nvSpPr>
      <xdr:spPr>
        <a:xfrm>
          <a:off x="3746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135363</xdr:rowOff>
    </xdr:from>
    <xdr:ext cx="405111" cy="259045"/>
    <xdr:sp macro="" textlink="">
      <xdr:nvSpPr>
        <xdr:cNvPr id="333" name="n_1aveValue【港湾・漁港】&#10;有形固定資産減価償却率"/>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334" name="n_2aveValue【港湾・漁港】&#10;有形固定資産減価償却率"/>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335" name="n_3aveValue【港湾・漁港】&#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163847</xdr:rowOff>
    </xdr:from>
    <xdr:ext cx="340478" cy="259045"/>
    <xdr:sp macro="" textlink="">
      <xdr:nvSpPr>
        <xdr:cNvPr id="336" name="n_1mainValue【港湾・漁港】&#10;有形固定資産減価償却率"/>
        <xdr:cNvSpPr txBox="1"/>
      </xdr:nvSpPr>
      <xdr:spPr>
        <a:xfrm>
          <a:off x="3614361" y="1868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8" name="テキスト ボックス 3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0" name="テキスト ボックス 34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2" name="テキスト ボックス 35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4" name="テキスト ボックス 35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6" name="テキスト ボックス 35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8" name="テキスト ボックス 35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18540</xdr:rowOff>
    </xdr:from>
    <xdr:to>
      <xdr:col>54</xdr:col>
      <xdr:colOff>189865</xdr:colOff>
      <xdr:row>108</xdr:row>
      <xdr:rowOff>151456</xdr:rowOff>
    </xdr:to>
    <xdr:cxnSp macro="">
      <xdr:nvCxnSpPr>
        <xdr:cNvPr id="360" name="直線コネクタ 359"/>
        <xdr:cNvCxnSpPr/>
      </xdr:nvCxnSpPr>
      <xdr:spPr>
        <a:xfrm flipV="1">
          <a:off x="10476865" y="17163540"/>
          <a:ext cx="0" cy="150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155283</xdr:rowOff>
    </xdr:from>
    <xdr:ext cx="378565" cy="259045"/>
    <xdr:sp macro="" textlink="">
      <xdr:nvSpPr>
        <xdr:cNvPr id="361" name="【港湾・漁港】&#10;一人当たり有形固定資産（償却資産）額最小値テキスト"/>
        <xdr:cNvSpPr txBox="1"/>
      </xdr:nvSpPr>
      <xdr:spPr>
        <a:xfrm>
          <a:off x="10515600" y="1867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151456</xdr:rowOff>
    </xdr:from>
    <xdr:to>
      <xdr:col>55</xdr:col>
      <xdr:colOff>88900</xdr:colOff>
      <xdr:row>108</xdr:row>
      <xdr:rowOff>151456</xdr:rowOff>
    </xdr:to>
    <xdr:cxnSp macro="">
      <xdr:nvCxnSpPr>
        <xdr:cNvPr id="362" name="直線コネクタ 361"/>
        <xdr:cNvCxnSpPr/>
      </xdr:nvCxnSpPr>
      <xdr:spPr>
        <a:xfrm>
          <a:off x="10388600" y="1866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136667</xdr:rowOff>
    </xdr:from>
    <xdr:ext cx="599010" cy="259045"/>
    <xdr:sp macro="" textlink="">
      <xdr:nvSpPr>
        <xdr:cNvPr id="363" name="【港湾・漁港】&#10;一人当たり有形固定資産（償却資産）額最大値テキスト"/>
        <xdr:cNvSpPr txBox="1"/>
      </xdr:nvSpPr>
      <xdr:spPr>
        <a:xfrm>
          <a:off x="10515600" y="169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18540</xdr:rowOff>
    </xdr:from>
    <xdr:to>
      <xdr:col>55</xdr:col>
      <xdr:colOff>88900</xdr:colOff>
      <xdr:row>100</xdr:row>
      <xdr:rowOff>18540</xdr:rowOff>
    </xdr:to>
    <xdr:cxnSp macro="">
      <xdr:nvCxnSpPr>
        <xdr:cNvPr id="364" name="直線コネクタ 363"/>
        <xdr:cNvCxnSpPr/>
      </xdr:nvCxnSpPr>
      <xdr:spPr>
        <a:xfrm>
          <a:off x="10388600" y="1716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99990</xdr:rowOff>
    </xdr:from>
    <xdr:ext cx="599010" cy="259045"/>
    <xdr:sp macro="" textlink="">
      <xdr:nvSpPr>
        <xdr:cNvPr id="365" name="【港湾・漁港】&#10;一人当たり有形固定資産（償却資産）額平均値テキスト"/>
        <xdr:cNvSpPr txBox="1"/>
      </xdr:nvSpPr>
      <xdr:spPr>
        <a:xfrm>
          <a:off x="10515600" y="18273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121563</xdr:rowOff>
    </xdr:from>
    <xdr:to>
      <xdr:col>55</xdr:col>
      <xdr:colOff>50800</xdr:colOff>
      <xdr:row>107</xdr:row>
      <xdr:rowOff>51713</xdr:rowOff>
    </xdr:to>
    <xdr:sp macro="" textlink="">
      <xdr:nvSpPr>
        <xdr:cNvPr id="366" name="フローチャート: 判断 365"/>
        <xdr:cNvSpPr/>
      </xdr:nvSpPr>
      <xdr:spPr>
        <a:xfrm>
          <a:off x="10426700" y="1829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28911</xdr:rowOff>
    </xdr:from>
    <xdr:to>
      <xdr:col>50</xdr:col>
      <xdr:colOff>165100</xdr:colOff>
      <xdr:row>107</xdr:row>
      <xdr:rowOff>130511</xdr:rowOff>
    </xdr:to>
    <xdr:sp macro="" textlink="">
      <xdr:nvSpPr>
        <xdr:cNvPr id="367" name="フローチャート: 判断 366"/>
        <xdr:cNvSpPr/>
      </xdr:nvSpPr>
      <xdr:spPr>
        <a:xfrm>
          <a:off x="9588500" y="1837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169284</xdr:rowOff>
    </xdr:from>
    <xdr:to>
      <xdr:col>46</xdr:col>
      <xdr:colOff>38100</xdr:colOff>
      <xdr:row>107</xdr:row>
      <xdr:rowOff>99434</xdr:rowOff>
    </xdr:to>
    <xdr:sp macro="" textlink="">
      <xdr:nvSpPr>
        <xdr:cNvPr id="368" name="フローチャート: 判断 367"/>
        <xdr:cNvSpPr/>
      </xdr:nvSpPr>
      <xdr:spPr>
        <a:xfrm>
          <a:off x="8699500" y="1834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73186</xdr:rowOff>
    </xdr:from>
    <xdr:to>
      <xdr:col>41</xdr:col>
      <xdr:colOff>101600</xdr:colOff>
      <xdr:row>108</xdr:row>
      <xdr:rowOff>3336</xdr:rowOff>
    </xdr:to>
    <xdr:sp macro="" textlink="">
      <xdr:nvSpPr>
        <xdr:cNvPr id="369" name="フローチャート: 判断 368"/>
        <xdr:cNvSpPr/>
      </xdr:nvSpPr>
      <xdr:spPr>
        <a:xfrm>
          <a:off x="7810500" y="1841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100502</xdr:rowOff>
    </xdr:from>
    <xdr:to>
      <xdr:col>50</xdr:col>
      <xdr:colOff>165100</xdr:colOff>
      <xdr:row>109</xdr:row>
      <xdr:rowOff>30652</xdr:rowOff>
    </xdr:to>
    <xdr:sp macro="" textlink="">
      <xdr:nvSpPr>
        <xdr:cNvPr id="375" name="楕円 374"/>
        <xdr:cNvSpPr/>
      </xdr:nvSpPr>
      <xdr:spPr>
        <a:xfrm>
          <a:off x="9588500" y="186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147038</xdr:rowOff>
    </xdr:from>
    <xdr:ext cx="599010" cy="259045"/>
    <xdr:sp macro="" textlink="">
      <xdr:nvSpPr>
        <xdr:cNvPr id="376" name="n_1aveValue【港湾・漁港】&#10;一人当たり有形固定資産（償却資産）額"/>
        <xdr:cNvSpPr txBox="1"/>
      </xdr:nvSpPr>
      <xdr:spPr>
        <a:xfrm>
          <a:off x="9327095" y="181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115961</xdr:rowOff>
    </xdr:from>
    <xdr:ext cx="599010" cy="259045"/>
    <xdr:sp macro="" textlink="">
      <xdr:nvSpPr>
        <xdr:cNvPr id="377" name="n_2aveValue【港湾・漁港】&#10;一人当たり有形固定資産（償却資産）額"/>
        <xdr:cNvSpPr txBox="1"/>
      </xdr:nvSpPr>
      <xdr:spPr>
        <a:xfrm>
          <a:off x="8450795" y="1811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19863</xdr:rowOff>
    </xdr:from>
    <xdr:ext cx="599010" cy="259045"/>
    <xdr:sp macro="" textlink="">
      <xdr:nvSpPr>
        <xdr:cNvPr id="378" name="n_3aveValue【港湾・漁港】&#10;一人当たり有形固定資産（償却資産）額"/>
        <xdr:cNvSpPr txBox="1"/>
      </xdr:nvSpPr>
      <xdr:spPr>
        <a:xfrm>
          <a:off x="7561795" y="1819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21779</xdr:rowOff>
    </xdr:from>
    <xdr:ext cx="378565" cy="259045"/>
    <xdr:sp macro="" textlink="">
      <xdr:nvSpPr>
        <xdr:cNvPr id="379" name="n_1mainValue【港湾・漁港】&#10;一人当たり有形固定資産（償却資産）額"/>
        <xdr:cNvSpPr txBox="1"/>
      </xdr:nvSpPr>
      <xdr:spPr>
        <a:xfrm>
          <a:off x="9437317" y="1870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404" name="直線コネクタ 403"/>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05"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406" name="直線コネクタ 405"/>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407"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408" name="直線コネクタ 407"/>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09"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0" name="フローチャート: 判断 409"/>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11" name="フローチャート: 判断 410"/>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412" name="フローチャート: 判断 411"/>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413" name="フローチャート: 判断 412"/>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40640</xdr:rowOff>
    </xdr:from>
    <xdr:to>
      <xdr:col>81</xdr:col>
      <xdr:colOff>101600</xdr:colOff>
      <xdr:row>35</xdr:row>
      <xdr:rowOff>142240</xdr:rowOff>
    </xdr:to>
    <xdr:sp macro="" textlink="">
      <xdr:nvSpPr>
        <xdr:cNvPr id="419" name="楕円 418"/>
        <xdr:cNvSpPr/>
      </xdr:nvSpPr>
      <xdr:spPr>
        <a:xfrm>
          <a:off x="15430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120032</xdr:rowOff>
    </xdr:from>
    <xdr:ext cx="405111" cy="259045"/>
    <xdr:sp macro="" textlink="">
      <xdr:nvSpPr>
        <xdr:cNvPr id="420"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421"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422"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158767</xdr:rowOff>
    </xdr:from>
    <xdr:ext cx="405111" cy="259045"/>
    <xdr:sp macro="" textlink="">
      <xdr:nvSpPr>
        <xdr:cNvPr id="423" name="n_1mainValue【認定こども園・幼稚園・保育所】&#10;有形固定資産減価償却率"/>
        <xdr:cNvSpPr txBox="1"/>
      </xdr:nvSpPr>
      <xdr:spPr>
        <a:xfrm>
          <a:off x="152660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4" name="直線コネクタ 4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5" name="テキスト ボックス 43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6" name="直線コネクタ 4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7" name="テキスト ボックス 43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8" name="直線コネクタ 4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9" name="テキスト ボックス 43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0" name="直線コネクタ 4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1" name="テキスト ボックス 44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2" name="直線コネクタ 4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3" name="テキスト ボックス 44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4" name="直線コネクタ 4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5" name="テキスト ボックス 44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9" name="直線コネクタ 448"/>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5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51" name="直線コネクタ 45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52"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53" name="直線コネクタ 452"/>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54"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55" name="フローチャート: 判断 454"/>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56" name="フローチャート: 判断 455"/>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57" name="フローチャート: 判断 456"/>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58" name="フローチャート: 判断 457"/>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464" name="楕円 463"/>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161489</xdr:rowOff>
    </xdr:from>
    <xdr:ext cx="469744" cy="259045"/>
    <xdr:sp macro="" textlink="">
      <xdr:nvSpPr>
        <xdr:cNvPr id="465" name="n_1aveValue【認定こども園・幼稚園・保育所】&#10;一人当たり面積"/>
        <xdr:cNvSpPr txBox="1"/>
      </xdr:nvSpPr>
      <xdr:spPr>
        <a:xfrm>
          <a:off x="210757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16164</xdr:rowOff>
    </xdr:from>
    <xdr:ext cx="469744" cy="259045"/>
    <xdr:sp macro="" textlink="">
      <xdr:nvSpPr>
        <xdr:cNvPr id="466" name="n_2aveValue【認定こども園・幼稚園・保育所】&#10;一人当たり面積"/>
        <xdr:cNvSpPr txBox="1"/>
      </xdr:nvSpPr>
      <xdr:spPr>
        <a:xfrm>
          <a:off x="20199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67"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468" name="n_1mainValue【認定こども園・幼稚園・保育所】&#10;一人当たり面積"/>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500"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04" name="フローチャート: 判断 503"/>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10" name="楕円 509"/>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159493</xdr:rowOff>
    </xdr:from>
    <xdr:ext cx="405111" cy="259045"/>
    <xdr:sp macro="" textlink="">
      <xdr:nvSpPr>
        <xdr:cNvPr id="511"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12"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13"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14"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41" name="直線コネクタ 540"/>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42"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43" name="直線コネクタ 542"/>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44"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45" name="直線コネクタ 544"/>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46"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47" name="フローチャート: 判断 546"/>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48" name="フローチャート: 判断 547"/>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49" name="フローチャート: 判断 548"/>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50" name="フローチャート: 判断 549"/>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9289</xdr:rowOff>
    </xdr:from>
    <xdr:to>
      <xdr:col>112</xdr:col>
      <xdr:colOff>38100</xdr:colOff>
      <xdr:row>62</xdr:row>
      <xdr:rowOff>110889</xdr:rowOff>
    </xdr:to>
    <xdr:sp macro="" textlink="">
      <xdr:nvSpPr>
        <xdr:cNvPr id="556" name="楕円 555"/>
        <xdr:cNvSpPr/>
      </xdr:nvSpPr>
      <xdr:spPr>
        <a:xfrm>
          <a:off x="21272500" y="10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108801</xdr:rowOff>
    </xdr:from>
    <xdr:ext cx="469744" cy="259045"/>
    <xdr:sp macro="" textlink="">
      <xdr:nvSpPr>
        <xdr:cNvPr id="557"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58"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559"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102016</xdr:rowOff>
    </xdr:from>
    <xdr:ext cx="469744" cy="259045"/>
    <xdr:sp macro="" textlink="">
      <xdr:nvSpPr>
        <xdr:cNvPr id="560" name="n_1mainValue【学校施設】&#10;一人当たり面積"/>
        <xdr:cNvSpPr txBox="1"/>
      </xdr:nvSpPr>
      <xdr:spPr>
        <a:xfrm>
          <a:off x="210757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599" name="直線コネクタ 598"/>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00"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01" name="直線コネクタ 600"/>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602"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603" name="直線コネクタ 602"/>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04"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05" name="フローチャート: 判断 604"/>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606" name="フローチャート: 判断 605"/>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607" name="フローチャート: 判断 606"/>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608" name="フローチャート: 判断 607"/>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32258</xdr:rowOff>
    </xdr:from>
    <xdr:to>
      <xdr:col>81</xdr:col>
      <xdr:colOff>101600</xdr:colOff>
      <xdr:row>105</xdr:row>
      <xdr:rowOff>133858</xdr:rowOff>
    </xdr:to>
    <xdr:sp macro="" textlink="">
      <xdr:nvSpPr>
        <xdr:cNvPr id="614" name="楕円 613"/>
        <xdr:cNvSpPr/>
      </xdr:nvSpPr>
      <xdr:spPr>
        <a:xfrm>
          <a:off x="15430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68090</xdr:rowOff>
    </xdr:from>
    <xdr:ext cx="405111" cy="259045"/>
    <xdr:sp macro="" textlink="">
      <xdr:nvSpPr>
        <xdr:cNvPr id="615"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616"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617"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124985</xdr:rowOff>
    </xdr:from>
    <xdr:ext cx="405111" cy="259045"/>
    <xdr:sp macro="" textlink="">
      <xdr:nvSpPr>
        <xdr:cNvPr id="618" name="n_1mainValue【公民館】&#10;有形固定資産減価償却率"/>
        <xdr:cNvSpPr txBox="1"/>
      </xdr:nvSpPr>
      <xdr:spPr>
        <a:xfrm>
          <a:off x="15266044"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9" name="直線コネクタ 6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0" name="テキスト ボックス 6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1" name="直線コネクタ 6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2" name="テキスト ボックス 6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3" name="直線コネクタ 6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4" name="テキスト ボックス 6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5" name="直線コネクタ 6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6" name="テキスト ボックス 6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7" name="直線コネクタ 6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8" name="テキスト ボックス 6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9" name="直線コネクタ 6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0" name="テキスト ボックス 6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44" name="直線コネクタ 643"/>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45"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46" name="直線コネクタ 645"/>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47"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48" name="直線コネクタ 647"/>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49"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50" name="フローチャート: 判断 649"/>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51" name="フローチャート: 判断 650"/>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52" name="フローチャート: 判断 651"/>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53" name="フローチャート: 判断 652"/>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108676</xdr:rowOff>
    </xdr:from>
    <xdr:to>
      <xdr:col>112</xdr:col>
      <xdr:colOff>38100</xdr:colOff>
      <xdr:row>106</xdr:row>
      <xdr:rowOff>38826</xdr:rowOff>
    </xdr:to>
    <xdr:sp macro="" textlink="">
      <xdr:nvSpPr>
        <xdr:cNvPr id="659" name="楕円 658"/>
        <xdr:cNvSpPr/>
      </xdr:nvSpPr>
      <xdr:spPr>
        <a:xfrm>
          <a:off x="2127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66783</xdr:rowOff>
    </xdr:from>
    <xdr:ext cx="469744" cy="259045"/>
    <xdr:sp macro="" textlink="">
      <xdr:nvSpPr>
        <xdr:cNvPr id="660" name="n_1aveValue【公民館】&#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76579</xdr:rowOff>
    </xdr:from>
    <xdr:ext cx="469744" cy="259045"/>
    <xdr:sp macro="" textlink="">
      <xdr:nvSpPr>
        <xdr:cNvPr id="661" name="n_2aveValue【公民館】&#10;一人当たり面積"/>
        <xdr:cNvSpPr txBox="1"/>
      </xdr:nvSpPr>
      <xdr:spPr>
        <a:xfrm>
          <a:off x="20199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662"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29953</xdr:rowOff>
    </xdr:from>
    <xdr:ext cx="469744" cy="259045"/>
    <xdr:sp macro="" textlink="">
      <xdr:nvSpPr>
        <xdr:cNvPr id="663" name="n_1mainValue【公民館】&#10;一人当たり面積"/>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老朽化が進む中学校の大規模改修など今後も計画的な修繕、更新を行っていくことで施設の長寿命化を図っていく。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13624</xdr:rowOff>
    </xdr:from>
    <xdr:ext cx="405111" cy="259045"/>
    <xdr:sp macro="" textlink="">
      <xdr:nvSpPr>
        <xdr:cNvPr id="65"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79846</xdr:rowOff>
    </xdr:from>
    <xdr:ext cx="405111" cy="259045"/>
    <xdr:sp macro="" textlink="">
      <xdr:nvSpPr>
        <xdr:cNvPr id="67"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107043</xdr:rowOff>
    </xdr:from>
    <xdr:to>
      <xdr:col>10</xdr:col>
      <xdr:colOff>165100</xdr:colOff>
      <xdr:row>37</xdr:row>
      <xdr:rowOff>37193</xdr:rowOff>
    </xdr:to>
    <xdr:sp macro="" textlink="">
      <xdr:nvSpPr>
        <xdr:cNvPr id="68" name="フローチャート: 判断 67"/>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53720</xdr:rowOff>
    </xdr:from>
    <xdr:ext cx="405111" cy="259045"/>
    <xdr:sp macro="" textlink="">
      <xdr:nvSpPr>
        <xdr:cNvPr id="69"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53158</xdr:rowOff>
    </xdr:from>
    <xdr:to>
      <xdr:col>20</xdr:col>
      <xdr:colOff>38100</xdr:colOff>
      <xdr:row>35</xdr:row>
      <xdr:rowOff>154758</xdr:rowOff>
    </xdr:to>
    <xdr:sp macro="" textlink="">
      <xdr:nvSpPr>
        <xdr:cNvPr id="75" name="楕円 74"/>
        <xdr:cNvSpPr/>
      </xdr:nvSpPr>
      <xdr:spPr>
        <a:xfrm>
          <a:off x="3746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171285</xdr:rowOff>
    </xdr:from>
    <xdr:ext cx="405111" cy="259045"/>
    <xdr:sp macro="" textlink="">
      <xdr:nvSpPr>
        <xdr:cNvPr id="76" name="n_1mainValue【図書館】&#10;有形固定資産減価償却率"/>
        <xdr:cNvSpPr txBox="1"/>
      </xdr:nvSpPr>
      <xdr:spPr>
        <a:xfrm>
          <a:off x="3582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03" name="直線コネクタ 102"/>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4"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5" name="直線コネクタ 104"/>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06"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07" name="直線コネクタ 106"/>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08"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09" name="フローチャート: 判断 108"/>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0" name="フローチャート: 判断 109"/>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61884</xdr:rowOff>
    </xdr:from>
    <xdr:ext cx="469744" cy="259045"/>
    <xdr:sp macro="" textlink="">
      <xdr:nvSpPr>
        <xdr:cNvPr id="111" name="n_1aveValue【図書館】&#10;一人当たり面積"/>
        <xdr:cNvSpPr txBox="1"/>
      </xdr:nvSpPr>
      <xdr:spPr>
        <a:xfrm>
          <a:off x="93917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2" name="フローチャート: 判断 111"/>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113"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90715</xdr:rowOff>
    </xdr:from>
    <xdr:to>
      <xdr:col>41</xdr:col>
      <xdr:colOff>101600</xdr:colOff>
      <xdr:row>41</xdr:row>
      <xdr:rowOff>20865</xdr:rowOff>
    </xdr:to>
    <xdr:sp macro="" textlink="">
      <xdr:nvSpPr>
        <xdr:cNvPr id="114" name="フローチャート: 判断 113"/>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37392</xdr:rowOff>
    </xdr:from>
    <xdr:ext cx="469744" cy="259045"/>
    <xdr:sp macro="" textlink="">
      <xdr:nvSpPr>
        <xdr:cNvPr id="115" name="n_3aveValue【図書館】&#10;一人当たり面積"/>
        <xdr:cNvSpPr txBox="1"/>
      </xdr:nvSpPr>
      <xdr:spPr>
        <a:xfrm>
          <a:off x="7626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21" name="楕円 120"/>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11992</xdr:rowOff>
    </xdr:from>
    <xdr:ext cx="469744" cy="259045"/>
    <xdr:sp macro="" textlink="">
      <xdr:nvSpPr>
        <xdr:cNvPr id="122"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47" name="直線コネクタ 146"/>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48"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49" name="直線コネクタ 148"/>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1" name="直線コネクタ 15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52"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53" name="フローチャート: 判断 152"/>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4" name="フローチャート: 判断 153"/>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155"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114935</xdr:rowOff>
    </xdr:from>
    <xdr:to>
      <xdr:col>15</xdr:col>
      <xdr:colOff>101600</xdr:colOff>
      <xdr:row>60</xdr:row>
      <xdr:rowOff>45085</xdr:rowOff>
    </xdr:to>
    <xdr:sp macro="" textlink="">
      <xdr:nvSpPr>
        <xdr:cNvPr id="156" name="フローチャート: 判断 155"/>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61612</xdr:rowOff>
    </xdr:from>
    <xdr:ext cx="405111" cy="259045"/>
    <xdr:sp macro="" textlink="">
      <xdr:nvSpPr>
        <xdr:cNvPr id="157" name="n_2aveValue【体育館・プール】&#10;有形固定資産減価償却率"/>
        <xdr:cNvSpPr txBox="1"/>
      </xdr:nvSpPr>
      <xdr:spPr>
        <a:xfrm>
          <a:off x="2705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154940</xdr:rowOff>
    </xdr:from>
    <xdr:to>
      <xdr:col>10</xdr:col>
      <xdr:colOff>165100</xdr:colOff>
      <xdr:row>60</xdr:row>
      <xdr:rowOff>85090</xdr:rowOff>
    </xdr:to>
    <xdr:sp macro="" textlink="">
      <xdr:nvSpPr>
        <xdr:cNvPr id="158" name="フローチャート: 判断 157"/>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101617</xdr:rowOff>
    </xdr:from>
    <xdr:ext cx="405111" cy="259045"/>
    <xdr:sp macro="" textlink="">
      <xdr:nvSpPr>
        <xdr:cNvPr id="159"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65" name="楕円 164"/>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66" name="n_1main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190" name="直線コネクタ 189"/>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191"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92" name="直線コネクタ 191"/>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193"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194" name="直線コネクタ 193"/>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6" name="フローチャート: 判断 19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197" name="フローチャート: 判断 196"/>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122572</xdr:rowOff>
    </xdr:from>
    <xdr:ext cx="469744" cy="259045"/>
    <xdr:sp macro="" textlink="">
      <xdr:nvSpPr>
        <xdr:cNvPr id="198"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153035</xdr:rowOff>
    </xdr:from>
    <xdr:to>
      <xdr:col>46</xdr:col>
      <xdr:colOff>38100</xdr:colOff>
      <xdr:row>61</xdr:row>
      <xdr:rowOff>83185</xdr:rowOff>
    </xdr:to>
    <xdr:sp macro="" textlink="">
      <xdr:nvSpPr>
        <xdr:cNvPr id="199" name="フローチャート: 判断 198"/>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99712</xdr:rowOff>
    </xdr:from>
    <xdr:ext cx="469744" cy="259045"/>
    <xdr:sp macro="" textlink="">
      <xdr:nvSpPr>
        <xdr:cNvPr id="200"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19685</xdr:rowOff>
    </xdr:from>
    <xdr:to>
      <xdr:col>41</xdr:col>
      <xdr:colOff>101600</xdr:colOff>
      <xdr:row>61</xdr:row>
      <xdr:rowOff>121285</xdr:rowOff>
    </xdr:to>
    <xdr:sp macro="" textlink="">
      <xdr:nvSpPr>
        <xdr:cNvPr id="201" name="フローチャート: 判断 200"/>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137812</xdr:rowOff>
    </xdr:from>
    <xdr:ext cx="469744" cy="259045"/>
    <xdr:sp macro="" textlink="">
      <xdr:nvSpPr>
        <xdr:cNvPr id="202"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61595</xdr:rowOff>
    </xdr:from>
    <xdr:to>
      <xdr:col>50</xdr:col>
      <xdr:colOff>165100</xdr:colOff>
      <xdr:row>61</xdr:row>
      <xdr:rowOff>163195</xdr:rowOff>
    </xdr:to>
    <xdr:sp macro="" textlink="">
      <xdr:nvSpPr>
        <xdr:cNvPr id="208" name="楕円 207"/>
        <xdr:cNvSpPr/>
      </xdr:nvSpPr>
      <xdr:spPr>
        <a:xfrm>
          <a:off x="9588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154322</xdr:rowOff>
    </xdr:from>
    <xdr:ext cx="469744" cy="259045"/>
    <xdr:sp macro="" textlink="">
      <xdr:nvSpPr>
        <xdr:cNvPr id="209" name="n_1mainValue【体育館・プール】&#10;一人当たり面積"/>
        <xdr:cNvSpPr txBox="1"/>
      </xdr:nvSpPr>
      <xdr:spPr>
        <a:xfrm>
          <a:off x="93917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34" name="直線コネクタ 233"/>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35"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36" name="直線コネクタ 235"/>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37"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38" name="直線コネクタ 237"/>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39"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40" name="フローチャート: 判断 239"/>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41" name="フローチャート: 判断 240"/>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158132</xdr:rowOff>
    </xdr:from>
    <xdr:ext cx="405111" cy="259045"/>
    <xdr:sp macro="" textlink="">
      <xdr:nvSpPr>
        <xdr:cNvPr id="242"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15875</xdr:rowOff>
    </xdr:from>
    <xdr:to>
      <xdr:col>15</xdr:col>
      <xdr:colOff>101600</xdr:colOff>
      <xdr:row>82</xdr:row>
      <xdr:rowOff>117475</xdr:rowOff>
    </xdr:to>
    <xdr:sp macro="" textlink="">
      <xdr:nvSpPr>
        <xdr:cNvPr id="243" name="フローチャート: 判断 242"/>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134002</xdr:rowOff>
    </xdr:from>
    <xdr:ext cx="405111" cy="259045"/>
    <xdr:sp macro="" textlink="">
      <xdr:nvSpPr>
        <xdr:cNvPr id="244" name="n_2aveValue【福祉施設】&#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245" name="フローチャート: 判断 244"/>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24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109220</xdr:rowOff>
    </xdr:from>
    <xdr:to>
      <xdr:col>20</xdr:col>
      <xdr:colOff>38100</xdr:colOff>
      <xdr:row>80</xdr:row>
      <xdr:rowOff>39370</xdr:rowOff>
    </xdr:to>
    <xdr:sp macro="" textlink="">
      <xdr:nvSpPr>
        <xdr:cNvPr id="252" name="楕円 251"/>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55897</xdr:rowOff>
    </xdr:from>
    <xdr:ext cx="405111" cy="259045"/>
    <xdr:sp macro="" textlink="">
      <xdr:nvSpPr>
        <xdr:cNvPr id="253" name="n_1mainValue【福祉施設】&#10;有形固定資産減価償却率"/>
        <xdr:cNvSpPr txBox="1"/>
      </xdr:nvSpPr>
      <xdr:spPr>
        <a:xfrm>
          <a:off x="3582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279" name="直線コネクタ 278"/>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80"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81" name="直線コネクタ 28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282"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283" name="直線コネクタ 282"/>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284"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285" name="フローチャート: 判断 284"/>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286" name="フローチャート: 判断 285"/>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18885</xdr:rowOff>
    </xdr:from>
    <xdr:ext cx="469744" cy="259045"/>
    <xdr:sp macro="" textlink="">
      <xdr:nvSpPr>
        <xdr:cNvPr id="287"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95069</xdr:rowOff>
    </xdr:from>
    <xdr:to>
      <xdr:col>46</xdr:col>
      <xdr:colOff>38100</xdr:colOff>
      <xdr:row>85</xdr:row>
      <xdr:rowOff>25219</xdr:rowOff>
    </xdr:to>
    <xdr:sp macro="" textlink="">
      <xdr:nvSpPr>
        <xdr:cNvPr id="288" name="フローチャート: 判断 287"/>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41746</xdr:rowOff>
    </xdr:from>
    <xdr:ext cx="469744" cy="259045"/>
    <xdr:sp macro="" textlink="">
      <xdr:nvSpPr>
        <xdr:cNvPr id="289"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82006</xdr:rowOff>
    </xdr:from>
    <xdr:to>
      <xdr:col>41</xdr:col>
      <xdr:colOff>101600</xdr:colOff>
      <xdr:row>85</xdr:row>
      <xdr:rowOff>12156</xdr:rowOff>
    </xdr:to>
    <xdr:sp macro="" textlink="">
      <xdr:nvSpPr>
        <xdr:cNvPr id="290" name="フローチャート: 判断 289"/>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28683</xdr:rowOff>
    </xdr:from>
    <xdr:ext cx="469744" cy="259045"/>
    <xdr:sp macro="" textlink="">
      <xdr:nvSpPr>
        <xdr:cNvPr id="291"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2" name="テキスト ボックス 2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23223</xdr:rowOff>
    </xdr:from>
    <xdr:to>
      <xdr:col>50</xdr:col>
      <xdr:colOff>165100</xdr:colOff>
      <xdr:row>86</xdr:row>
      <xdr:rowOff>124823</xdr:rowOff>
    </xdr:to>
    <xdr:sp macro="" textlink="">
      <xdr:nvSpPr>
        <xdr:cNvPr id="297" name="楕円 296"/>
        <xdr:cNvSpPr/>
      </xdr:nvSpPr>
      <xdr:spPr>
        <a:xfrm>
          <a:off x="9588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115950</xdr:rowOff>
    </xdr:from>
    <xdr:ext cx="469744" cy="259045"/>
    <xdr:sp macro="" textlink="">
      <xdr:nvSpPr>
        <xdr:cNvPr id="298" name="n_1mainValue【福祉施設】&#10;一人当たり面積"/>
        <xdr:cNvSpPr txBox="1"/>
      </xdr:nvSpPr>
      <xdr:spPr>
        <a:xfrm>
          <a:off x="9391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24" name="直線コネクタ 323"/>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25"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26" name="直線コネクタ 325"/>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8" name="直線コネクタ 32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29"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30" name="フローチャート: 判断 329"/>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31" name="フローチャート: 判断 330"/>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49547</xdr:rowOff>
    </xdr:from>
    <xdr:ext cx="405111" cy="259045"/>
    <xdr:sp macro="" textlink="">
      <xdr:nvSpPr>
        <xdr:cNvPr id="332"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7438</xdr:rowOff>
    </xdr:from>
    <xdr:to>
      <xdr:col>15</xdr:col>
      <xdr:colOff>101600</xdr:colOff>
      <xdr:row>104</xdr:row>
      <xdr:rowOff>109038</xdr:rowOff>
    </xdr:to>
    <xdr:sp macro="" textlink="">
      <xdr:nvSpPr>
        <xdr:cNvPr id="333" name="フローチャート: 判断 332"/>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125565</xdr:rowOff>
    </xdr:from>
    <xdr:ext cx="405111" cy="259045"/>
    <xdr:sp macro="" textlink="">
      <xdr:nvSpPr>
        <xdr:cNvPr id="334"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10705</xdr:rowOff>
    </xdr:from>
    <xdr:to>
      <xdr:col>10</xdr:col>
      <xdr:colOff>165100</xdr:colOff>
      <xdr:row>104</xdr:row>
      <xdr:rowOff>112305</xdr:rowOff>
    </xdr:to>
    <xdr:sp macro="" textlink="">
      <xdr:nvSpPr>
        <xdr:cNvPr id="335" name="フローチャート: 判断 33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128832</xdr:rowOff>
    </xdr:from>
    <xdr:ext cx="405111" cy="259045"/>
    <xdr:sp macro="" textlink="">
      <xdr:nvSpPr>
        <xdr:cNvPr id="336"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7" name="テキスト ボックス 33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74386</xdr:rowOff>
    </xdr:from>
    <xdr:to>
      <xdr:col>20</xdr:col>
      <xdr:colOff>38100</xdr:colOff>
      <xdr:row>101</xdr:row>
      <xdr:rowOff>4536</xdr:rowOff>
    </xdr:to>
    <xdr:sp macro="" textlink="">
      <xdr:nvSpPr>
        <xdr:cNvPr id="342" name="楕円 341"/>
        <xdr:cNvSpPr/>
      </xdr:nvSpPr>
      <xdr:spPr>
        <a:xfrm>
          <a:off x="3746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21063</xdr:rowOff>
    </xdr:from>
    <xdr:ext cx="405111" cy="259045"/>
    <xdr:sp macro="" textlink="">
      <xdr:nvSpPr>
        <xdr:cNvPr id="343" name="n_1mainValue【市民会館】&#10;有形固定資産減価償却率"/>
        <xdr:cNvSpPr txBox="1"/>
      </xdr:nvSpPr>
      <xdr:spPr>
        <a:xfrm>
          <a:off x="3582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369" name="直線コネクタ 368"/>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70"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71" name="直線コネクタ 370"/>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372"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373" name="直線コネクタ 372"/>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374"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375" name="フローチャート: 判断 374"/>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376" name="フローチャート: 判断 375"/>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164754</xdr:rowOff>
    </xdr:from>
    <xdr:ext cx="469744" cy="259045"/>
    <xdr:sp macro="" textlink="">
      <xdr:nvSpPr>
        <xdr:cNvPr id="377"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25400</xdr:rowOff>
    </xdr:from>
    <xdr:to>
      <xdr:col>46</xdr:col>
      <xdr:colOff>38100</xdr:colOff>
      <xdr:row>107</xdr:row>
      <xdr:rowOff>127000</xdr:rowOff>
    </xdr:to>
    <xdr:sp macro="" textlink="">
      <xdr:nvSpPr>
        <xdr:cNvPr id="378" name="フローチャート: 判断 377"/>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143527</xdr:rowOff>
    </xdr:from>
    <xdr:ext cx="469744" cy="259045"/>
    <xdr:sp macro="" textlink="">
      <xdr:nvSpPr>
        <xdr:cNvPr id="379"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15602</xdr:rowOff>
    </xdr:from>
    <xdr:to>
      <xdr:col>41</xdr:col>
      <xdr:colOff>101600</xdr:colOff>
      <xdr:row>107</xdr:row>
      <xdr:rowOff>117202</xdr:rowOff>
    </xdr:to>
    <xdr:sp macro="" textlink="">
      <xdr:nvSpPr>
        <xdr:cNvPr id="380" name="フローチャート: 判断 379"/>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133729</xdr:rowOff>
    </xdr:from>
    <xdr:ext cx="469744" cy="259045"/>
    <xdr:sp macro="" textlink="">
      <xdr:nvSpPr>
        <xdr:cNvPr id="381"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2" name="テキスト ボックス 3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41729</xdr:rowOff>
    </xdr:from>
    <xdr:to>
      <xdr:col>50</xdr:col>
      <xdr:colOff>165100</xdr:colOff>
      <xdr:row>108</xdr:row>
      <xdr:rowOff>143329</xdr:rowOff>
    </xdr:to>
    <xdr:sp macro="" textlink="">
      <xdr:nvSpPr>
        <xdr:cNvPr id="387" name="楕円 386"/>
        <xdr:cNvSpPr/>
      </xdr:nvSpPr>
      <xdr:spPr>
        <a:xfrm>
          <a:off x="9588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134456</xdr:rowOff>
    </xdr:from>
    <xdr:ext cx="469744" cy="259045"/>
    <xdr:sp macro="" textlink="">
      <xdr:nvSpPr>
        <xdr:cNvPr id="388" name="n_1mainValue【市民会館】&#10;一人当たり面積"/>
        <xdr:cNvSpPr txBox="1"/>
      </xdr:nvSpPr>
      <xdr:spPr>
        <a:xfrm>
          <a:off x="9391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9" name="テキスト ボックス 3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9" name="テキスト ボックス 4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13" name="直線コネクタ 412"/>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14"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15" name="直線コネクタ 414"/>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6"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7" name="直線コネクタ 416"/>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18"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19" name="フローチャート: 判断 418"/>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20" name="フローチャート: 判断 419"/>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55262</xdr:rowOff>
    </xdr:from>
    <xdr:ext cx="405111" cy="259045"/>
    <xdr:sp macro="" textlink="">
      <xdr:nvSpPr>
        <xdr:cNvPr id="421"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2540</xdr:rowOff>
    </xdr:from>
    <xdr:to>
      <xdr:col>76</xdr:col>
      <xdr:colOff>165100</xdr:colOff>
      <xdr:row>38</xdr:row>
      <xdr:rowOff>104140</xdr:rowOff>
    </xdr:to>
    <xdr:sp macro="" textlink="">
      <xdr:nvSpPr>
        <xdr:cNvPr id="422" name="フローチャート: 判断 421"/>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120667</xdr:rowOff>
    </xdr:from>
    <xdr:ext cx="405111" cy="259045"/>
    <xdr:sp macro="" textlink="">
      <xdr:nvSpPr>
        <xdr:cNvPr id="423" name="n_2aveValue【一般廃棄物処理施設】&#10;有形固定資産減価償却率"/>
        <xdr:cNvSpPr txBox="1"/>
      </xdr:nvSpPr>
      <xdr:spPr>
        <a:xfrm>
          <a:off x="14389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46355</xdr:rowOff>
    </xdr:from>
    <xdr:to>
      <xdr:col>72</xdr:col>
      <xdr:colOff>38100</xdr:colOff>
      <xdr:row>38</xdr:row>
      <xdr:rowOff>147955</xdr:rowOff>
    </xdr:to>
    <xdr:sp macro="" textlink="">
      <xdr:nvSpPr>
        <xdr:cNvPr id="424" name="フローチャート: 判断 423"/>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164482</xdr:rowOff>
    </xdr:from>
    <xdr:ext cx="405111" cy="259045"/>
    <xdr:sp macro="" textlink="">
      <xdr:nvSpPr>
        <xdr:cNvPr id="425"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431" name="楕円 430"/>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74947</xdr:rowOff>
    </xdr:from>
    <xdr:ext cx="405111" cy="259045"/>
    <xdr:sp macro="" textlink="">
      <xdr:nvSpPr>
        <xdr:cNvPr id="432" name="n_1mainValue【一般廃棄物処理施設】&#10;有形固定資産減価償却率"/>
        <xdr:cNvSpPr txBox="1"/>
      </xdr:nvSpPr>
      <xdr:spPr>
        <a:xfrm>
          <a:off x="152660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4" name="テキスト ボックス 44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6" name="テキスト ボックス 44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8" name="テキスト ボックス 44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0" name="テキスト ボックス 44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454" name="直線コネクタ 453"/>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455"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456" name="直線コネクタ 455"/>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457"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458" name="直線コネクタ 457"/>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459"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460" name="フローチャート: 判断 459"/>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461" name="フローチャート: 判断 460"/>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115825</xdr:rowOff>
    </xdr:from>
    <xdr:ext cx="534377" cy="259045"/>
    <xdr:sp macro="" textlink="">
      <xdr:nvSpPr>
        <xdr:cNvPr id="462"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159241</xdr:rowOff>
    </xdr:from>
    <xdr:to>
      <xdr:col>107</xdr:col>
      <xdr:colOff>101600</xdr:colOff>
      <xdr:row>39</xdr:row>
      <xdr:rowOff>89391</xdr:rowOff>
    </xdr:to>
    <xdr:sp macro="" textlink="">
      <xdr:nvSpPr>
        <xdr:cNvPr id="463" name="フローチャート: 判断 462"/>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105918</xdr:rowOff>
    </xdr:from>
    <xdr:ext cx="534377" cy="259045"/>
    <xdr:sp macro="" textlink="">
      <xdr:nvSpPr>
        <xdr:cNvPr id="464"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23315</xdr:rowOff>
    </xdr:from>
    <xdr:to>
      <xdr:col>102</xdr:col>
      <xdr:colOff>165100</xdr:colOff>
      <xdr:row>39</xdr:row>
      <xdr:rowOff>124915</xdr:rowOff>
    </xdr:to>
    <xdr:sp macro="" textlink="">
      <xdr:nvSpPr>
        <xdr:cNvPr id="465" name="フローチャート: 判断 464"/>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141442</xdr:rowOff>
    </xdr:from>
    <xdr:ext cx="534377" cy="259045"/>
    <xdr:sp macro="" textlink="">
      <xdr:nvSpPr>
        <xdr:cNvPr id="466"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158066</xdr:rowOff>
    </xdr:from>
    <xdr:to>
      <xdr:col>112</xdr:col>
      <xdr:colOff>38100</xdr:colOff>
      <xdr:row>41</xdr:row>
      <xdr:rowOff>88216</xdr:rowOff>
    </xdr:to>
    <xdr:sp macro="" textlink="">
      <xdr:nvSpPr>
        <xdr:cNvPr id="472" name="楕円 471"/>
        <xdr:cNvSpPr/>
      </xdr:nvSpPr>
      <xdr:spPr>
        <a:xfrm>
          <a:off x="21272500" y="7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79343</xdr:rowOff>
    </xdr:from>
    <xdr:ext cx="534377" cy="259045"/>
    <xdr:sp macro="" textlink="">
      <xdr:nvSpPr>
        <xdr:cNvPr id="473" name="n_1mainValue【一般廃棄物処理施設】&#10;一人当たり有形固定資産（償却資産）額"/>
        <xdr:cNvSpPr txBox="1"/>
      </xdr:nvSpPr>
      <xdr:spPr>
        <a:xfrm>
          <a:off x="21043411" y="7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5" name="直線コネクタ 4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6" name="テキスト ボックス 4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7" name="直線コネクタ 4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8" name="テキスト ボックス 4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9" name="直線コネクタ 4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0" name="テキスト ボックス 4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1" name="直線コネクタ 4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92" name="テキスト ボックス 49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496" name="直線コネクタ 495"/>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9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98" name="直線コネクタ 49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499"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00" name="直線コネクタ 49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501"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02" name="フローチャート: 判断 501"/>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03" name="フローチャート: 判断 502"/>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92219</xdr:rowOff>
    </xdr:from>
    <xdr:ext cx="405111" cy="259045"/>
    <xdr:sp macro="" textlink="">
      <xdr:nvSpPr>
        <xdr:cNvPr id="504" name="n_1aveValue【保健センター・保健所】&#10;有形固定資産減価償却率"/>
        <xdr:cNvSpPr txBox="1"/>
      </xdr:nvSpPr>
      <xdr:spPr>
        <a:xfrm>
          <a:off x="15266044" y="1089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40640</xdr:rowOff>
    </xdr:from>
    <xdr:to>
      <xdr:col>76</xdr:col>
      <xdr:colOff>165100</xdr:colOff>
      <xdr:row>63</xdr:row>
      <xdr:rowOff>142240</xdr:rowOff>
    </xdr:to>
    <xdr:sp macro="" textlink="">
      <xdr:nvSpPr>
        <xdr:cNvPr id="505" name="フローチャート: 判断 504"/>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158767</xdr:rowOff>
    </xdr:from>
    <xdr:ext cx="405111" cy="259045"/>
    <xdr:sp macro="" textlink="">
      <xdr:nvSpPr>
        <xdr:cNvPr id="506" name="n_2aveValue【保健センター・保健所】&#10;有形固定資産減価償却率"/>
        <xdr:cNvSpPr txBox="1"/>
      </xdr:nvSpPr>
      <xdr:spPr>
        <a:xfrm>
          <a:off x="14389744" y="1061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157226</xdr:rowOff>
    </xdr:from>
    <xdr:to>
      <xdr:col>72</xdr:col>
      <xdr:colOff>38100</xdr:colOff>
      <xdr:row>63</xdr:row>
      <xdr:rowOff>87376</xdr:rowOff>
    </xdr:to>
    <xdr:sp macro="" textlink="">
      <xdr:nvSpPr>
        <xdr:cNvPr id="507" name="フローチャート: 判断 506"/>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103903</xdr:rowOff>
    </xdr:from>
    <xdr:ext cx="405111" cy="259045"/>
    <xdr:sp macro="" textlink="">
      <xdr:nvSpPr>
        <xdr:cNvPr id="508" name="n_3aveValue【保健センター・保健所】&#10;有形固定資産減価償却率"/>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104648</xdr:rowOff>
    </xdr:from>
    <xdr:to>
      <xdr:col>81</xdr:col>
      <xdr:colOff>101600</xdr:colOff>
      <xdr:row>63</xdr:row>
      <xdr:rowOff>34798</xdr:rowOff>
    </xdr:to>
    <xdr:sp macro="" textlink="">
      <xdr:nvSpPr>
        <xdr:cNvPr id="514" name="楕円 513"/>
        <xdr:cNvSpPr/>
      </xdr:nvSpPr>
      <xdr:spPr>
        <a:xfrm>
          <a:off x="1543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51325</xdr:rowOff>
    </xdr:from>
    <xdr:ext cx="405111" cy="259045"/>
    <xdr:sp macro="" textlink="">
      <xdr:nvSpPr>
        <xdr:cNvPr id="515" name="n_1mainValue【保健センター・保健所】&#10;有形固定資産減価償却率"/>
        <xdr:cNvSpPr txBox="1"/>
      </xdr:nvSpPr>
      <xdr:spPr>
        <a:xfrm>
          <a:off x="15266044" y="1050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37" name="直線コネクタ 536"/>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40"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41" name="直線コネクタ 540"/>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2"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3" name="フローチャート: 判断 54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44" name="フローチャート: 判断 543"/>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85615</xdr:rowOff>
    </xdr:from>
    <xdr:ext cx="469744" cy="259045"/>
    <xdr:sp macro="" textlink="">
      <xdr:nvSpPr>
        <xdr:cNvPr id="545" name="n_1aveValue【保健センター・保健所】&#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152654</xdr:rowOff>
    </xdr:from>
    <xdr:to>
      <xdr:col>107</xdr:col>
      <xdr:colOff>101600</xdr:colOff>
      <xdr:row>62</xdr:row>
      <xdr:rowOff>82804</xdr:rowOff>
    </xdr:to>
    <xdr:sp macro="" textlink="">
      <xdr:nvSpPr>
        <xdr:cNvPr id="546" name="フローチャート: 判断 545"/>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99331</xdr:rowOff>
    </xdr:from>
    <xdr:ext cx="469744" cy="259045"/>
    <xdr:sp macro="" textlink="">
      <xdr:nvSpPr>
        <xdr:cNvPr id="547"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45212</xdr:rowOff>
    </xdr:from>
    <xdr:to>
      <xdr:col>102</xdr:col>
      <xdr:colOff>165100</xdr:colOff>
      <xdr:row>62</xdr:row>
      <xdr:rowOff>146812</xdr:rowOff>
    </xdr:to>
    <xdr:sp macro="" textlink="">
      <xdr:nvSpPr>
        <xdr:cNvPr id="548" name="フローチャート: 判断 547"/>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163339</xdr:rowOff>
    </xdr:from>
    <xdr:ext cx="469744" cy="259045"/>
    <xdr:sp macro="" textlink="">
      <xdr:nvSpPr>
        <xdr:cNvPr id="549"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55" name="楕円 554"/>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53357</xdr:rowOff>
    </xdr:from>
    <xdr:ext cx="469744" cy="259045"/>
    <xdr:sp macro="" textlink="">
      <xdr:nvSpPr>
        <xdr:cNvPr id="556"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7" name="正方形/長方形 5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8" name="正方形/長方形 5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9" name="正方形/長方形 5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0" name="正方形/長方形 5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1" name="正方形/長方形 5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2" name="正方形/長方形 5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3" name="正方形/長方形 5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正方形/長方形 5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5" name="テキスト ボックス 5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6" name="直線コネクタ 5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8" name="テキスト ボックス 5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8" name="テキスト ボックス 5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0" name="テキスト ボックス 5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582" name="直線コネクタ 581"/>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583"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584" name="直線コネクタ 583"/>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6" name="直線コネクタ 58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587"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588" name="フローチャート: 判断 587"/>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89" name="フローチャート: 判断 58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59707</xdr:rowOff>
    </xdr:from>
    <xdr:ext cx="405111" cy="259045"/>
    <xdr:sp macro="" textlink="">
      <xdr:nvSpPr>
        <xdr:cNvPr id="590"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55880</xdr:rowOff>
    </xdr:from>
    <xdr:to>
      <xdr:col>76</xdr:col>
      <xdr:colOff>165100</xdr:colOff>
      <xdr:row>81</xdr:row>
      <xdr:rowOff>157480</xdr:rowOff>
    </xdr:to>
    <xdr:sp macro="" textlink="">
      <xdr:nvSpPr>
        <xdr:cNvPr id="591" name="フローチャート: 判断 590"/>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2557</xdr:rowOff>
    </xdr:from>
    <xdr:ext cx="405111" cy="259045"/>
    <xdr:sp macro="" textlink="">
      <xdr:nvSpPr>
        <xdr:cNvPr id="592"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593" name="フローチャート: 判断 592"/>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594"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600" name="楕円 599"/>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83293</xdr:rowOff>
    </xdr:from>
    <xdr:ext cx="405111" cy="259045"/>
    <xdr:sp macro="" textlink="">
      <xdr:nvSpPr>
        <xdr:cNvPr id="601" name="n_1mainValue【消防施設】&#10;有形固定資産減価償却率"/>
        <xdr:cNvSpPr txBox="1"/>
      </xdr:nvSpPr>
      <xdr:spPr>
        <a:xfrm>
          <a:off x="15266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625" name="直線コネクタ 624"/>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26"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27" name="直線コネクタ 626"/>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628"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629" name="直線コネクタ 628"/>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108221</xdr:rowOff>
    </xdr:from>
    <xdr:ext cx="469744" cy="259045"/>
    <xdr:sp macro="" textlink="">
      <xdr:nvSpPr>
        <xdr:cNvPr id="630" name="【消防施設】&#10;一人当たり面積平均値テキスト"/>
        <xdr:cNvSpPr txBox="1"/>
      </xdr:nvSpPr>
      <xdr:spPr>
        <a:xfrm>
          <a:off x="22199600" y="14681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631" name="フローチャート: 判断 630"/>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632" name="フローチャート: 判断 631"/>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76471</xdr:rowOff>
    </xdr:from>
    <xdr:ext cx="469744" cy="259045"/>
    <xdr:sp macro="" textlink="">
      <xdr:nvSpPr>
        <xdr:cNvPr id="633"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166370</xdr:rowOff>
    </xdr:from>
    <xdr:to>
      <xdr:col>107</xdr:col>
      <xdr:colOff>101600</xdr:colOff>
      <xdr:row>86</xdr:row>
      <xdr:rowOff>96520</xdr:rowOff>
    </xdr:to>
    <xdr:sp macro="" textlink="">
      <xdr:nvSpPr>
        <xdr:cNvPr id="634" name="フローチャート: 判断 633"/>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113047</xdr:rowOff>
    </xdr:from>
    <xdr:ext cx="469744" cy="259045"/>
    <xdr:sp macro="" textlink="">
      <xdr:nvSpPr>
        <xdr:cNvPr id="635"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170942</xdr:rowOff>
    </xdr:from>
    <xdr:to>
      <xdr:col>102</xdr:col>
      <xdr:colOff>165100</xdr:colOff>
      <xdr:row>86</xdr:row>
      <xdr:rowOff>101092</xdr:rowOff>
    </xdr:to>
    <xdr:sp macro="" textlink="">
      <xdr:nvSpPr>
        <xdr:cNvPr id="636" name="フローチャート: 判断 635"/>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117619</xdr:rowOff>
    </xdr:from>
    <xdr:ext cx="469744" cy="259045"/>
    <xdr:sp macro="" textlink="">
      <xdr:nvSpPr>
        <xdr:cNvPr id="637"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8" name="テキスト ボックス 6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18542</xdr:rowOff>
    </xdr:from>
    <xdr:to>
      <xdr:col>112</xdr:col>
      <xdr:colOff>38100</xdr:colOff>
      <xdr:row>86</xdr:row>
      <xdr:rowOff>120142</xdr:rowOff>
    </xdr:to>
    <xdr:sp macro="" textlink="">
      <xdr:nvSpPr>
        <xdr:cNvPr id="643" name="楕円 642"/>
        <xdr:cNvSpPr/>
      </xdr:nvSpPr>
      <xdr:spPr>
        <a:xfrm>
          <a:off x="21272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111269</xdr:rowOff>
    </xdr:from>
    <xdr:ext cx="469744" cy="259045"/>
    <xdr:sp macro="" textlink="">
      <xdr:nvSpPr>
        <xdr:cNvPr id="644" name="n_1mainValue【消防施設】&#10;一人当たり面積"/>
        <xdr:cNvSpPr txBox="1"/>
      </xdr:nvSpPr>
      <xdr:spPr>
        <a:xfrm>
          <a:off x="210757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6" name="テキスト ボックス 6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6" name="テキスト ボックス 6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670" name="直線コネクタ 669"/>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1"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2" name="直線コネクタ 671"/>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673"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674" name="直線コネクタ 673"/>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675"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76" name="フローチャート: 判断 675"/>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677" name="フローチャート: 判断 676"/>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150784</xdr:rowOff>
    </xdr:from>
    <xdr:ext cx="405111" cy="259045"/>
    <xdr:sp macro="" textlink="">
      <xdr:nvSpPr>
        <xdr:cNvPr id="678"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679" name="フローチャート: 判断 678"/>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680"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10705</xdr:rowOff>
    </xdr:from>
    <xdr:to>
      <xdr:col>72</xdr:col>
      <xdr:colOff>38100</xdr:colOff>
      <xdr:row>103</xdr:row>
      <xdr:rowOff>112305</xdr:rowOff>
    </xdr:to>
    <xdr:sp macro="" textlink="">
      <xdr:nvSpPr>
        <xdr:cNvPr id="681" name="フローチャート: 判断 680"/>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128832</xdr:rowOff>
    </xdr:from>
    <xdr:ext cx="405111" cy="259045"/>
    <xdr:sp macro="" textlink="">
      <xdr:nvSpPr>
        <xdr:cNvPr id="682"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688" name="楕円 687"/>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132097</xdr:rowOff>
    </xdr:from>
    <xdr:ext cx="405111" cy="259045"/>
    <xdr:sp macro="" textlink="">
      <xdr:nvSpPr>
        <xdr:cNvPr id="689" name="n_1mainValue【庁舎】&#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715" name="直線コネクタ 714"/>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716"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717" name="直線コネクタ 716"/>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718"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719" name="直線コネクタ 718"/>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720"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721" name="フローチャート: 判断 720"/>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22" name="フローチャート: 判断 721"/>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9633</xdr:rowOff>
    </xdr:from>
    <xdr:ext cx="469744" cy="259045"/>
    <xdr:sp macro="" textlink="">
      <xdr:nvSpPr>
        <xdr:cNvPr id="723"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4" name="フローチャート: 判断 723"/>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25"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76019</xdr:rowOff>
    </xdr:from>
    <xdr:to>
      <xdr:col>102</xdr:col>
      <xdr:colOff>165100</xdr:colOff>
      <xdr:row>107</xdr:row>
      <xdr:rowOff>6169</xdr:rowOff>
    </xdr:to>
    <xdr:sp macro="" textlink="">
      <xdr:nvSpPr>
        <xdr:cNvPr id="726" name="フローチャート: 判断 725"/>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22696</xdr:rowOff>
    </xdr:from>
    <xdr:ext cx="469744" cy="259045"/>
    <xdr:sp macro="" textlink="">
      <xdr:nvSpPr>
        <xdr:cNvPr id="727"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54792</xdr:rowOff>
    </xdr:from>
    <xdr:to>
      <xdr:col>112</xdr:col>
      <xdr:colOff>38100</xdr:colOff>
      <xdr:row>107</xdr:row>
      <xdr:rowOff>156392</xdr:rowOff>
    </xdr:to>
    <xdr:sp macro="" textlink="">
      <xdr:nvSpPr>
        <xdr:cNvPr id="733" name="楕円 732"/>
        <xdr:cNvSpPr/>
      </xdr:nvSpPr>
      <xdr:spPr>
        <a:xfrm>
          <a:off x="21272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147519</xdr:rowOff>
    </xdr:from>
    <xdr:ext cx="469744" cy="259045"/>
    <xdr:sp macro="" textlink="">
      <xdr:nvSpPr>
        <xdr:cNvPr id="734" name="n_1mainValue【庁舎】&#10;一人当たり面積"/>
        <xdr:cNvSpPr txBox="1"/>
      </xdr:nvSpPr>
      <xdr:spPr>
        <a:xfrm>
          <a:off x="210757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市民会館、図書館、一般廃棄物処理施設、福祉施設、庁舎の有形固定資産減価償却率は類似団体平均に比べ非常に高くなっているが、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年度に解体して、市民会館と図書館を集約した市民交流センター（仮称）を令和元年度から建設しているため、市民会館と図書館は減価率が減少する予定である。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その他の施設は、計画的な修繕、更新を行っていくことで施設の長寿命化を図っていく。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厳しい経済情勢ではあるが、改善傾向にあり類似団体平均より</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引き続き企業誘致や徴収強化により市民税等の歳入の確保に努め、財政基盤の強化を図っていく。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0" name="直線コネクタ 69"/>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3" name="直線コネクタ 72"/>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6" name="直線コネクタ 75"/>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1" name="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3" name="楕円 92"/>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4" name="テキスト ボックス 93"/>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歳入では、地方税の大幅な減や地方交付税の減などにより、経常的一般財源の総額は前年度比</a:t>
          </a:r>
          <a:r>
            <a:rPr kumimoji="1" lang="en-US" altLang="ja-JP" sz="1300">
              <a:latin typeface="ＭＳ Ｐゴシック" panose="020B0600070205080204" pitchFamily="50" charset="-128"/>
              <a:ea typeface="ＭＳ Ｐゴシック" panose="020B0600070205080204" pitchFamily="50" charset="-128"/>
            </a:rPr>
            <a:t>185,721</a:t>
          </a:r>
          <a:r>
            <a:rPr kumimoji="1" lang="ja-JP" altLang="en-US" sz="1300">
              <a:latin typeface="ＭＳ Ｐゴシック" panose="020B0600070205080204" pitchFamily="50" charset="-128"/>
              <a:ea typeface="ＭＳ Ｐゴシック" panose="020B0600070205080204" pitchFamily="50" charset="-128"/>
            </a:rPr>
            <a:t>千円の減となっている。</a:t>
          </a:r>
        </a:p>
        <a:p>
          <a:r>
            <a:rPr kumimoji="1" lang="ja-JP" altLang="en-US" sz="1300">
              <a:latin typeface="ＭＳ Ｐゴシック" panose="020B0600070205080204" pitchFamily="50" charset="-128"/>
              <a:ea typeface="ＭＳ Ｐゴシック" panose="020B0600070205080204" pitchFamily="50" charset="-128"/>
            </a:rPr>
            <a:t>　歳出では扶助費の増により</a:t>
          </a:r>
          <a:r>
            <a:rPr kumimoji="1" lang="en-US" altLang="ja-JP" sz="1300">
              <a:latin typeface="ＭＳ Ｐゴシック" panose="020B0600070205080204" pitchFamily="50" charset="-128"/>
              <a:ea typeface="ＭＳ Ｐゴシック" panose="020B0600070205080204" pitchFamily="50" charset="-128"/>
            </a:rPr>
            <a:t>37,712</a:t>
          </a:r>
          <a:r>
            <a:rPr kumimoji="1" lang="ja-JP" altLang="en-US" sz="1300">
              <a:latin typeface="ＭＳ Ｐゴシック" panose="020B0600070205080204" pitchFamily="50" charset="-128"/>
              <a:ea typeface="ＭＳ Ｐゴシック" panose="020B0600070205080204" pitchFamily="50" charset="-128"/>
            </a:rPr>
            <a:t>千円の増となっている。</a:t>
          </a:r>
        </a:p>
        <a:p>
          <a:r>
            <a:rPr kumimoji="1" lang="ja-JP" altLang="en-US" sz="1300">
              <a:latin typeface="ＭＳ Ｐゴシック" panose="020B0600070205080204" pitchFamily="50" charset="-128"/>
              <a:ea typeface="ＭＳ Ｐゴシック" panose="020B0600070205080204" pitchFamily="50" charset="-128"/>
            </a:rPr>
            <a:t>　以上により経常収支比率は昨年度より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ポイント下降した。</a:t>
          </a:r>
        </a:p>
        <a:p>
          <a:r>
            <a:rPr kumimoji="1" lang="ja-JP" altLang="en-US" sz="1300">
              <a:latin typeface="ＭＳ Ｐゴシック" panose="020B0600070205080204" pitchFamily="50" charset="-128"/>
              <a:ea typeface="ＭＳ Ｐゴシック" panose="020B0600070205080204" pitchFamily="50" charset="-128"/>
            </a:rPr>
            <a:t>　今後は過去の大型投資事業の起債償還が終了し公債費はゆるやかに減少するものと考えるが、社会保障関係費の増大は続くと考えている。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117263</xdr:rowOff>
    </xdr:to>
    <xdr:cxnSp macro="">
      <xdr:nvCxnSpPr>
        <xdr:cNvPr id="133" name="直線コネクタ 132"/>
        <xdr:cNvCxnSpPr/>
      </xdr:nvCxnSpPr>
      <xdr:spPr>
        <a:xfrm>
          <a:off x="4114800" y="1106043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4"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103717</xdr:rowOff>
    </xdr:to>
    <xdr:cxnSp macro="">
      <xdr:nvCxnSpPr>
        <xdr:cNvPr id="136" name="直線コネクタ 135"/>
        <xdr:cNvCxnSpPr/>
      </xdr:nvCxnSpPr>
      <xdr:spPr>
        <a:xfrm flipV="1">
          <a:off x="3225800" y="1106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103717</xdr:rowOff>
    </xdr:to>
    <xdr:cxnSp macro="">
      <xdr:nvCxnSpPr>
        <xdr:cNvPr id="139" name="直線コネクタ 138"/>
        <xdr:cNvCxnSpPr/>
      </xdr:nvCxnSpPr>
      <xdr:spPr>
        <a:xfrm>
          <a:off x="2336800" y="109719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1" name="テキスト ボックス 140"/>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170604</xdr:rowOff>
    </xdr:from>
    <xdr:to>
      <xdr:col>11</xdr:col>
      <xdr:colOff>31750</xdr:colOff>
      <xdr:row>63</xdr:row>
      <xdr:rowOff>170604</xdr:rowOff>
    </xdr:to>
    <xdr:cxnSp macro="">
      <xdr:nvCxnSpPr>
        <xdr:cNvPr id="142" name="直線コネクタ 141"/>
        <xdr:cNvCxnSpPr/>
      </xdr:nvCxnSpPr>
      <xdr:spPr>
        <a:xfrm>
          <a:off x="1447800" y="1097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44" name="テキスト ボックス 143"/>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2" name="楕円 151"/>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3"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4" name="楕円 153"/>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5" name="テキスト ボックス 154"/>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7" name="テキスト ボックス 156"/>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8" name="楕円 157"/>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59" name="テキスト ボックス 158"/>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60" name="楕円 159"/>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61" name="テキスト ボックス 160"/>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を下回っている状況ではあるが、昨年よりは減額となっている。主な要因としては、人件費については退職者数の減に伴う減、物件費についてはふるさと納税に伴う諸経費の減などが挙げられる。</a:t>
          </a:r>
        </a:p>
        <a:p>
          <a:r>
            <a:rPr kumimoji="1" lang="ja-JP" altLang="en-US" sz="1300">
              <a:latin typeface="ＭＳ Ｐゴシック" panose="020B0600070205080204" pitchFamily="50" charset="-128"/>
              <a:ea typeface="ＭＳ Ｐゴシック" panose="020B0600070205080204" pitchFamily="50" charset="-128"/>
            </a:rPr>
            <a:t>　今後も、行政サービスを維持しつつ、経費の抑制に努めていく。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9165</xdr:rowOff>
    </xdr:from>
    <xdr:to>
      <xdr:col>23</xdr:col>
      <xdr:colOff>133350</xdr:colOff>
      <xdr:row>81</xdr:row>
      <xdr:rowOff>33003</xdr:rowOff>
    </xdr:to>
    <xdr:cxnSp macro="">
      <xdr:nvCxnSpPr>
        <xdr:cNvPr id="196" name="直線コネクタ 195"/>
        <xdr:cNvCxnSpPr/>
      </xdr:nvCxnSpPr>
      <xdr:spPr>
        <a:xfrm flipV="1">
          <a:off x="4114800" y="13896615"/>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5338</xdr:rowOff>
    </xdr:from>
    <xdr:to>
      <xdr:col>19</xdr:col>
      <xdr:colOff>133350</xdr:colOff>
      <xdr:row>81</xdr:row>
      <xdr:rowOff>33003</xdr:rowOff>
    </xdr:to>
    <xdr:cxnSp macro="">
      <xdr:nvCxnSpPr>
        <xdr:cNvPr id="199" name="直線コネクタ 198"/>
        <xdr:cNvCxnSpPr/>
      </xdr:nvCxnSpPr>
      <xdr:spPr>
        <a:xfrm>
          <a:off x="3225800" y="13892788"/>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160962</xdr:rowOff>
    </xdr:from>
    <xdr:to>
      <xdr:col>15</xdr:col>
      <xdr:colOff>82550</xdr:colOff>
      <xdr:row>81</xdr:row>
      <xdr:rowOff>5338</xdr:rowOff>
    </xdr:to>
    <xdr:cxnSp macro="">
      <xdr:nvCxnSpPr>
        <xdr:cNvPr id="202" name="直線コネクタ 201"/>
        <xdr:cNvCxnSpPr/>
      </xdr:nvCxnSpPr>
      <xdr:spPr>
        <a:xfrm>
          <a:off x="2336800" y="13876962"/>
          <a:ext cx="8890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125358</xdr:rowOff>
    </xdr:from>
    <xdr:to>
      <xdr:col>11</xdr:col>
      <xdr:colOff>31750</xdr:colOff>
      <xdr:row>80</xdr:row>
      <xdr:rowOff>160962</xdr:rowOff>
    </xdr:to>
    <xdr:cxnSp macro="">
      <xdr:nvCxnSpPr>
        <xdr:cNvPr id="205" name="直線コネクタ 204"/>
        <xdr:cNvCxnSpPr/>
      </xdr:nvCxnSpPr>
      <xdr:spPr>
        <a:xfrm>
          <a:off x="1447800" y="13841358"/>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129815</xdr:rowOff>
    </xdr:from>
    <xdr:to>
      <xdr:col>23</xdr:col>
      <xdr:colOff>184150</xdr:colOff>
      <xdr:row>81</xdr:row>
      <xdr:rowOff>59965</xdr:rowOff>
    </xdr:to>
    <xdr:sp macro="" textlink="">
      <xdr:nvSpPr>
        <xdr:cNvPr id="215" name="楕円 214"/>
        <xdr:cNvSpPr/>
      </xdr:nvSpPr>
      <xdr:spPr>
        <a:xfrm>
          <a:off x="4902200" y="13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51092</xdr:rowOff>
    </xdr:from>
    <xdr:ext cx="762000" cy="259045"/>
    <xdr:sp macro="" textlink="">
      <xdr:nvSpPr>
        <xdr:cNvPr id="216" name="人件費・物件費等の状況該当値テキスト"/>
        <xdr:cNvSpPr txBox="1"/>
      </xdr:nvSpPr>
      <xdr:spPr>
        <a:xfrm>
          <a:off x="5041900" y="1376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153653</xdr:rowOff>
    </xdr:from>
    <xdr:to>
      <xdr:col>19</xdr:col>
      <xdr:colOff>184150</xdr:colOff>
      <xdr:row>81</xdr:row>
      <xdr:rowOff>83803</xdr:rowOff>
    </xdr:to>
    <xdr:sp macro="" textlink="">
      <xdr:nvSpPr>
        <xdr:cNvPr id="217" name="楕円 216"/>
        <xdr:cNvSpPr/>
      </xdr:nvSpPr>
      <xdr:spPr>
        <a:xfrm>
          <a:off x="4064000" y="138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93980</xdr:rowOff>
    </xdr:from>
    <xdr:ext cx="736600" cy="259045"/>
    <xdr:sp macro="" textlink="">
      <xdr:nvSpPr>
        <xdr:cNvPr id="218" name="テキスト ボックス 217"/>
        <xdr:cNvSpPr txBox="1"/>
      </xdr:nvSpPr>
      <xdr:spPr>
        <a:xfrm>
          <a:off x="3733800" y="1363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125988</xdr:rowOff>
    </xdr:from>
    <xdr:to>
      <xdr:col>15</xdr:col>
      <xdr:colOff>133350</xdr:colOff>
      <xdr:row>81</xdr:row>
      <xdr:rowOff>56138</xdr:rowOff>
    </xdr:to>
    <xdr:sp macro="" textlink="">
      <xdr:nvSpPr>
        <xdr:cNvPr id="219" name="楕円 218"/>
        <xdr:cNvSpPr/>
      </xdr:nvSpPr>
      <xdr:spPr>
        <a:xfrm>
          <a:off x="3175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66315</xdr:rowOff>
    </xdr:from>
    <xdr:ext cx="762000" cy="259045"/>
    <xdr:sp macro="" textlink="">
      <xdr:nvSpPr>
        <xdr:cNvPr id="220" name="テキスト ボックス 219"/>
        <xdr:cNvSpPr txBox="1"/>
      </xdr:nvSpPr>
      <xdr:spPr>
        <a:xfrm>
          <a:off x="2844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110162</xdr:rowOff>
    </xdr:from>
    <xdr:to>
      <xdr:col>11</xdr:col>
      <xdr:colOff>82550</xdr:colOff>
      <xdr:row>81</xdr:row>
      <xdr:rowOff>40312</xdr:rowOff>
    </xdr:to>
    <xdr:sp macro="" textlink="">
      <xdr:nvSpPr>
        <xdr:cNvPr id="221" name="楕円 220"/>
        <xdr:cNvSpPr/>
      </xdr:nvSpPr>
      <xdr:spPr>
        <a:xfrm>
          <a:off x="2286000" y="13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50489</xdr:rowOff>
    </xdr:from>
    <xdr:ext cx="762000" cy="259045"/>
    <xdr:sp macro="" textlink="">
      <xdr:nvSpPr>
        <xdr:cNvPr id="222" name="テキスト ボックス 221"/>
        <xdr:cNvSpPr txBox="1"/>
      </xdr:nvSpPr>
      <xdr:spPr>
        <a:xfrm>
          <a:off x="1955800" y="1359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74558</xdr:rowOff>
    </xdr:from>
    <xdr:to>
      <xdr:col>7</xdr:col>
      <xdr:colOff>31750</xdr:colOff>
      <xdr:row>81</xdr:row>
      <xdr:rowOff>4708</xdr:rowOff>
    </xdr:to>
    <xdr:sp macro="" textlink="">
      <xdr:nvSpPr>
        <xdr:cNvPr id="223" name="楕円 222"/>
        <xdr:cNvSpPr/>
      </xdr:nvSpPr>
      <xdr:spPr>
        <a:xfrm>
          <a:off x="1397000" y="137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14885</xdr:rowOff>
    </xdr:from>
    <xdr:ext cx="762000" cy="259045"/>
    <xdr:sp macro="" textlink="">
      <xdr:nvSpPr>
        <xdr:cNvPr id="224" name="テキスト ボックス 223"/>
        <xdr:cNvSpPr txBox="1"/>
      </xdr:nvSpPr>
      <xdr:spPr>
        <a:xfrm>
          <a:off x="1066800" y="135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人事異動等による増減があったものの前年とほぼ同じ数値となり、類似団体平均を下回っている。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12700</xdr:rowOff>
    </xdr:to>
    <xdr:cxnSp macro="">
      <xdr:nvCxnSpPr>
        <xdr:cNvPr id="258" name="直線コネクタ 257"/>
        <xdr:cNvCxnSpPr/>
      </xdr:nvCxnSpPr>
      <xdr:spPr>
        <a:xfrm>
          <a:off x="16179800" y="142296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12700</xdr:rowOff>
    </xdr:to>
    <xdr:cxnSp macro="">
      <xdr:nvCxnSpPr>
        <xdr:cNvPr id="261" name="直線コネクタ 260"/>
        <xdr:cNvCxnSpPr/>
      </xdr:nvCxnSpPr>
      <xdr:spPr>
        <a:xfrm flipV="1">
          <a:off x="15290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24288</xdr:rowOff>
    </xdr:from>
    <xdr:ext cx="736600" cy="259045"/>
    <xdr:sp macro="" textlink="">
      <xdr:nvSpPr>
        <xdr:cNvPr id="263" name="テキスト ボックス 262"/>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160161</xdr:rowOff>
    </xdr:to>
    <xdr:cxnSp macro="">
      <xdr:nvCxnSpPr>
        <xdr:cNvPr id="264" name="直線コネクタ 263"/>
        <xdr:cNvCxnSpPr/>
      </xdr:nvCxnSpPr>
      <xdr:spPr>
        <a:xfrm flipV="1">
          <a:off x="14401800" y="142430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66" name="テキスト ボックス 265"/>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2116</xdr:rowOff>
    </xdr:to>
    <xdr:cxnSp macro="">
      <xdr:nvCxnSpPr>
        <xdr:cNvPr id="267" name="直線コネクタ 266"/>
        <xdr:cNvCxnSpPr/>
      </xdr:nvCxnSpPr>
      <xdr:spPr>
        <a:xfrm flipV="1">
          <a:off x="13512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51099</xdr:rowOff>
    </xdr:from>
    <xdr:ext cx="762000" cy="259045"/>
    <xdr:sp macro="" textlink="">
      <xdr:nvSpPr>
        <xdr:cNvPr id="269" name="テキスト ボックス 268"/>
        <xdr:cNvSpPr txBox="1"/>
      </xdr:nvSpPr>
      <xdr:spPr>
        <a:xfrm>
          <a:off x="14020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7" name="楕円 276"/>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8"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9" name="楕円 278"/>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0" name="テキスト ボックス 279"/>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1" name="楕円 280"/>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2" name="テキスト ボックス 281"/>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3" name="楕円 282"/>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4" name="テキスト ボックス 283"/>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5" name="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37693</xdr:rowOff>
    </xdr:from>
    <xdr:ext cx="762000" cy="259045"/>
    <xdr:sp macro="" textlink="">
      <xdr:nvSpPr>
        <xdr:cNvPr id="286" name="テキスト ボックス 285"/>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97307</xdr:rowOff>
    </xdr:from>
    <xdr:to>
      <xdr:col>81</xdr:col>
      <xdr:colOff>44450</xdr:colOff>
      <xdr:row>60</xdr:row>
      <xdr:rowOff>100203</xdr:rowOff>
    </xdr:to>
    <xdr:cxnSp macro="">
      <xdr:nvCxnSpPr>
        <xdr:cNvPr id="318" name="直線コネクタ 317"/>
        <xdr:cNvCxnSpPr/>
      </xdr:nvCxnSpPr>
      <xdr:spPr>
        <a:xfrm flipV="1">
          <a:off x="16179800" y="1038430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153230</xdr:rowOff>
    </xdr:from>
    <xdr:ext cx="762000" cy="259045"/>
    <xdr:sp macro="" textlink="">
      <xdr:nvSpPr>
        <xdr:cNvPr id="319" name="定員管理の状況平均値テキスト"/>
        <xdr:cNvSpPr txBox="1"/>
      </xdr:nvSpPr>
      <xdr:spPr>
        <a:xfrm>
          <a:off x="17106900" y="1044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93446</xdr:rowOff>
    </xdr:from>
    <xdr:to>
      <xdr:col>77</xdr:col>
      <xdr:colOff>44450</xdr:colOff>
      <xdr:row>60</xdr:row>
      <xdr:rowOff>100203</xdr:rowOff>
    </xdr:to>
    <xdr:cxnSp macro="">
      <xdr:nvCxnSpPr>
        <xdr:cNvPr id="321" name="直線コネクタ 320"/>
        <xdr:cNvCxnSpPr/>
      </xdr:nvCxnSpPr>
      <xdr:spPr>
        <a:xfrm>
          <a:off x="15290800" y="10380446"/>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86690</xdr:rowOff>
    </xdr:from>
    <xdr:to>
      <xdr:col>72</xdr:col>
      <xdr:colOff>203200</xdr:colOff>
      <xdr:row>60</xdr:row>
      <xdr:rowOff>93446</xdr:rowOff>
    </xdr:to>
    <xdr:cxnSp macro="">
      <xdr:nvCxnSpPr>
        <xdr:cNvPr id="324" name="直線コネクタ 323"/>
        <xdr:cNvCxnSpPr/>
      </xdr:nvCxnSpPr>
      <xdr:spPr>
        <a:xfrm>
          <a:off x="14401800" y="1037369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86690</xdr:rowOff>
    </xdr:to>
    <xdr:cxnSp macro="">
      <xdr:nvCxnSpPr>
        <xdr:cNvPr id="327" name="直線コネクタ 326"/>
        <xdr:cNvCxnSpPr/>
      </xdr:nvCxnSpPr>
      <xdr:spPr>
        <a:xfrm>
          <a:off x="13512800" y="1037272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46507</xdr:rowOff>
    </xdr:from>
    <xdr:to>
      <xdr:col>81</xdr:col>
      <xdr:colOff>95250</xdr:colOff>
      <xdr:row>60</xdr:row>
      <xdr:rowOff>148107</xdr:rowOff>
    </xdr:to>
    <xdr:sp macro="" textlink="">
      <xdr:nvSpPr>
        <xdr:cNvPr id="337" name="楕円 336"/>
        <xdr:cNvSpPr/>
      </xdr:nvSpPr>
      <xdr:spPr>
        <a:xfrm>
          <a:off x="16967200" y="103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139234</xdr:rowOff>
    </xdr:from>
    <xdr:ext cx="762000" cy="259045"/>
    <xdr:sp macro="" textlink="">
      <xdr:nvSpPr>
        <xdr:cNvPr id="338" name="定員管理の状況該当値テキスト"/>
        <xdr:cNvSpPr txBox="1"/>
      </xdr:nvSpPr>
      <xdr:spPr>
        <a:xfrm>
          <a:off x="17106900" y="102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49403</xdr:rowOff>
    </xdr:from>
    <xdr:to>
      <xdr:col>77</xdr:col>
      <xdr:colOff>95250</xdr:colOff>
      <xdr:row>60</xdr:row>
      <xdr:rowOff>151003</xdr:rowOff>
    </xdr:to>
    <xdr:sp macro="" textlink="">
      <xdr:nvSpPr>
        <xdr:cNvPr id="339" name="楕円 338"/>
        <xdr:cNvSpPr/>
      </xdr:nvSpPr>
      <xdr:spPr>
        <a:xfrm>
          <a:off x="16129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161180</xdr:rowOff>
    </xdr:from>
    <xdr:ext cx="736600" cy="259045"/>
    <xdr:sp macro="" textlink="">
      <xdr:nvSpPr>
        <xdr:cNvPr id="340" name="テキスト ボックス 339"/>
        <xdr:cNvSpPr txBox="1"/>
      </xdr:nvSpPr>
      <xdr:spPr>
        <a:xfrm>
          <a:off x="15798800" y="1010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42646</xdr:rowOff>
    </xdr:from>
    <xdr:to>
      <xdr:col>73</xdr:col>
      <xdr:colOff>44450</xdr:colOff>
      <xdr:row>60</xdr:row>
      <xdr:rowOff>144246</xdr:rowOff>
    </xdr:to>
    <xdr:sp macro="" textlink="">
      <xdr:nvSpPr>
        <xdr:cNvPr id="341" name="楕円 340"/>
        <xdr:cNvSpPr/>
      </xdr:nvSpPr>
      <xdr:spPr>
        <a:xfrm>
          <a:off x="15240000" y="103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154423</xdr:rowOff>
    </xdr:from>
    <xdr:ext cx="762000" cy="259045"/>
    <xdr:sp macro="" textlink="">
      <xdr:nvSpPr>
        <xdr:cNvPr id="342" name="テキスト ボックス 341"/>
        <xdr:cNvSpPr txBox="1"/>
      </xdr:nvSpPr>
      <xdr:spPr>
        <a:xfrm>
          <a:off x="14909800" y="1009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35890</xdr:rowOff>
    </xdr:from>
    <xdr:to>
      <xdr:col>68</xdr:col>
      <xdr:colOff>203200</xdr:colOff>
      <xdr:row>60</xdr:row>
      <xdr:rowOff>137490</xdr:rowOff>
    </xdr:to>
    <xdr:sp macro="" textlink="">
      <xdr:nvSpPr>
        <xdr:cNvPr id="343" name="楕円 342"/>
        <xdr:cNvSpPr/>
      </xdr:nvSpPr>
      <xdr:spPr>
        <a:xfrm>
          <a:off x="14351000" y="10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147667</xdr:rowOff>
    </xdr:from>
    <xdr:ext cx="762000" cy="259045"/>
    <xdr:sp macro="" textlink="">
      <xdr:nvSpPr>
        <xdr:cNvPr id="344" name="テキスト ボックス 343"/>
        <xdr:cNvSpPr txBox="1"/>
      </xdr:nvSpPr>
      <xdr:spPr>
        <a:xfrm>
          <a:off x="14020800" y="1009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本格的な行財政改革を開始した平成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年度以降、投資的事業を厳選し、市債の発行を抑制してきたことにより、平成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年度決算時のピーク（</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％）から年々減少しており、平成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まで減少した。</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10668</xdr:rowOff>
    </xdr:from>
    <xdr:to>
      <xdr:col>81</xdr:col>
      <xdr:colOff>44450</xdr:colOff>
      <xdr:row>44</xdr:row>
      <xdr:rowOff>10668</xdr:rowOff>
    </xdr:to>
    <xdr:cxnSp macro="">
      <xdr:nvCxnSpPr>
        <xdr:cNvPr id="378" name="直線コネクタ 377"/>
        <xdr:cNvCxnSpPr/>
      </xdr:nvCxnSpPr>
      <xdr:spPr>
        <a:xfrm>
          <a:off x="16179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20320</xdr:rowOff>
    </xdr:to>
    <xdr:cxnSp macro="">
      <xdr:nvCxnSpPr>
        <xdr:cNvPr id="381" name="直線コネクタ 380"/>
        <xdr:cNvCxnSpPr/>
      </xdr:nvCxnSpPr>
      <xdr:spPr>
        <a:xfrm flipV="1">
          <a:off x="15290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3" name="テキスト ボックス 382"/>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49276</xdr:rowOff>
    </xdr:to>
    <xdr:cxnSp macro="">
      <xdr:nvCxnSpPr>
        <xdr:cNvPr id="384" name="直線コネクタ 383"/>
        <xdr:cNvCxnSpPr/>
      </xdr:nvCxnSpPr>
      <xdr:spPr>
        <a:xfrm flipV="1">
          <a:off x="14401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386" name="テキスト ボックス 385"/>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45</xdr:row>
      <xdr:rowOff>3302</xdr:rowOff>
    </xdr:to>
    <xdr:cxnSp macro="">
      <xdr:nvCxnSpPr>
        <xdr:cNvPr id="387" name="直線コネクタ 386"/>
        <xdr:cNvCxnSpPr/>
      </xdr:nvCxnSpPr>
      <xdr:spPr>
        <a:xfrm flipV="1">
          <a:off x="13512800" y="759307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47769</xdr:rowOff>
    </xdr:from>
    <xdr:ext cx="762000" cy="259045"/>
    <xdr:sp macro="" textlink="">
      <xdr:nvSpPr>
        <xdr:cNvPr id="389" name="テキスト ボックス 388"/>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21099</xdr:rowOff>
    </xdr:from>
    <xdr:ext cx="762000" cy="259045"/>
    <xdr:sp macro="" textlink="">
      <xdr:nvSpPr>
        <xdr:cNvPr id="391" name="テキスト ボックス 390"/>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131318</xdr:rowOff>
    </xdr:from>
    <xdr:to>
      <xdr:col>81</xdr:col>
      <xdr:colOff>95250</xdr:colOff>
      <xdr:row>44</xdr:row>
      <xdr:rowOff>61468</xdr:rowOff>
    </xdr:to>
    <xdr:sp macro="" textlink="">
      <xdr:nvSpPr>
        <xdr:cNvPr id="397" name="楕円 396"/>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103395</xdr:rowOff>
    </xdr:from>
    <xdr:ext cx="762000" cy="259045"/>
    <xdr:sp macro="" textlink="">
      <xdr:nvSpPr>
        <xdr:cNvPr id="398"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399" name="楕円 398"/>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0" name="テキスト ボックス 399"/>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1" name="楕円 400"/>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2" name="テキスト ボックス 401"/>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169926</xdr:rowOff>
    </xdr:from>
    <xdr:to>
      <xdr:col>68</xdr:col>
      <xdr:colOff>203200</xdr:colOff>
      <xdr:row>44</xdr:row>
      <xdr:rowOff>100076</xdr:rowOff>
    </xdr:to>
    <xdr:sp macro="" textlink="">
      <xdr:nvSpPr>
        <xdr:cNvPr id="403" name="楕円 402"/>
        <xdr:cNvSpPr/>
      </xdr:nvSpPr>
      <xdr:spPr>
        <a:xfrm>
          <a:off x="14351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84853</xdr:rowOff>
    </xdr:from>
    <xdr:ext cx="762000" cy="259045"/>
    <xdr:sp macro="" textlink="">
      <xdr:nvSpPr>
        <xdr:cNvPr id="404" name="テキスト ボックス 403"/>
        <xdr:cNvSpPr txBox="1"/>
      </xdr:nvSpPr>
      <xdr:spPr>
        <a:xfrm>
          <a:off x="14020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123952</xdr:rowOff>
    </xdr:from>
    <xdr:to>
      <xdr:col>64</xdr:col>
      <xdr:colOff>152400</xdr:colOff>
      <xdr:row>45</xdr:row>
      <xdr:rowOff>54102</xdr:rowOff>
    </xdr:to>
    <xdr:sp macro="" textlink="">
      <xdr:nvSpPr>
        <xdr:cNvPr id="405" name="楕円 404"/>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38879</xdr:rowOff>
    </xdr:from>
    <xdr:ext cx="762000" cy="259045"/>
    <xdr:sp macro="" textlink="">
      <xdr:nvSpPr>
        <xdr:cNvPr id="406" name="テキスト ボックス 405"/>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公債費残高の減少に伴い将来負担比率は改善傾向にある。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仮称）市民交流センターの建設を控え、将来負担比率が一時的に増加することが見込まれるが、後世への負担を少しでも軽減できるよう、引き続き市債発行の抑制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151372</xdr:rowOff>
    </xdr:from>
    <xdr:to>
      <xdr:col>81</xdr:col>
      <xdr:colOff>44450</xdr:colOff>
      <xdr:row>22</xdr:row>
      <xdr:rowOff>117808</xdr:rowOff>
    </xdr:to>
    <xdr:cxnSp macro="">
      <xdr:nvCxnSpPr>
        <xdr:cNvPr id="442" name="直線コネクタ 441"/>
        <xdr:cNvCxnSpPr/>
      </xdr:nvCxnSpPr>
      <xdr:spPr>
        <a:xfrm flipV="1">
          <a:off x="16179800" y="3751822"/>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142680</xdr:rowOff>
    </xdr:from>
    <xdr:ext cx="762000" cy="259045"/>
    <xdr:sp macro="" textlink="">
      <xdr:nvSpPr>
        <xdr:cNvPr id="443"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77168</xdr:rowOff>
    </xdr:from>
    <xdr:to>
      <xdr:col>77</xdr:col>
      <xdr:colOff>44450</xdr:colOff>
      <xdr:row>22</xdr:row>
      <xdr:rowOff>117808</xdr:rowOff>
    </xdr:to>
    <xdr:cxnSp macro="">
      <xdr:nvCxnSpPr>
        <xdr:cNvPr id="445" name="直線コネクタ 444"/>
        <xdr:cNvCxnSpPr/>
      </xdr:nvCxnSpPr>
      <xdr:spPr>
        <a:xfrm>
          <a:off x="15290800" y="3334718"/>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77168</xdr:rowOff>
    </xdr:from>
    <xdr:to>
      <xdr:col>72</xdr:col>
      <xdr:colOff>203200</xdr:colOff>
      <xdr:row>19</xdr:row>
      <xdr:rowOff>163346</xdr:rowOff>
    </xdr:to>
    <xdr:cxnSp macro="">
      <xdr:nvCxnSpPr>
        <xdr:cNvPr id="448" name="直線コネクタ 447"/>
        <xdr:cNvCxnSpPr/>
      </xdr:nvCxnSpPr>
      <xdr:spPr>
        <a:xfrm flipV="1">
          <a:off x="14401800" y="333471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163346</xdr:rowOff>
    </xdr:from>
    <xdr:to>
      <xdr:col>68</xdr:col>
      <xdr:colOff>152400</xdr:colOff>
      <xdr:row>20</xdr:row>
      <xdr:rowOff>110248</xdr:rowOff>
    </xdr:to>
    <xdr:cxnSp macro="">
      <xdr:nvCxnSpPr>
        <xdr:cNvPr id="451" name="直線コネクタ 450"/>
        <xdr:cNvCxnSpPr/>
      </xdr:nvCxnSpPr>
      <xdr:spPr>
        <a:xfrm flipV="1">
          <a:off x="13512800" y="3420896"/>
          <a:ext cx="8890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5" name="テキスト ボックス 454"/>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100572</xdr:rowOff>
    </xdr:from>
    <xdr:to>
      <xdr:col>81</xdr:col>
      <xdr:colOff>95250</xdr:colOff>
      <xdr:row>22</xdr:row>
      <xdr:rowOff>30722</xdr:rowOff>
    </xdr:to>
    <xdr:sp macro="" textlink="">
      <xdr:nvSpPr>
        <xdr:cNvPr id="461" name="楕円 460"/>
        <xdr:cNvSpPr/>
      </xdr:nvSpPr>
      <xdr:spPr>
        <a:xfrm>
          <a:off x="169672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167899</xdr:rowOff>
    </xdr:from>
    <xdr:ext cx="762000" cy="259045"/>
    <xdr:sp macro="" textlink="">
      <xdr:nvSpPr>
        <xdr:cNvPr id="462" name="将来負担の状況該当値テキスト"/>
        <xdr:cNvSpPr txBox="1"/>
      </xdr:nvSpPr>
      <xdr:spPr>
        <a:xfrm>
          <a:off x="17106900" y="359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67008</xdr:rowOff>
    </xdr:from>
    <xdr:to>
      <xdr:col>77</xdr:col>
      <xdr:colOff>95250</xdr:colOff>
      <xdr:row>22</xdr:row>
      <xdr:rowOff>168608</xdr:rowOff>
    </xdr:to>
    <xdr:sp macro="" textlink="">
      <xdr:nvSpPr>
        <xdr:cNvPr id="463" name="楕円 462"/>
        <xdr:cNvSpPr/>
      </xdr:nvSpPr>
      <xdr:spPr>
        <a:xfrm>
          <a:off x="16129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153385</xdr:rowOff>
    </xdr:from>
    <xdr:ext cx="736600" cy="259045"/>
    <xdr:sp macro="" textlink="">
      <xdr:nvSpPr>
        <xdr:cNvPr id="464" name="テキスト ボックス 463"/>
        <xdr:cNvSpPr txBox="1"/>
      </xdr:nvSpPr>
      <xdr:spPr>
        <a:xfrm>
          <a:off x="15798800" y="392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26368</xdr:rowOff>
    </xdr:from>
    <xdr:to>
      <xdr:col>73</xdr:col>
      <xdr:colOff>44450</xdr:colOff>
      <xdr:row>19</xdr:row>
      <xdr:rowOff>127968</xdr:rowOff>
    </xdr:to>
    <xdr:sp macro="" textlink="">
      <xdr:nvSpPr>
        <xdr:cNvPr id="465" name="楕円 464"/>
        <xdr:cNvSpPr/>
      </xdr:nvSpPr>
      <xdr:spPr>
        <a:xfrm>
          <a:off x="152400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112745</xdr:rowOff>
    </xdr:from>
    <xdr:ext cx="762000" cy="259045"/>
    <xdr:sp macro="" textlink="">
      <xdr:nvSpPr>
        <xdr:cNvPr id="466" name="テキスト ボックス 465"/>
        <xdr:cNvSpPr txBox="1"/>
      </xdr:nvSpPr>
      <xdr:spPr>
        <a:xfrm>
          <a:off x="14909800" y="337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112546</xdr:rowOff>
    </xdr:from>
    <xdr:to>
      <xdr:col>68</xdr:col>
      <xdr:colOff>203200</xdr:colOff>
      <xdr:row>20</xdr:row>
      <xdr:rowOff>42696</xdr:rowOff>
    </xdr:to>
    <xdr:sp macro="" textlink="">
      <xdr:nvSpPr>
        <xdr:cNvPr id="467" name="楕円 466"/>
        <xdr:cNvSpPr/>
      </xdr:nvSpPr>
      <xdr:spPr>
        <a:xfrm>
          <a:off x="14351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27473</xdr:rowOff>
    </xdr:from>
    <xdr:ext cx="762000" cy="259045"/>
    <xdr:sp macro="" textlink="">
      <xdr:nvSpPr>
        <xdr:cNvPr id="468" name="テキスト ボックス 467"/>
        <xdr:cNvSpPr txBox="1"/>
      </xdr:nvSpPr>
      <xdr:spPr>
        <a:xfrm>
          <a:off x="14020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59448</xdr:rowOff>
    </xdr:from>
    <xdr:to>
      <xdr:col>64</xdr:col>
      <xdr:colOff>152400</xdr:colOff>
      <xdr:row>20</xdr:row>
      <xdr:rowOff>161048</xdr:rowOff>
    </xdr:to>
    <xdr:sp macro="" textlink="">
      <xdr:nvSpPr>
        <xdr:cNvPr id="469" name="楕円 468"/>
        <xdr:cNvSpPr/>
      </xdr:nvSpPr>
      <xdr:spPr>
        <a:xfrm>
          <a:off x="13462000" y="34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145825</xdr:rowOff>
    </xdr:from>
    <xdr:ext cx="762000" cy="259045"/>
    <xdr:sp macro="" textlink="">
      <xdr:nvSpPr>
        <xdr:cNvPr id="470" name="テキスト ボックス 469"/>
        <xdr:cNvSpPr txBox="1"/>
      </xdr:nvSpPr>
      <xdr:spPr>
        <a:xfrm>
          <a:off x="13131800" y="3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歳入では、地方税の大幅な減や地方交付税の減などにより類似団体を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今後も、中期職員採用計画に沿っ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た職員採用を行い給与水準の適正化に努め、人件費の縮減を図る。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24130</xdr:rowOff>
    </xdr:to>
    <xdr:cxnSp macro="">
      <xdr:nvCxnSpPr>
        <xdr:cNvPr id="66" name="直線コネクタ 65"/>
        <xdr:cNvCxnSpPr/>
      </xdr:nvCxnSpPr>
      <xdr:spPr>
        <a:xfrm>
          <a:off x="3987800" y="5910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762000" cy="259045"/>
    <xdr:sp macro="" textlink="">
      <xdr:nvSpPr>
        <xdr:cNvPr id="67" name="人件費平均値テキスト"/>
        <xdr:cNvSpPr txBox="1"/>
      </xdr:nvSpPr>
      <xdr:spPr>
        <a:xfrm>
          <a:off x="4914900" y="579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81280</xdr:rowOff>
    </xdr:to>
    <xdr:cxnSp macro="">
      <xdr:nvCxnSpPr>
        <xdr:cNvPr id="69" name="直線コネクタ 68"/>
        <xdr:cNvCxnSpPr/>
      </xdr:nvCxnSpPr>
      <xdr:spPr>
        <a:xfrm>
          <a:off x="3098800" y="583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50800</xdr:rowOff>
    </xdr:to>
    <xdr:cxnSp macro="">
      <xdr:nvCxnSpPr>
        <xdr:cNvPr id="72" name="直線コネクタ 71"/>
        <xdr:cNvCxnSpPr/>
      </xdr:nvCxnSpPr>
      <xdr:spPr>
        <a:xfrm flipV="1">
          <a:off x="2209800" y="583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58420</xdr:rowOff>
    </xdr:to>
    <xdr:cxnSp macro="">
      <xdr:nvCxnSpPr>
        <xdr:cNvPr id="75" name="直線コネクタ 74"/>
        <xdr:cNvCxnSpPr/>
      </xdr:nvCxnSpPr>
      <xdr:spPr>
        <a:xfrm flipV="1">
          <a:off x="1320800" y="588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116857</xdr:rowOff>
    </xdr:from>
    <xdr:ext cx="762000" cy="259045"/>
    <xdr:sp macro="" textlink="">
      <xdr:nvSpPr>
        <xdr:cNvPr id="86" name="人件費該当値テキスト"/>
        <xdr:cNvSpPr txBox="1"/>
      </xdr:nvSpPr>
      <xdr:spPr>
        <a:xfrm>
          <a:off x="49149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ふるさと納税に関係する諸経費の減や、行財政改革における経常的経費抑制の取り組みにより類似団体平均を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43724</xdr:rowOff>
    </xdr:from>
    <xdr:to>
      <xdr:col>82</xdr:col>
      <xdr:colOff>107950</xdr:colOff>
      <xdr:row>17</xdr:row>
      <xdr:rowOff>82913</xdr:rowOff>
    </xdr:to>
    <xdr:cxnSp macro="">
      <xdr:nvCxnSpPr>
        <xdr:cNvPr id="128" name="直線コネクタ 127"/>
        <xdr:cNvCxnSpPr/>
      </xdr:nvCxnSpPr>
      <xdr:spPr>
        <a:xfrm>
          <a:off x="15671800" y="29583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169454</xdr:rowOff>
    </xdr:from>
    <xdr:to>
      <xdr:col>78</xdr:col>
      <xdr:colOff>69850</xdr:colOff>
      <xdr:row>17</xdr:row>
      <xdr:rowOff>43724</xdr:rowOff>
    </xdr:to>
    <xdr:cxnSp macro="">
      <xdr:nvCxnSpPr>
        <xdr:cNvPr id="131" name="直線コネクタ 130"/>
        <xdr:cNvCxnSpPr/>
      </xdr:nvCxnSpPr>
      <xdr:spPr>
        <a:xfrm>
          <a:off x="14782800" y="2912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16</xdr:row>
      <xdr:rowOff>169454</xdr:rowOff>
    </xdr:to>
    <xdr:cxnSp macro="">
      <xdr:nvCxnSpPr>
        <xdr:cNvPr id="134" name="直線コネクタ 133"/>
        <xdr:cNvCxnSpPr/>
      </xdr:nvCxnSpPr>
      <xdr:spPr>
        <a:xfrm>
          <a:off x="13893800" y="288652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16</xdr:row>
      <xdr:rowOff>156391</xdr:rowOff>
    </xdr:to>
    <xdr:cxnSp macro="">
      <xdr:nvCxnSpPr>
        <xdr:cNvPr id="137" name="直線コネクタ 136"/>
        <xdr:cNvCxnSpPr/>
      </xdr:nvCxnSpPr>
      <xdr:spPr>
        <a:xfrm flipV="1">
          <a:off x="13004800" y="28865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131553</xdr:rowOff>
    </xdr:from>
    <xdr:ext cx="762000" cy="259045"/>
    <xdr:sp macro="" textlink="">
      <xdr:nvSpPr>
        <xdr:cNvPr id="139" name="テキスト ボックス 138"/>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32113</xdr:rowOff>
    </xdr:from>
    <xdr:to>
      <xdr:col>82</xdr:col>
      <xdr:colOff>158750</xdr:colOff>
      <xdr:row>17</xdr:row>
      <xdr:rowOff>133713</xdr:rowOff>
    </xdr:to>
    <xdr:sp macro="" textlink="">
      <xdr:nvSpPr>
        <xdr:cNvPr id="147" name="楕円 146"/>
        <xdr:cNvSpPr/>
      </xdr:nvSpPr>
      <xdr:spPr>
        <a:xfrm>
          <a:off x="164592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48640</xdr:rowOff>
    </xdr:from>
    <xdr:ext cx="762000" cy="259045"/>
    <xdr:sp macro="" textlink="">
      <xdr:nvSpPr>
        <xdr:cNvPr id="148" name="物件費該当値テキスト"/>
        <xdr:cNvSpPr txBox="1"/>
      </xdr:nvSpPr>
      <xdr:spPr>
        <a:xfrm>
          <a:off x="16598900" y="279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164374</xdr:rowOff>
    </xdr:from>
    <xdr:to>
      <xdr:col>78</xdr:col>
      <xdr:colOff>120650</xdr:colOff>
      <xdr:row>17</xdr:row>
      <xdr:rowOff>94524</xdr:rowOff>
    </xdr:to>
    <xdr:sp macro="" textlink="">
      <xdr:nvSpPr>
        <xdr:cNvPr id="149" name="楕円 148"/>
        <xdr:cNvSpPr/>
      </xdr:nvSpPr>
      <xdr:spPr>
        <a:xfrm>
          <a:off x="156210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104701</xdr:rowOff>
    </xdr:from>
    <xdr:ext cx="736600" cy="259045"/>
    <xdr:sp macro="" textlink="">
      <xdr:nvSpPr>
        <xdr:cNvPr id="150" name="テキスト ボックス 149"/>
        <xdr:cNvSpPr txBox="1"/>
      </xdr:nvSpPr>
      <xdr:spPr>
        <a:xfrm>
          <a:off x="15290800" y="267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118654</xdr:rowOff>
    </xdr:from>
    <xdr:to>
      <xdr:col>74</xdr:col>
      <xdr:colOff>31750</xdr:colOff>
      <xdr:row>17</xdr:row>
      <xdr:rowOff>48804</xdr:rowOff>
    </xdr:to>
    <xdr:sp macro="" textlink="">
      <xdr:nvSpPr>
        <xdr:cNvPr id="151" name="楕円 150"/>
        <xdr:cNvSpPr/>
      </xdr:nvSpPr>
      <xdr:spPr>
        <a:xfrm>
          <a:off x="14732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58981</xdr:rowOff>
    </xdr:from>
    <xdr:ext cx="762000" cy="259045"/>
    <xdr:sp macro="" textlink="">
      <xdr:nvSpPr>
        <xdr:cNvPr id="152" name="テキスト ボックス 151"/>
        <xdr:cNvSpPr txBox="1"/>
      </xdr:nvSpPr>
      <xdr:spPr>
        <a:xfrm>
          <a:off x="14401800" y="263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3" name="楕円 152"/>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54" name="テキスト ボックス 153"/>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105591</xdr:rowOff>
    </xdr:from>
    <xdr:to>
      <xdr:col>65</xdr:col>
      <xdr:colOff>53975</xdr:colOff>
      <xdr:row>17</xdr:row>
      <xdr:rowOff>35741</xdr:rowOff>
    </xdr:to>
    <xdr:sp macro="" textlink="">
      <xdr:nvSpPr>
        <xdr:cNvPr id="155" name="楕円 154"/>
        <xdr:cNvSpPr/>
      </xdr:nvSpPr>
      <xdr:spPr>
        <a:xfrm>
          <a:off x="12954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45918</xdr:rowOff>
    </xdr:from>
    <xdr:ext cx="762000" cy="259045"/>
    <xdr:sp macro="" textlink="">
      <xdr:nvSpPr>
        <xdr:cNvPr id="156" name="テキスト ボックス 155"/>
        <xdr:cNvSpPr txBox="1"/>
      </xdr:nvSpPr>
      <xdr:spPr>
        <a:xfrm>
          <a:off x="12623800" y="261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障がい者関連費及び保育所関連費の増加により依然として類似団体平均よりも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今後、少子高齢化や医療の高度化により扶助費の増加が見込まれるため、事業の見直し等による経費削減に努める。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167822</xdr:rowOff>
    </xdr:to>
    <xdr:cxnSp macro="">
      <xdr:nvCxnSpPr>
        <xdr:cNvPr id="191" name="直線コネクタ 190"/>
        <xdr:cNvCxnSpPr/>
      </xdr:nvCxnSpPr>
      <xdr:spPr>
        <a:xfrm>
          <a:off x="3987800" y="9907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24692</xdr:rowOff>
    </xdr:from>
    <xdr:ext cx="762000" cy="259045"/>
    <xdr:sp macro="" textlink="">
      <xdr:nvSpPr>
        <xdr:cNvPr id="192" name="扶助費平均値テキスト"/>
        <xdr:cNvSpPr txBox="1"/>
      </xdr:nvSpPr>
      <xdr:spPr>
        <a:xfrm>
          <a:off x="4914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135165</xdr:rowOff>
    </xdr:to>
    <xdr:cxnSp macro="">
      <xdr:nvCxnSpPr>
        <xdr:cNvPr id="194" name="直線コネクタ 193"/>
        <xdr:cNvCxnSpPr/>
      </xdr:nvCxnSpPr>
      <xdr:spPr>
        <a:xfrm>
          <a:off x="3098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196" name="テキスト ボックス 195"/>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94343</xdr:rowOff>
    </xdr:to>
    <xdr:cxnSp macro="">
      <xdr:nvCxnSpPr>
        <xdr:cNvPr id="197" name="直線コネクタ 196"/>
        <xdr:cNvCxnSpPr/>
      </xdr:nvCxnSpPr>
      <xdr:spPr>
        <a:xfrm flipV="1">
          <a:off x="2209800" y="9886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9" name="テキスト ボックス 198"/>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94343</xdr:rowOff>
    </xdr:to>
    <xdr:cxnSp macro="">
      <xdr:nvCxnSpPr>
        <xdr:cNvPr id="200" name="直線コネクタ 199"/>
        <xdr:cNvCxnSpPr/>
      </xdr:nvCxnSpPr>
      <xdr:spPr>
        <a:xfrm>
          <a:off x="1320800" y="991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2" name="テキスト ボックス 201"/>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4" name="テキスト ボックス 203"/>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0" name="楕円 209"/>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1"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2" name="楕円 211"/>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3" name="テキスト ボックス 212"/>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4" name="楕円 213"/>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5" name="テキスト ボックス 214"/>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6" name="楕円 215"/>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7" name="テキスト ボックス 216"/>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8" name="楕円 217"/>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9" name="テキスト ボックス 218"/>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国民健康保険や介護保険事業への繰出金について、介護サービス等の利用増に伴い増加が続いている。</a:t>
          </a:r>
        </a:p>
        <a:p>
          <a:r>
            <a:rPr kumimoji="1" lang="ja-JP" altLang="en-US" sz="1300">
              <a:latin typeface="ＭＳ Ｐゴシック" panose="020B0600070205080204" pitchFamily="50" charset="-128"/>
              <a:ea typeface="ＭＳ Ｐゴシック" panose="020B0600070205080204" pitchFamily="50" charset="-128"/>
            </a:rPr>
            <a:t>　後期高齢者医療とあわせて、健康寿命の増進に努めることで繰出金の抑制を図る。</a:t>
          </a: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154432</xdr:rowOff>
    </xdr:from>
    <xdr:to>
      <xdr:col>82</xdr:col>
      <xdr:colOff>107950</xdr:colOff>
      <xdr:row>58</xdr:row>
      <xdr:rowOff>154432</xdr:rowOff>
    </xdr:to>
    <xdr:cxnSp macro="">
      <xdr:nvCxnSpPr>
        <xdr:cNvPr id="250" name="直線コネクタ 249"/>
        <xdr:cNvCxnSpPr/>
      </xdr:nvCxnSpPr>
      <xdr:spPr>
        <a:xfrm>
          <a:off x="15671800" y="100985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154432</xdr:rowOff>
    </xdr:from>
    <xdr:to>
      <xdr:col>78</xdr:col>
      <xdr:colOff>69850</xdr:colOff>
      <xdr:row>59</xdr:row>
      <xdr:rowOff>56134</xdr:rowOff>
    </xdr:to>
    <xdr:cxnSp macro="">
      <xdr:nvCxnSpPr>
        <xdr:cNvPr id="253" name="直線コネクタ 252"/>
        <xdr:cNvCxnSpPr/>
      </xdr:nvCxnSpPr>
      <xdr:spPr>
        <a:xfrm flipV="1">
          <a:off x="14782800" y="100985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55" name="テキスト ボックス 254"/>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154432</xdr:rowOff>
    </xdr:from>
    <xdr:to>
      <xdr:col>73</xdr:col>
      <xdr:colOff>180975</xdr:colOff>
      <xdr:row>59</xdr:row>
      <xdr:rowOff>56134</xdr:rowOff>
    </xdr:to>
    <xdr:cxnSp macro="">
      <xdr:nvCxnSpPr>
        <xdr:cNvPr id="256" name="直線コネクタ 255"/>
        <xdr:cNvCxnSpPr/>
      </xdr:nvCxnSpPr>
      <xdr:spPr>
        <a:xfrm>
          <a:off x="13893800" y="100985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58" name="テキスト ボックス 25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90424</xdr:rowOff>
    </xdr:from>
    <xdr:to>
      <xdr:col>69</xdr:col>
      <xdr:colOff>92075</xdr:colOff>
      <xdr:row>58</xdr:row>
      <xdr:rowOff>154432</xdr:rowOff>
    </xdr:to>
    <xdr:cxnSp macro="">
      <xdr:nvCxnSpPr>
        <xdr:cNvPr id="259" name="直線コネクタ 258"/>
        <xdr:cNvCxnSpPr/>
      </xdr:nvCxnSpPr>
      <xdr:spPr>
        <a:xfrm>
          <a:off x="13004800" y="10034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1" name="テキスト ボックス 260"/>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63" name="テキスト ボックス 26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103632</xdr:rowOff>
    </xdr:from>
    <xdr:to>
      <xdr:col>82</xdr:col>
      <xdr:colOff>158750</xdr:colOff>
      <xdr:row>59</xdr:row>
      <xdr:rowOff>33782</xdr:rowOff>
    </xdr:to>
    <xdr:sp macro="" textlink="">
      <xdr:nvSpPr>
        <xdr:cNvPr id="269" name="楕円 268"/>
        <xdr:cNvSpPr/>
      </xdr:nvSpPr>
      <xdr:spPr>
        <a:xfrm>
          <a:off x="164592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75709</xdr:rowOff>
    </xdr:from>
    <xdr:ext cx="762000" cy="259045"/>
    <xdr:sp macro="" textlink="">
      <xdr:nvSpPr>
        <xdr:cNvPr id="270" name="その他該当値テキスト"/>
        <xdr:cNvSpPr txBox="1"/>
      </xdr:nvSpPr>
      <xdr:spPr>
        <a:xfrm>
          <a:off x="165989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103632</xdr:rowOff>
    </xdr:from>
    <xdr:to>
      <xdr:col>78</xdr:col>
      <xdr:colOff>120650</xdr:colOff>
      <xdr:row>59</xdr:row>
      <xdr:rowOff>33782</xdr:rowOff>
    </xdr:to>
    <xdr:sp macro="" textlink="">
      <xdr:nvSpPr>
        <xdr:cNvPr id="271" name="楕円 270"/>
        <xdr:cNvSpPr/>
      </xdr:nvSpPr>
      <xdr:spPr>
        <a:xfrm>
          <a:off x="15621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18559</xdr:rowOff>
    </xdr:from>
    <xdr:ext cx="736600" cy="259045"/>
    <xdr:sp macro="" textlink="">
      <xdr:nvSpPr>
        <xdr:cNvPr id="272" name="テキスト ボックス 271"/>
        <xdr:cNvSpPr txBox="1"/>
      </xdr:nvSpPr>
      <xdr:spPr>
        <a:xfrm>
          <a:off x="15290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5334</xdr:rowOff>
    </xdr:from>
    <xdr:to>
      <xdr:col>74</xdr:col>
      <xdr:colOff>31750</xdr:colOff>
      <xdr:row>59</xdr:row>
      <xdr:rowOff>106934</xdr:rowOff>
    </xdr:to>
    <xdr:sp macro="" textlink="">
      <xdr:nvSpPr>
        <xdr:cNvPr id="273" name="楕円 272"/>
        <xdr:cNvSpPr/>
      </xdr:nvSpPr>
      <xdr:spPr>
        <a:xfrm>
          <a:off x="14732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91711</xdr:rowOff>
    </xdr:from>
    <xdr:ext cx="762000" cy="259045"/>
    <xdr:sp macro="" textlink="">
      <xdr:nvSpPr>
        <xdr:cNvPr id="274" name="テキスト ボックス 273"/>
        <xdr:cNvSpPr txBox="1"/>
      </xdr:nvSpPr>
      <xdr:spPr>
        <a:xfrm>
          <a:off x="14401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103632</xdr:rowOff>
    </xdr:from>
    <xdr:to>
      <xdr:col>69</xdr:col>
      <xdr:colOff>142875</xdr:colOff>
      <xdr:row>59</xdr:row>
      <xdr:rowOff>33782</xdr:rowOff>
    </xdr:to>
    <xdr:sp macro="" textlink="">
      <xdr:nvSpPr>
        <xdr:cNvPr id="275" name="楕円 274"/>
        <xdr:cNvSpPr/>
      </xdr:nvSpPr>
      <xdr:spPr>
        <a:xfrm>
          <a:off x="13843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18559</xdr:rowOff>
    </xdr:from>
    <xdr:ext cx="762000" cy="259045"/>
    <xdr:sp macro="" textlink="">
      <xdr:nvSpPr>
        <xdr:cNvPr id="276" name="テキスト ボックス 275"/>
        <xdr:cNvSpPr txBox="1"/>
      </xdr:nvSpPr>
      <xdr:spPr>
        <a:xfrm>
          <a:off x="13512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39624</xdr:rowOff>
    </xdr:from>
    <xdr:to>
      <xdr:col>65</xdr:col>
      <xdr:colOff>53975</xdr:colOff>
      <xdr:row>58</xdr:row>
      <xdr:rowOff>141224</xdr:rowOff>
    </xdr:to>
    <xdr:sp macro="" textlink="">
      <xdr:nvSpPr>
        <xdr:cNvPr id="277" name="楕円 276"/>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126001</xdr:rowOff>
    </xdr:from>
    <xdr:ext cx="762000" cy="259045"/>
    <xdr:sp macro="" textlink="">
      <xdr:nvSpPr>
        <xdr:cNvPr id="278" name="テキスト ボックス 277"/>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ポイント下回っている状況であるが、今後も少子高齢化により各種交付金・負担金の増加が見込まれる。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81280</xdr:rowOff>
    </xdr:to>
    <xdr:cxnSp macro="">
      <xdr:nvCxnSpPr>
        <xdr:cNvPr id="306" name="直線コネクタ 305"/>
        <xdr:cNvCxnSpPr/>
      </xdr:nvCxnSpPr>
      <xdr:spPr>
        <a:xfrm flipV="1">
          <a:off x="15671800" y="64192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81280</xdr:rowOff>
    </xdr:from>
    <xdr:to>
      <xdr:col>78</xdr:col>
      <xdr:colOff>69850</xdr:colOff>
      <xdr:row>38</xdr:row>
      <xdr:rowOff>1270</xdr:rowOff>
    </xdr:to>
    <xdr:cxnSp macro="">
      <xdr:nvCxnSpPr>
        <xdr:cNvPr id="309" name="直線コネクタ 308"/>
        <xdr:cNvCxnSpPr/>
      </xdr:nvCxnSpPr>
      <xdr:spPr>
        <a:xfrm flipV="1">
          <a:off x="14782800" y="6424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1270</xdr:rowOff>
    </xdr:to>
    <xdr:cxnSp macro="">
      <xdr:nvCxnSpPr>
        <xdr:cNvPr id="312" name="直線コネクタ 311"/>
        <xdr:cNvCxnSpPr/>
      </xdr:nvCxnSpPr>
      <xdr:spPr>
        <a:xfrm>
          <a:off x="13893800" y="63906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33672</xdr:rowOff>
    </xdr:from>
    <xdr:ext cx="762000" cy="259045"/>
    <xdr:sp macro="" textlink="">
      <xdr:nvSpPr>
        <xdr:cNvPr id="314" name="テキスト ボックス 313"/>
        <xdr:cNvSpPr txBox="1"/>
      </xdr:nvSpPr>
      <xdr:spPr>
        <a:xfrm>
          <a:off x="14401800" y="62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98425</xdr:rowOff>
    </xdr:to>
    <xdr:cxnSp macro="">
      <xdr:nvCxnSpPr>
        <xdr:cNvPr id="315" name="直線コネクタ 314"/>
        <xdr:cNvCxnSpPr/>
      </xdr:nvCxnSpPr>
      <xdr:spPr>
        <a:xfrm flipV="1">
          <a:off x="13004800" y="63906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5" name="楕円 324"/>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41292</xdr:rowOff>
    </xdr:from>
    <xdr:ext cx="762000" cy="259045"/>
    <xdr:sp macro="" textlink="">
      <xdr:nvSpPr>
        <xdr:cNvPr id="326" name="補助費等該当値テキスト"/>
        <xdr:cNvSpPr txBox="1"/>
      </xdr:nvSpPr>
      <xdr:spPr>
        <a:xfrm>
          <a:off x="16598900" y="62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30480</xdr:rowOff>
    </xdr:from>
    <xdr:to>
      <xdr:col>78</xdr:col>
      <xdr:colOff>120650</xdr:colOff>
      <xdr:row>37</xdr:row>
      <xdr:rowOff>132080</xdr:rowOff>
    </xdr:to>
    <xdr:sp macro="" textlink="">
      <xdr:nvSpPr>
        <xdr:cNvPr id="327" name="楕円 326"/>
        <xdr:cNvSpPr/>
      </xdr:nvSpPr>
      <xdr:spPr>
        <a:xfrm>
          <a:off x="15621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142257</xdr:rowOff>
    </xdr:from>
    <xdr:ext cx="736600" cy="259045"/>
    <xdr:sp macro="" textlink="">
      <xdr:nvSpPr>
        <xdr:cNvPr id="328" name="テキスト ボックス 327"/>
        <xdr:cNvSpPr txBox="1"/>
      </xdr:nvSpPr>
      <xdr:spPr>
        <a:xfrm>
          <a:off x="15290800" y="614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121920</xdr:rowOff>
    </xdr:from>
    <xdr:to>
      <xdr:col>74</xdr:col>
      <xdr:colOff>31750</xdr:colOff>
      <xdr:row>38</xdr:row>
      <xdr:rowOff>52070</xdr:rowOff>
    </xdr:to>
    <xdr:sp macro="" textlink="">
      <xdr:nvSpPr>
        <xdr:cNvPr id="329" name="楕円 328"/>
        <xdr:cNvSpPr/>
      </xdr:nvSpPr>
      <xdr:spPr>
        <a:xfrm>
          <a:off x="14732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36847</xdr:rowOff>
    </xdr:from>
    <xdr:ext cx="762000" cy="259045"/>
    <xdr:sp macro="" textlink="">
      <xdr:nvSpPr>
        <xdr:cNvPr id="330" name="テキスト ボックス 329"/>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1" name="楕円 330"/>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32" name="テキスト ボックス 331"/>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47625</xdr:rowOff>
    </xdr:from>
    <xdr:to>
      <xdr:col>65</xdr:col>
      <xdr:colOff>53975</xdr:colOff>
      <xdr:row>37</xdr:row>
      <xdr:rowOff>149225</xdr:rowOff>
    </xdr:to>
    <xdr:sp macro="" textlink="">
      <xdr:nvSpPr>
        <xdr:cNvPr id="333" name="楕円 332"/>
        <xdr:cNvSpPr/>
      </xdr:nvSpPr>
      <xdr:spPr>
        <a:xfrm>
          <a:off x="1295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159402</xdr:rowOff>
    </xdr:from>
    <xdr:ext cx="762000" cy="259045"/>
    <xdr:sp macro="" textlink="">
      <xdr:nvSpPr>
        <xdr:cNvPr id="334" name="テキスト ボックス 333"/>
        <xdr:cNvSpPr txBox="1"/>
      </xdr:nvSpPr>
      <xdr:spPr>
        <a:xfrm>
          <a:off x="12623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年度以降、投資的事業を厳選し、市債の発行を抑制してきたことにより、市債残高は平成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年をピークに減少している。</a:t>
          </a:r>
        </a:p>
        <a:p>
          <a:r>
            <a:rPr kumimoji="1" lang="ja-JP" altLang="en-US" sz="1300">
              <a:latin typeface="ＭＳ Ｐゴシック" panose="020B0600070205080204" pitchFamily="50" charset="-128"/>
              <a:ea typeface="ＭＳ Ｐゴシック" panose="020B0600070205080204" pitchFamily="50" charset="-128"/>
            </a:rPr>
            <a:t>　今後、老朽化した公共施設の改築・改修等を控えていることから、今後も市債発行の適正管理に努め、減少を図っていく。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138430</xdr:rowOff>
    </xdr:to>
    <xdr:cxnSp macro="">
      <xdr:nvCxnSpPr>
        <xdr:cNvPr id="367" name="直線コネクタ 366"/>
        <xdr:cNvCxnSpPr/>
      </xdr:nvCxnSpPr>
      <xdr:spPr>
        <a:xfrm>
          <a:off x="3987800" y="1298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123190</xdr:rowOff>
    </xdr:to>
    <xdr:cxnSp macro="">
      <xdr:nvCxnSpPr>
        <xdr:cNvPr id="370" name="直線コネクタ 369"/>
        <xdr:cNvCxnSpPr/>
      </xdr:nvCxnSpPr>
      <xdr:spPr>
        <a:xfrm>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107950</xdr:rowOff>
    </xdr:to>
    <xdr:cxnSp macro="">
      <xdr:nvCxnSpPr>
        <xdr:cNvPr id="373" name="直線コネクタ 372"/>
        <xdr:cNvCxnSpPr/>
      </xdr:nvCxnSpPr>
      <xdr:spPr>
        <a:xfrm flipV="1">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153670</xdr:rowOff>
    </xdr:to>
    <xdr:cxnSp macro="">
      <xdr:nvCxnSpPr>
        <xdr:cNvPr id="376" name="直線コネクタ 375"/>
        <xdr:cNvCxnSpPr/>
      </xdr:nvCxnSpPr>
      <xdr:spPr>
        <a:xfrm flipV="1">
          <a:off x="1320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6" name="楕円 385"/>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7"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8" name="楕円 387"/>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9" name="テキスト ボックス 388"/>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0" name="楕円 389"/>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1" name="テキスト ボックス 390"/>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2" name="楕円 391"/>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3" name="テキスト ボックス 392"/>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4" name="楕円 393"/>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5" name="テキスト ボックス 394"/>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行財政改革による人件費・物件費等の抑制の効果も見られるが、少子高齢化の急速な進展等に伴い、社会保障関係経費の増加傾向が続いていることから全体として高い値となっている。</a:t>
          </a:r>
        </a:p>
        <a:p>
          <a:r>
            <a:rPr kumimoji="1" lang="ja-JP" altLang="en-US" sz="1300">
              <a:latin typeface="ＭＳ Ｐゴシック" panose="020B0600070205080204" pitchFamily="50" charset="-128"/>
              <a:ea typeface="ＭＳ Ｐゴシック" panose="020B0600070205080204" pitchFamily="50" charset="-128"/>
            </a:rPr>
            <a:t>　今後も、事業の適正化を図り経費の縮減に努めていく。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99568</xdr:rowOff>
    </xdr:to>
    <xdr:cxnSp macro="">
      <xdr:nvCxnSpPr>
        <xdr:cNvPr id="426" name="直線コネクタ 425"/>
        <xdr:cNvCxnSpPr/>
      </xdr:nvCxnSpPr>
      <xdr:spPr>
        <a:xfrm>
          <a:off x="15671800" y="133675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27"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17272</xdr:rowOff>
    </xdr:to>
    <xdr:cxnSp macro="">
      <xdr:nvCxnSpPr>
        <xdr:cNvPr id="429" name="直線コネクタ 428"/>
        <xdr:cNvCxnSpPr/>
      </xdr:nvCxnSpPr>
      <xdr:spPr>
        <a:xfrm flipV="1">
          <a:off x="14782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31" name="テキスト ボックス 430"/>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17272</xdr:rowOff>
    </xdr:to>
    <xdr:cxnSp macro="">
      <xdr:nvCxnSpPr>
        <xdr:cNvPr id="432" name="直線コネクタ 431"/>
        <xdr:cNvCxnSpPr/>
      </xdr:nvCxnSpPr>
      <xdr:spPr>
        <a:xfrm>
          <a:off x="13893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4" name="テキスト ボックス 433"/>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124713</xdr:rowOff>
    </xdr:to>
    <xdr:cxnSp macro="">
      <xdr:nvCxnSpPr>
        <xdr:cNvPr id="435" name="直線コネクタ 434"/>
        <xdr:cNvCxnSpPr/>
      </xdr:nvCxnSpPr>
      <xdr:spPr>
        <a:xfrm>
          <a:off x="13004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7" name="テキスト ボックス 436"/>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9" name="テキスト ボックス 43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5" name="楕円 444"/>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6"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7" name="楕円 446"/>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8" name="テキスト ボックス 447"/>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49" name="楕円 448"/>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0" name="テキスト ボックス 449"/>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1" name="楕円 450"/>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2" name="テキスト ボックス 451"/>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3" name="楕円 452"/>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4" name="テキスト ボックス 453"/>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150343</xdr:rowOff>
    </xdr:from>
    <xdr:to>
      <xdr:col>29</xdr:col>
      <xdr:colOff>127000</xdr:colOff>
      <xdr:row>17</xdr:row>
      <xdr:rowOff>155692</xdr:rowOff>
    </xdr:to>
    <xdr:cxnSp macro="">
      <xdr:nvCxnSpPr>
        <xdr:cNvPr id="47" name="直線コネクタ 46"/>
        <xdr:cNvCxnSpPr/>
      </xdr:nvCxnSpPr>
      <xdr:spPr bwMode="auto">
        <a:xfrm flipV="1">
          <a:off x="5003800" y="3112618"/>
          <a:ext cx="6477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155692</xdr:rowOff>
    </xdr:from>
    <xdr:to>
      <xdr:col>26</xdr:col>
      <xdr:colOff>50800</xdr:colOff>
      <xdr:row>17</xdr:row>
      <xdr:rowOff>163776</xdr:rowOff>
    </xdr:to>
    <xdr:cxnSp macro="">
      <xdr:nvCxnSpPr>
        <xdr:cNvPr id="50" name="直線コネクタ 49"/>
        <xdr:cNvCxnSpPr/>
      </xdr:nvCxnSpPr>
      <xdr:spPr bwMode="auto">
        <a:xfrm flipV="1">
          <a:off x="4305300" y="3117967"/>
          <a:ext cx="698500" cy="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163776</xdr:rowOff>
    </xdr:from>
    <xdr:to>
      <xdr:col>22</xdr:col>
      <xdr:colOff>114300</xdr:colOff>
      <xdr:row>17</xdr:row>
      <xdr:rowOff>167077</xdr:rowOff>
    </xdr:to>
    <xdr:cxnSp macro="">
      <xdr:nvCxnSpPr>
        <xdr:cNvPr id="53" name="直線コネクタ 52"/>
        <xdr:cNvCxnSpPr/>
      </xdr:nvCxnSpPr>
      <xdr:spPr bwMode="auto">
        <a:xfrm flipV="1">
          <a:off x="3606800" y="3126051"/>
          <a:ext cx="698500" cy="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167077</xdr:rowOff>
    </xdr:from>
    <xdr:to>
      <xdr:col>18</xdr:col>
      <xdr:colOff>177800</xdr:colOff>
      <xdr:row>18</xdr:row>
      <xdr:rowOff>7541</xdr:rowOff>
    </xdr:to>
    <xdr:cxnSp macro="">
      <xdr:nvCxnSpPr>
        <xdr:cNvPr id="56" name="直線コネクタ 55"/>
        <xdr:cNvCxnSpPr/>
      </xdr:nvCxnSpPr>
      <xdr:spPr bwMode="auto">
        <a:xfrm flipV="1">
          <a:off x="2908300" y="3129352"/>
          <a:ext cx="698500" cy="11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99543</xdr:rowOff>
    </xdr:from>
    <xdr:to>
      <xdr:col>29</xdr:col>
      <xdr:colOff>177800</xdr:colOff>
      <xdr:row>18</xdr:row>
      <xdr:rowOff>29693</xdr:rowOff>
    </xdr:to>
    <xdr:sp macro="" textlink="">
      <xdr:nvSpPr>
        <xdr:cNvPr id="66" name="楕円 65"/>
        <xdr:cNvSpPr/>
      </xdr:nvSpPr>
      <xdr:spPr bwMode="auto">
        <a:xfrm>
          <a:off x="56007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8120</xdr:rowOff>
    </xdr:from>
    <xdr:ext cx="762000" cy="259045"/>
    <xdr:sp macro="" textlink="">
      <xdr:nvSpPr>
        <xdr:cNvPr id="67" name="人口1人当たり決算額の推移該当値テキスト130"/>
        <xdr:cNvSpPr txBox="1"/>
      </xdr:nvSpPr>
      <xdr:spPr>
        <a:xfrm>
          <a:off x="5740400" y="29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104892</xdr:rowOff>
    </xdr:from>
    <xdr:to>
      <xdr:col>26</xdr:col>
      <xdr:colOff>101600</xdr:colOff>
      <xdr:row>18</xdr:row>
      <xdr:rowOff>35042</xdr:rowOff>
    </xdr:to>
    <xdr:sp macro="" textlink="">
      <xdr:nvSpPr>
        <xdr:cNvPr id="68" name="楕円 67"/>
        <xdr:cNvSpPr/>
      </xdr:nvSpPr>
      <xdr:spPr bwMode="auto">
        <a:xfrm>
          <a:off x="49530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19819</xdr:rowOff>
    </xdr:from>
    <xdr:ext cx="736600" cy="259045"/>
    <xdr:sp macro="" textlink="">
      <xdr:nvSpPr>
        <xdr:cNvPr id="69" name="テキスト ボックス 68"/>
        <xdr:cNvSpPr txBox="1"/>
      </xdr:nvSpPr>
      <xdr:spPr>
        <a:xfrm>
          <a:off x="4622800" y="3153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112976</xdr:rowOff>
    </xdr:from>
    <xdr:to>
      <xdr:col>22</xdr:col>
      <xdr:colOff>165100</xdr:colOff>
      <xdr:row>18</xdr:row>
      <xdr:rowOff>43126</xdr:rowOff>
    </xdr:to>
    <xdr:sp macro="" textlink="">
      <xdr:nvSpPr>
        <xdr:cNvPr id="70" name="楕円 69"/>
        <xdr:cNvSpPr/>
      </xdr:nvSpPr>
      <xdr:spPr bwMode="auto">
        <a:xfrm>
          <a:off x="4254500" y="30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27903</xdr:rowOff>
    </xdr:from>
    <xdr:ext cx="762000" cy="259045"/>
    <xdr:sp macro="" textlink="">
      <xdr:nvSpPr>
        <xdr:cNvPr id="71" name="テキスト ボックス 70"/>
        <xdr:cNvSpPr txBox="1"/>
      </xdr:nvSpPr>
      <xdr:spPr>
        <a:xfrm>
          <a:off x="3924300" y="31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116277</xdr:rowOff>
    </xdr:from>
    <xdr:to>
      <xdr:col>19</xdr:col>
      <xdr:colOff>38100</xdr:colOff>
      <xdr:row>18</xdr:row>
      <xdr:rowOff>46427</xdr:rowOff>
    </xdr:to>
    <xdr:sp macro="" textlink="">
      <xdr:nvSpPr>
        <xdr:cNvPr id="72" name="楕円 71"/>
        <xdr:cNvSpPr/>
      </xdr:nvSpPr>
      <xdr:spPr bwMode="auto">
        <a:xfrm>
          <a:off x="3556000" y="307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31204</xdr:rowOff>
    </xdr:from>
    <xdr:ext cx="762000" cy="259045"/>
    <xdr:sp macro="" textlink="">
      <xdr:nvSpPr>
        <xdr:cNvPr id="73" name="テキスト ボックス 72"/>
        <xdr:cNvSpPr txBox="1"/>
      </xdr:nvSpPr>
      <xdr:spPr>
        <a:xfrm>
          <a:off x="3225800" y="316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128191</xdr:rowOff>
    </xdr:from>
    <xdr:to>
      <xdr:col>15</xdr:col>
      <xdr:colOff>101600</xdr:colOff>
      <xdr:row>18</xdr:row>
      <xdr:rowOff>58341</xdr:rowOff>
    </xdr:to>
    <xdr:sp macro="" textlink="">
      <xdr:nvSpPr>
        <xdr:cNvPr id="74" name="楕円 73"/>
        <xdr:cNvSpPr/>
      </xdr:nvSpPr>
      <xdr:spPr bwMode="auto">
        <a:xfrm>
          <a:off x="2857500" y="309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43118</xdr:rowOff>
    </xdr:from>
    <xdr:ext cx="762000" cy="259045"/>
    <xdr:sp macro="" textlink="">
      <xdr:nvSpPr>
        <xdr:cNvPr id="75" name="テキスト ボックス 74"/>
        <xdr:cNvSpPr txBox="1"/>
      </xdr:nvSpPr>
      <xdr:spPr>
        <a:xfrm>
          <a:off x="2527300" y="317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97301</xdr:rowOff>
    </xdr:from>
    <xdr:to>
      <xdr:col>29</xdr:col>
      <xdr:colOff>127000</xdr:colOff>
      <xdr:row>36</xdr:row>
      <xdr:rowOff>111569</xdr:rowOff>
    </xdr:to>
    <xdr:cxnSp macro="">
      <xdr:nvCxnSpPr>
        <xdr:cNvPr id="109" name="直線コネクタ 108"/>
        <xdr:cNvCxnSpPr/>
      </xdr:nvCxnSpPr>
      <xdr:spPr bwMode="auto">
        <a:xfrm>
          <a:off x="5003800" y="7050551"/>
          <a:ext cx="6477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97301</xdr:rowOff>
    </xdr:from>
    <xdr:to>
      <xdr:col>26</xdr:col>
      <xdr:colOff>50800</xdr:colOff>
      <xdr:row>36</xdr:row>
      <xdr:rowOff>102997</xdr:rowOff>
    </xdr:to>
    <xdr:cxnSp macro="">
      <xdr:nvCxnSpPr>
        <xdr:cNvPr id="112" name="直線コネクタ 111"/>
        <xdr:cNvCxnSpPr/>
      </xdr:nvCxnSpPr>
      <xdr:spPr bwMode="auto">
        <a:xfrm flipV="1">
          <a:off x="4305300" y="7050551"/>
          <a:ext cx="698500" cy="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102997</xdr:rowOff>
    </xdr:from>
    <xdr:to>
      <xdr:col>22</xdr:col>
      <xdr:colOff>114300</xdr:colOff>
      <xdr:row>36</xdr:row>
      <xdr:rowOff>124123</xdr:rowOff>
    </xdr:to>
    <xdr:cxnSp macro="">
      <xdr:nvCxnSpPr>
        <xdr:cNvPr id="115" name="直線コネクタ 114"/>
        <xdr:cNvCxnSpPr/>
      </xdr:nvCxnSpPr>
      <xdr:spPr bwMode="auto">
        <a:xfrm flipV="1">
          <a:off x="3606800" y="7056247"/>
          <a:ext cx="698500" cy="2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110979</xdr:rowOff>
    </xdr:from>
    <xdr:to>
      <xdr:col>18</xdr:col>
      <xdr:colOff>177800</xdr:colOff>
      <xdr:row>36</xdr:row>
      <xdr:rowOff>124123</xdr:rowOff>
    </xdr:to>
    <xdr:cxnSp macro="">
      <xdr:nvCxnSpPr>
        <xdr:cNvPr id="118" name="直線コネクタ 117"/>
        <xdr:cNvCxnSpPr/>
      </xdr:nvCxnSpPr>
      <xdr:spPr bwMode="auto">
        <a:xfrm>
          <a:off x="2908300" y="7064229"/>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46906</xdr:rowOff>
    </xdr:from>
    <xdr:ext cx="762000" cy="259045"/>
    <xdr:sp macro="" textlink="">
      <xdr:nvSpPr>
        <xdr:cNvPr id="120" name="テキスト ボックス 119"/>
        <xdr:cNvSpPr txBox="1"/>
      </xdr:nvSpPr>
      <xdr:spPr>
        <a:xfrm>
          <a:off x="3225800" y="717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60769</xdr:rowOff>
    </xdr:from>
    <xdr:to>
      <xdr:col>29</xdr:col>
      <xdr:colOff>177800</xdr:colOff>
      <xdr:row>36</xdr:row>
      <xdr:rowOff>162369</xdr:rowOff>
    </xdr:to>
    <xdr:sp macro="" textlink="">
      <xdr:nvSpPr>
        <xdr:cNvPr id="128" name="楕円 127"/>
        <xdr:cNvSpPr/>
      </xdr:nvSpPr>
      <xdr:spPr bwMode="auto">
        <a:xfrm>
          <a:off x="5600700" y="701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248746</xdr:rowOff>
    </xdr:from>
    <xdr:ext cx="762000" cy="259045"/>
    <xdr:sp macro="" textlink="">
      <xdr:nvSpPr>
        <xdr:cNvPr id="129" name="人口1人当たり決算額の推移該当値テキスト445"/>
        <xdr:cNvSpPr txBox="1"/>
      </xdr:nvSpPr>
      <xdr:spPr>
        <a:xfrm>
          <a:off x="5740400" y="685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46501</xdr:rowOff>
    </xdr:from>
    <xdr:to>
      <xdr:col>26</xdr:col>
      <xdr:colOff>101600</xdr:colOff>
      <xdr:row>36</xdr:row>
      <xdr:rowOff>148101</xdr:rowOff>
    </xdr:to>
    <xdr:sp macro="" textlink="">
      <xdr:nvSpPr>
        <xdr:cNvPr id="130" name="楕円 129"/>
        <xdr:cNvSpPr/>
      </xdr:nvSpPr>
      <xdr:spPr bwMode="auto">
        <a:xfrm>
          <a:off x="4953000" y="699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158278</xdr:rowOff>
    </xdr:from>
    <xdr:ext cx="736600" cy="259045"/>
    <xdr:sp macro="" textlink="">
      <xdr:nvSpPr>
        <xdr:cNvPr id="131" name="テキスト ボックス 130"/>
        <xdr:cNvSpPr txBox="1"/>
      </xdr:nvSpPr>
      <xdr:spPr>
        <a:xfrm>
          <a:off x="4622800" y="6768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52197</xdr:rowOff>
    </xdr:from>
    <xdr:to>
      <xdr:col>22</xdr:col>
      <xdr:colOff>165100</xdr:colOff>
      <xdr:row>36</xdr:row>
      <xdr:rowOff>153797</xdr:rowOff>
    </xdr:to>
    <xdr:sp macro="" textlink="">
      <xdr:nvSpPr>
        <xdr:cNvPr id="132" name="楕円 131"/>
        <xdr:cNvSpPr/>
      </xdr:nvSpPr>
      <xdr:spPr bwMode="auto">
        <a:xfrm>
          <a:off x="4254500" y="700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163974</xdr:rowOff>
    </xdr:from>
    <xdr:ext cx="762000" cy="259045"/>
    <xdr:sp macro="" textlink="">
      <xdr:nvSpPr>
        <xdr:cNvPr id="133" name="テキスト ボックス 132"/>
        <xdr:cNvSpPr txBox="1"/>
      </xdr:nvSpPr>
      <xdr:spPr>
        <a:xfrm>
          <a:off x="3924300" y="677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73323</xdr:rowOff>
    </xdr:from>
    <xdr:to>
      <xdr:col>19</xdr:col>
      <xdr:colOff>38100</xdr:colOff>
      <xdr:row>37</xdr:row>
      <xdr:rowOff>3473</xdr:rowOff>
    </xdr:to>
    <xdr:sp macro="" textlink="">
      <xdr:nvSpPr>
        <xdr:cNvPr id="134" name="楕円 133"/>
        <xdr:cNvSpPr/>
      </xdr:nvSpPr>
      <xdr:spPr bwMode="auto">
        <a:xfrm>
          <a:off x="3556000" y="702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185100</xdr:rowOff>
    </xdr:from>
    <xdr:ext cx="762000" cy="259045"/>
    <xdr:sp macro="" textlink="">
      <xdr:nvSpPr>
        <xdr:cNvPr id="135" name="テキスト ボックス 134"/>
        <xdr:cNvSpPr txBox="1"/>
      </xdr:nvSpPr>
      <xdr:spPr>
        <a:xfrm>
          <a:off x="3225800" y="6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60179</xdr:rowOff>
    </xdr:from>
    <xdr:to>
      <xdr:col>15</xdr:col>
      <xdr:colOff>101600</xdr:colOff>
      <xdr:row>36</xdr:row>
      <xdr:rowOff>161779</xdr:rowOff>
    </xdr:to>
    <xdr:sp macro="" textlink="">
      <xdr:nvSpPr>
        <xdr:cNvPr id="136" name="楕円 135"/>
        <xdr:cNvSpPr/>
      </xdr:nvSpPr>
      <xdr:spPr bwMode="auto">
        <a:xfrm>
          <a:off x="2857500" y="701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146556</xdr:rowOff>
    </xdr:from>
    <xdr:ext cx="762000" cy="259045"/>
    <xdr:sp macro="" textlink="">
      <xdr:nvSpPr>
        <xdr:cNvPr id="137" name="テキスト ボックス 136"/>
        <xdr:cNvSpPr txBox="1"/>
      </xdr:nvSpPr>
      <xdr:spPr>
        <a:xfrm>
          <a:off x="2527300" y="70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166817</xdr:rowOff>
    </xdr:from>
    <xdr:to>
      <xdr:col>24</xdr:col>
      <xdr:colOff>63500</xdr:colOff>
      <xdr:row>36</xdr:row>
      <xdr:rowOff>168737</xdr:rowOff>
    </xdr:to>
    <xdr:cxnSp macro="">
      <xdr:nvCxnSpPr>
        <xdr:cNvPr id="58" name="直線コネクタ 57"/>
        <xdr:cNvCxnSpPr/>
      </xdr:nvCxnSpPr>
      <xdr:spPr>
        <a:xfrm>
          <a:off x="3797300" y="633901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166817</xdr:rowOff>
    </xdr:from>
    <xdr:to>
      <xdr:col>19</xdr:col>
      <xdr:colOff>177800</xdr:colOff>
      <xdr:row>37</xdr:row>
      <xdr:rowOff>24454</xdr:rowOff>
    </xdr:to>
    <xdr:cxnSp macro="">
      <xdr:nvCxnSpPr>
        <xdr:cNvPr id="61" name="直線コネクタ 60"/>
        <xdr:cNvCxnSpPr/>
      </xdr:nvCxnSpPr>
      <xdr:spPr>
        <a:xfrm flipV="1">
          <a:off x="2908300" y="6339017"/>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24454</xdr:rowOff>
    </xdr:from>
    <xdr:to>
      <xdr:col>15</xdr:col>
      <xdr:colOff>50800</xdr:colOff>
      <xdr:row>37</xdr:row>
      <xdr:rowOff>28441</xdr:rowOff>
    </xdr:to>
    <xdr:cxnSp macro="">
      <xdr:nvCxnSpPr>
        <xdr:cNvPr id="64" name="直線コネクタ 63"/>
        <xdr:cNvCxnSpPr/>
      </xdr:nvCxnSpPr>
      <xdr:spPr>
        <a:xfrm flipV="1">
          <a:off x="2019300" y="6368104"/>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28441</xdr:rowOff>
    </xdr:from>
    <xdr:to>
      <xdr:col>10</xdr:col>
      <xdr:colOff>114300</xdr:colOff>
      <xdr:row>37</xdr:row>
      <xdr:rowOff>37182</xdr:rowOff>
    </xdr:to>
    <xdr:cxnSp macro="">
      <xdr:nvCxnSpPr>
        <xdr:cNvPr id="67" name="直線コネクタ 66"/>
        <xdr:cNvCxnSpPr/>
      </xdr:nvCxnSpPr>
      <xdr:spPr>
        <a:xfrm flipV="1">
          <a:off x="1130300" y="6372091"/>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117937</xdr:rowOff>
    </xdr:from>
    <xdr:to>
      <xdr:col>24</xdr:col>
      <xdr:colOff>114300</xdr:colOff>
      <xdr:row>37</xdr:row>
      <xdr:rowOff>48087</xdr:rowOff>
    </xdr:to>
    <xdr:sp macro="" textlink="">
      <xdr:nvSpPr>
        <xdr:cNvPr id="77" name="楕円 76"/>
        <xdr:cNvSpPr/>
      </xdr:nvSpPr>
      <xdr:spPr>
        <a:xfrm>
          <a:off x="4584700" y="62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32864</xdr:rowOff>
    </xdr:from>
    <xdr:ext cx="534377" cy="259045"/>
    <xdr:sp macro="" textlink="">
      <xdr:nvSpPr>
        <xdr:cNvPr id="78" name="人件費該当値テキスト"/>
        <xdr:cNvSpPr txBox="1"/>
      </xdr:nvSpPr>
      <xdr:spPr>
        <a:xfrm>
          <a:off x="4686300" y="62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116017</xdr:rowOff>
    </xdr:from>
    <xdr:to>
      <xdr:col>20</xdr:col>
      <xdr:colOff>38100</xdr:colOff>
      <xdr:row>37</xdr:row>
      <xdr:rowOff>46167</xdr:rowOff>
    </xdr:to>
    <xdr:sp macro="" textlink="">
      <xdr:nvSpPr>
        <xdr:cNvPr id="79" name="楕円 78"/>
        <xdr:cNvSpPr/>
      </xdr:nvSpPr>
      <xdr:spPr>
        <a:xfrm>
          <a:off x="3746500" y="62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37294</xdr:rowOff>
    </xdr:from>
    <xdr:ext cx="534377" cy="259045"/>
    <xdr:sp macro="" textlink="">
      <xdr:nvSpPr>
        <xdr:cNvPr id="80" name="テキスト ボックス 79"/>
        <xdr:cNvSpPr txBox="1"/>
      </xdr:nvSpPr>
      <xdr:spPr>
        <a:xfrm>
          <a:off x="3530111" y="6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145104</xdr:rowOff>
    </xdr:from>
    <xdr:to>
      <xdr:col>15</xdr:col>
      <xdr:colOff>101600</xdr:colOff>
      <xdr:row>37</xdr:row>
      <xdr:rowOff>75254</xdr:rowOff>
    </xdr:to>
    <xdr:sp macro="" textlink="">
      <xdr:nvSpPr>
        <xdr:cNvPr id="81" name="楕円 80"/>
        <xdr:cNvSpPr/>
      </xdr:nvSpPr>
      <xdr:spPr>
        <a:xfrm>
          <a:off x="2857500" y="63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66381</xdr:rowOff>
    </xdr:from>
    <xdr:ext cx="534377" cy="259045"/>
    <xdr:sp macro="" textlink="">
      <xdr:nvSpPr>
        <xdr:cNvPr id="82" name="テキスト ボックス 81"/>
        <xdr:cNvSpPr txBox="1"/>
      </xdr:nvSpPr>
      <xdr:spPr>
        <a:xfrm>
          <a:off x="2641111" y="64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149091</xdr:rowOff>
    </xdr:from>
    <xdr:to>
      <xdr:col>10</xdr:col>
      <xdr:colOff>165100</xdr:colOff>
      <xdr:row>37</xdr:row>
      <xdr:rowOff>79241</xdr:rowOff>
    </xdr:to>
    <xdr:sp macro="" textlink="">
      <xdr:nvSpPr>
        <xdr:cNvPr id="83" name="楕円 82"/>
        <xdr:cNvSpPr/>
      </xdr:nvSpPr>
      <xdr:spPr>
        <a:xfrm>
          <a:off x="1968500" y="6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70368</xdr:rowOff>
    </xdr:from>
    <xdr:ext cx="534377" cy="259045"/>
    <xdr:sp macro="" textlink="">
      <xdr:nvSpPr>
        <xdr:cNvPr id="84" name="テキスト ボックス 83"/>
        <xdr:cNvSpPr txBox="1"/>
      </xdr:nvSpPr>
      <xdr:spPr>
        <a:xfrm>
          <a:off x="1752111" y="64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157832</xdr:rowOff>
    </xdr:from>
    <xdr:to>
      <xdr:col>6</xdr:col>
      <xdr:colOff>38100</xdr:colOff>
      <xdr:row>37</xdr:row>
      <xdr:rowOff>87982</xdr:rowOff>
    </xdr:to>
    <xdr:sp macro="" textlink="">
      <xdr:nvSpPr>
        <xdr:cNvPr id="85" name="楕円 84"/>
        <xdr:cNvSpPr/>
      </xdr:nvSpPr>
      <xdr:spPr>
        <a:xfrm>
          <a:off x="1079500" y="63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79109</xdr:rowOff>
    </xdr:from>
    <xdr:ext cx="534377" cy="259045"/>
    <xdr:sp macro="" textlink="">
      <xdr:nvSpPr>
        <xdr:cNvPr id="86" name="テキスト ボックス 85"/>
        <xdr:cNvSpPr txBox="1"/>
      </xdr:nvSpPr>
      <xdr:spPr>
        <a:xfrm>
          <a:off x="863111" y="642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77336</xdr:rowOff>
    </xdr:from>
    <xdr:to>
      <xdr:col>24</xdr:col>
      <xdr:colOff>63500</xdr:colOff>
      <xdr:row>57</xdr:row>
      <xdr:rowOff>138056</xdr:rowOff>
    </xdr:to>
    <xdr:cxnSp macro="">
      <xdr:nvCxnSpPr>
        <xdr:cNvPr id="118" name="直線コネクタ 117"/>
        <xdr:cNvCxnSpPr/>
      </xdr:nvCxnSpPr>
      <xdr:spPr>
        <a:xfrm>
          <a:off x="3797300" y="9849986"/>
          <a:ext cx="8382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77336</xdr:rowOff>
    </xdr:from>
    <xdr:to>
      <xdr:col>19</xdr:col>
      <xdr:colOff>177800</xdr:colOff>
      <xdr:row>57</xdr:row>
      <xdr:rowOff>121934</xdr:rowOff>
    </xdr:to>
    <xdr:cxnSp macro="">
      <xdr:nvCxnSpPr>
        <xdr:cNvPr id="121" name="直線コネクタ 120"/>
        <xdr:cNvCxnSpPr/>
      </xdr:nvCxnSpPr>
      <xdr:spPr>
        <a:xfrm flipV="1">
          <a:off x="2908300" y="9849986"/>
          <a:ext cx="8890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121934</xdr:rowOff>
    </xdr:from>
    <xdr:to>
      <xdr:col>15</xdr:col>
      <xdr:colOff>50800</xdr:colOff>
      <xdr:row>57</xdr:row>
      <xdr:rowOff>146352</xdr:rowOff>
    </xdr:to>
    <xdr:cxnSp macro="">
      <xdr:nvCxnSpPr>
        <xdr:cNvPr id="124" name="直線コネクタ 123"/>
        <xdr:cNvCxnSpPr/>
      </xdr:nvCxnSpPr>
      <xdr:spPr>
        <a:xfrm flipV="1">
          <a:off x="2019300" y="9894584"/>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146352</xdr:rowOff>
    </xdr:from>
    <xdr:to>
      <xdr:col>10</xdr:col>
      <xdr:colOff>114300</xdr:colOff>
      <xdr:row>58</xdr:row>
      <xdr:rowOff>45604</xdr:rowOff>
    </xdr:to>
    <xdr:cxnSp macro="">
      <xdr:nvCxnSpPr>
        <xdr:cNvPr id="127" name="直線コネクタ 126"/>
        <xdr:cNvCxnSpPr/>
      </xdr:nvCxnSpPr>
      <xdr:spPr>
        <a:xfrm flipV="1">
          <a:off x="1130300" y="9919002"/>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148658</xdr:rowOff>
    </xdr:from>
    <xdr:ext cx="534377" cy="259045"/>
    <xdr:sp macro="" textlink="">
      <xdr:nvSpPr>
        <xdr:cNvPr id="129" name="テキスト ボックス 128"/>
        <xdr:cNvSpPr txBox="1"/>
      </xdr:nvSpPr>
      <xdr:spPr>
        <a:xfrm>
          <a:off x="1752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87256</xdr:rowOff>
    </xdr:from>
    <xdr:to>
      <xdr:col>24</xdr:col>
      <xdr:colOff>114300</xdr:colOff>
      <xdr:row>58</xdr:row>
      <xdr:rowOff>17406</xdr:rowOff>
    </xdr:to>
    <xdr:sp macro="" textlink="">
      <xdr:nvSpPr>
        <xdr:cNvPr id="137" name="楕円 136"/>
        <xdr:cNvSpPr/>
      </xdr:nvSpPr>
      <xdr:spPr>
        <a:xfrm>
          <a:off x="4584700" y="98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65683</xdr:rowOff>
    </xdr:from>
    <xdr:ext cx="534377" cy="259045"/>
    <xdr:sp macro="" textlink="">
      <xdr:nvSpPr>
        <xdr:cNvPr id="138" name="物件費該当値テキスト"/>
        <xdr:cNvSpPr txBox="1"/>
      </xdr:nvSpPr>
      <xdr:spPr>
        <a:xfrm>
          <a:off x="4686300" y="98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26536</xdr:rowOff>
    </xdr:from>
    <xdr:to>
      <xdr:col>20</xdr:col>
      <xdr:colOff>38100</xdr:colOff>
      <xdr:row>57</xdr:row>
      <xdr:rowOff>128136</xdr:rowOff>
    </xdr:to>
    <xdr:sp macro="" textlink="">
      <xdr:nvSpPr>
        <xdr:cNvPr id="139" name="楕円 138"/>
        <xdr:cNvSpPr/>
      </xdr:nvSpPr>
      <xdr:spPr>
        <a:xfrm>
          <a:off x="3746500" y="97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119263</xdr:rowOff>
    </xdr:from>
    <xdr:ext cx="534377" cy="259045"/>
    <xdr:sp macro="" textlink="">
      <xdr:nvSpPr>
        <xdr:cNvPr id="140" name="テキスト ボックス 139"/>
        <xdr:cNvSpPr txBox="1"/>
      </xdr:nvSpPr>
      <xdr:spPr>
        <a:xfrm>
          <a:off x="3530111" y="98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71134</xdr:rowOff>
    </xdr:from>
    <xdr:to>
      <xdr:col>15</xdr:col>
      <xdr:colOff>101600</xdr:colOff>
      <xdr:row>58</xdr:row>
      <xdr:rowOff>1284</xdr:rowOff>
    </xdr:to>
    <xdr:sp macro="" textlink="">
      <xdr:nvSpPr>
        <xdr:cNvPr id="141" name="楕円 140"/>
        <xdr:cNvSpPr/>
      </xdr:nvSpPr>
      <xdr:spPr>
        <a:xfrm>
          <a:off x="2857500" y="9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163861</xdr:rowOff>
    </xdr:from>
    <xdr:ext cx="534377" cy="259045"/>
    <xdr:sp macro="" textlink="">
      <xdr:nvSpPr>
        <xdr:cNvPr id="142" name="テキスト ボックス 141"/>
        <xdr:cNvSpPr txBox="1"/>
      </xdr:nvSpPr>
      <xdr:spPr>
        <a:xfrm>
          <a:off x="2641111" y="9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95552</xdr:rowOff>
    </xdr:from>
    <xdr:to>
      <xdr:col>10</xdr:col>
      <xdr:colOff>165100</xdr:colOff>
      <xdr:row>58</xdr:row>
      <xdr:rowOff>25702</xdr:rowOff>
    </xdr:to>
    <xdr:sp macro="" textlink="">
      <xdr:nvSpPr>
        <xdr:cNvPr id="143" name="楕円 142"/>
        <xdr:cNvSpPr/>
      </xdr:nvSpPr>
      <xdr:spPr>
        <a:xfrm>
          <a:off x="1968500" y="98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16829</xdr:rowOff>
    </xdr:from>
    <xdr:ext cx="534377" cy="259045"/>
    <xdr:sp macro="" textlink="">
      <xdr:nvSpPr>
        <xdr:cNvPr id="144" name="テキスト ボックス 143"/>
        <xdr:cNvSpPr txBox="1"/>
      </xdr:nvSpPr>
      <xdr:spPr>
        <a:xfrm>
          <a:off x="1752111" y="99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166254</xdr:rowOff>
    </xdr:from>
    <xdr:to>
      <xdr:col>6</xdr:col>
      <xdr:colOff>38100</xdr:colOff>
      <xdr:row>58</xdr:row>
      <xdr:rowOff>96404</xdr:rowOff>
    </xdr:to>
    <xdr:sp macro="" textlink="">
      <xdr:nvSpPr>
        <xdr:cNvPr id="145" name="楕円 144"/>
        <xdr:cNvSpPr/>
      </xdr:nvSpPr>
      <xdr:spPr>
        <a:xfrm>
          <a:off x="1079500" y="99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87531</xdr:rowOff>
    </xdr:from>
    <xdr:ext cx="534377" cy="259045"/>
    <xdr:sp macro="" textlink="">
      <xdr:nvSpPr>
        <xdr:cNvPr id="146" name="テキスト ボックス 145"/>
        <xdr:cNvSpPr txBox="1"/>
      </xdr:nvSpPr>
      <xdr:spPr>
        <a:xfrm>
          <a:off x="863111" y="100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60330</xdr:rowOff>
    </xdr:from>
    <xdr:to>
      <xdr:col>24</xdr:col>
      <xdr:colOff>63500</xdr:colOff>
      <xdr:row>78</xdr:row>
      <xdr:rowOff>78642</xdr:rowOff>
    </xdr:to>
    <xdr:cxnSp macro="">
      <xdr:nvCxnSpPr>
        <xdr:cNvPr id="173" name="直線コネクタ 172"/>
        <xdr:cNvCxnSpPr/>
      </xdr:nvCxnSpPr>
      <xdr:spPr>
        <a:xfrm>
          <a:off x="3797300" y="13433430"/>
          <a:ext cx="8382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60330</xdr:rowOff>
    </xdr:from>
    <xdr:to>
      <xdr:col>19</xdr:col>
      <xdr:colOff>177800</xdr:colOff>
      <xdr:row>78</xdr:row>
      <xdr:rowOff>75349</xdr:rowOff>
    </xdr:to>
    <xdr:cxnSp macro="">
      <xdr:nvCxnSpPr>
        <xdr:cNvPr id="176" name="直線コネクタ 175"/>
        <xdr:cNvCxnSpPr/>
      </xdr:nvCxnSpPr>
      <xdr:spPr>
        <a:xfrm flipV="1">
          <a:off x="2908300" y="13433430"/>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75349</xdr:rowOff>
    </xdr:from>
    <xdr:to>
      <xdr:col>15</xdr:col>
      <xdr:colOff>50800</xdr:colOff>
      <xdr:row>78</xdr:row>
      <xdr:rowOff>97227</xdr:rowOff>
    </xdr:to>
    <xdr:cxnSp macro="">
      <xdr:nvCxnSpPr>
        <xdr:cNvPr id="179" name="直線コネクタ 178"/>
        <xdr:cNvCxnSpPr/>
      </xdr:nvCxnSpPr>
      <xdr:spPr>
        <a:xfrm flipV="1">
          <a:off x="2019300" y="13448449"/>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96540</xdr:rowOff>
    </xdr:from>
    <xdr:to>
      <xdr:col>10</xdr:col>
      <xdr:colOff>114300</xdr:colOff>
      <xdr:row>78</xdr:row>
      <xdr:rowOff>97227</xdr:rowOff>
    </xdr:to>
    <xdr:cxnSp macro="">
      <xdr:nvCxnSpPr>
        <xdr:cNvPr id="182" name="直線コネクタ 181"/>
        <xdr:cNvCxnSpPr/>
      </xdr:nvCxnSpPr>
      <xdr:spPr>
        <a:xfrm>
          <a:off x="1130300" y="1346964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27842</xdr:rowOff>
    </xdr:from>
    <xdr:to>
      <xdr:col>24</xdr:col>
      <xdr:colOff>114300</xdr:colOff>
      <xdr:row>78</xdr:row>
      <xdr:rowOff>129442</xdr:rowOff>
    </xdr:to>
    <xdr:sp macro="" textlink="">
      <xdr:nvSpPr>
        <xdr:cNvPr id="192" name="楕円 191"/>
        <xdr:cNvSpPr/>
      </xdr:nvSpPr>
      <xdr:spPr>
        <a:xfrm>
          <a:off x="4584700" y="134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114219</xdr:rowOff>
    </xdr:from>
    <xdr:ext cx="469744" cy="259045"/>
    <xdr:sp macro="" textlink="">
      <xdr:nvSpPr>
        <xdr:cNvPr id="193" name="維持補修費該当値テキスト"/>
        <xdr:cNvSpPr txBox="1"/>
      </xdr:nvSpPr>
      <xdr:spPr>
        <a:xfrm>
          <a:off x="4686300" y="1331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9530</xdr:rowOff>
    </xdr:from>
    <xdr:to>
      <xdr:col>20</xdr:col>
      <xdr:colOff>38100</xdr:colOff>
      <xdr:row>78</xdr:row>
      <xdr:rowOff>111130</xdr:rowOff>
    </xdr:to>
    <xdr:sp macro="" textlink="">
      <xdr:nvSpPr>
        <xdr:cNvPr id="194" name="楕円 193"/>
        <xdr:cNvSpPr/>
      </xdr:nvSpPr>
      <xdr:spPr>
        <a:xfrm>
          <a:off x="3746500" y="133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102257</xdr:rowOff>
    </xdr:from>
    <xdr:ext cx="469744" cy="259045"/>
    <xdr:sp macro="" textlink="">
      <xdr:nvSpPr>
        <xdr:cNvPr id="195" name="テキスト ボックス 194"/>
        <xdr:cNvSpPr txBox="1"/>
      </xdr:nvSpPr>
      <xdr:spPr>
        <a:xfrm>
          <a:off x="3562428" y="134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24549</xdr:rowOff>
    </xdr:from>
    <xdr:to>
      <xdr:col>15</xdr:col>
      <xdr:colOff>101600</xdr:colOff>
      <xdr:row>78</xdr:row>
      <xdr:rowOff>126149</xdr:rowOff>
    </xdr:to>
    <xdr:sp macro="" textlink="">
      <xdr:nvSpPr>
        <xdr:cNvPr id="196" name="楕円 195"/>
        <xdr:cNvSpPr/>
      </xdr:nvSpPr>
      <xdr:spPr>
        <a:xfrm>
          <a:off x="2857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117276</xdr:rowOff>
    </xdr:from>
    <xdr:ext cx="469744" cy="259045"/>
    <xdr:sp macro="" textlink="">
      <xdr:nvSpPr>
        <xdr:cNvPr id="197" name="テキスト ボックス 196"/>
        <xdr:cNvSpPr txBox="1"/>
      </xdr:nvSpPr>
      <xdr:spPr>
        <a:xfrm>
          <a:off x="2673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46427</xdr:rowOff>
    </xdr:from>
    <xdr:to>
      <xdr:col>10</xdr:col>
      <xdr:colOff>165100</xdr:colOff>
      <xdr:row>78</xdr:row>
      <xdr:rowOff>148027</xdr:rowOff>
    </xdr:to>
    <xdr:sp macro="" textlink="">
      <xdr:nvSpPr>
        <xdr:cNvPr id="198" name="楕円 197"/>
        <xdr:cNvSpPr/>
      </xdr:nvSpPr>
      <xdr:spPr>
        <a:xfrm>
          <a:off x="1968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139154</xdr:rowOff>
    </xdr:from>
    <xdr:ext cx="469744" cy="259045"/>
    <xdr:sp macro="" textlink="">
      <xdr:nvSpPr>
        <xdr:cNvPr id="199" name="テキスト ボックス 198"/>
        <xdr:cNvSpPr txBox="1"/>
      </xdr:nvSpPr>
      <xdr:spPr>
        <a:xfrm>
          <a:off x="1784428" y="1351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45740</xdr:rowOff>
    </xdr:from>
    <xdr:to>
      <xdr:col>6</xdr:col>
      <xdr:colOff>38100</xdr:colOff>
      <xdr:row>78</xdr:row>
      <xdr:rowOff>147340</xdr:rowOff>
    </xdr:to>
    <xdr:sp macro="" textlink="">
      <xdr:nvSpPr>
        <xdr:cNvPr id="200" name="楕円 199"/>
        <xdr:cNvSpPr/>
      </xdr:nvSpPr>
      <xdr:spPr>
        <a:xfrm>
          <a:off x="1079500" y="134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138467</xdr:rowOff>
    </xdr:from>
    <xdr:ext cx="469744" cy="259045"/>
    <xdr:sp macro="" textlink="">
      <xdr:nvSpPr>
        <xdr:cNvPr id="201" name="テキスト ボックス 200"/>
        <xdr:cNvSpPr txBox="1"/>
      </xdr:nvSpPr>
      <xdr:spPr>
        <a:xfrm>
          <a:off x="895428" y="1351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xdr:rowOff>
    </xdr:from>
    <xdr:to>
      <xdr:col>24</xdr:col>
      <xdr:colOff>63500</xdr:colOff>
      <xdr:row>97</xdr:row>
      <xdr:rowOff>16583</xdr:rowOff>
    </xdr:to>
    <xdr:cxnSp macro="">
      <xdr:nvCxnSpPr>
        <xdr:cNvPr id="231" name="直線コネクタ 230"/>
        <xdr:cNvCxnSpPr/>
      </xdr:nvCxnSpPr>
      <xdr:spPr>
        <a:xfrm flipV="1">
          <a:off x="3797300" y="16632306"/>
          <a:ext cx="8382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166850</xdr:rowOff>
    </xdr:from>
    <xdr:to>
      <xdr:col>19</xdr:col>
      <xdr:colOff>177800</xdr:colOff>
      <xdr:row>97</xdr:row>
      <xdr:rowOff>16583</xdr:rowOff>
    </xdr:to>
    <xdr:cxnSp macro="">
      <xdr:nvCxnSpPr>
        <xdr:cNvPr id="234" name="直線コネクタ 233"/>
        <xdr:cNvCxnSpPr/>
      </xdr:nvCxnSpPr>
      <xdr:spPr>
        <a:xfrm>
          <a:off x="2908300" y="1662605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166850</xdr:rowOff>
    </xdr:from>
    <xdr:to>
      <xdr:col>15</xdr:col>
      <xdr:colOff>50800</xdr:colOff>
      <xdr:row>97</xdr:row>
      <xdr:rowOff>36144</xdr:rowOff>
    </xdr:to>
    <xdr:cxnSp macro="">
      <xdr:nvCxnSpPr>
        <xdr:cNvPr id="237" name="直線コネクタ 236"/>
        <xdr:cNvCxnSpPr/>
      </xdr:nvCxnSpPr>
      <xdr:spPr>
        <a:xfrm flipV="1">
          <a:off x="2019300" y="16626050"/>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36144</xdr:rowOff>
    </xdr:from>
    <xdr:to>
      <xdr:col>10</xdr:col>
      <xdr:colOff>114300</xdr:colOff>
      <xdr:row>97</xdr:row>
      <xdr:rowOff>81742</xdr:rowOff>
    </xdr:to>
    <xdr:cxnSp macro="">
      <xdr:nvCxnSpPr>
        <xdr:cNvPr id="240" name="直線コネクタ 239"/>
        <xdr:cNvCxnSpPr/>
      </xdr:nvCxnSpPr>
      <xdr:spPr>
        <a:xfrm flipV="1">
          <a:off x="1130300" y="16666794"/>
          <a:ext cx="889000" cy="4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122306</xdr:rowOff>
    </xdr:from>
    <xdr:to>
      <xdr:col>24</xdr:col>
      <xdr:colOff>114300</xdr:colOff>
      <xdr:row>97</xdr:row>
      <xdr:rowOff>52456</xdr:rowOff>
    </xdr:to>
    <xdr:sp macro="" textlink="">
      <xdr:nvSpPr>
        <xdr:cNvPr id="250" name="楕円 249"/>
        <xdr:cNvSpPr/>
      </xdr:nvSpPr>
      <xdr:spPr>
        <a:xfrm>
          <a:off x="45847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100733</xdr:rowOff>
    </xdr:from>
    <xdr:ext cx="599010" cy="259045"/>
    <xdr:sp macro="" textlink="">
      <xdr:nvSpPr>
        <xdr:cNvPr id="251" name="扶助費該当値テキスト"/>
        <xdr:cNvSpPr txBox="1"/>
      </xdr:nvSpPr>
      <xdr:spPr>
        <a:xfrm>
          <a:off x="4686300" y="1655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137233</xdr:rowOff>
    </xdr:from>
    <xdr:to>
      <xdr:col>20</xdr:col>
      <xdr:colOff>38100</xdr:colOff>
      <xdr:row>97</xdr:row>
      <xdr:rowOff>67383</xdr:rowOff>
    </xdr:to>
    <xdr:sp macro="" textlink="">
      <xdr:nvSpPr>
        <xdr:cNvPr id="252" name="楕円 251"/>
        <xdr:cNvSpPr/>
      </xdr:nvSpPr>
      <xdr:spPr>
        <a:xfrm>
          <a:off x="3746500" y="1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58510</xdr:rowOff>
    </xdr:from>
    <xdr:ext cx="534377" cy="259045"/>
    <xdr:sp macro="" textlink="">
      <xdr:nvSpPr>
        <xdr:cNvPr id="253" name="テキスト ボックス 252"/>
        <xdr:cNvSpPr txBox="1"/>
      </xdr:nvSpPr>
      <xdr:spPr>
        <a:xfrm>
          <a:off x="3530111" y="166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116050</xdr:rowOff>
    </xdr:from>
    <xdr:to>
      <xdr:col>15</xdr:col>
      <xdr:colOff>101600</xdr:colOff>
      <xdr:row>97</xdr:row>
      <xdr:rowOff>46200</xdr:rowOff>
    </xdr:to>
    <xdr:sp macro="" textlink="">
      <xdr:nvSpPr>
        <xdr:cNvPr id="254" name="楕円 253"/>
        <xdr:cNvSpPr/>
      </xdr:nvSpPr>
      <xdr:spPr>
        <a:xfrm>
          <a:off x="2857500" y="165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37327</xdr:rowOff>
    </xdr:from>
    <xdr:ext cx="599010" cy="259045"/>
    <xdr:sp macro="" textlink="">
      <xdr:nvSpPr>
        <xdr:cNvPr id="255" name="テキスト ボックス 254"/>
        <xdr:cNvSpPr txBox="1"/>
      </xdr:nvSpPr>
      <xdr:spPr>
        <a:xfrm>
          <a:off x="2608795" y="166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156794</xdr:rowOff>
    </xdr:from>
    <xdr:to>
      <xdr:col>10</xdr:col>
      <xdr:colOff>165100</xdr:colOff>
      <xdr:row>97</xdr:row>
      <xdr:rowOff>86944</xdr:rowOff>
    </xdr:to>
    <xdr:sp macro="" textlink="">
      <xdr:nvSpPr>
        <xdr:cNvPr id="256" name="楕円 255"/>
        <xdr:cNvSpPr/>
      </xdr:nvSpPr>
      <xdr:spPr>
        <a:xfrm>
          <a:off x="1968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78071</xdr:rowOff>
    </xdr:from>
    <xdr:ext cx="534377" cy="259045"/>
    <xdr:sp macro="" textlink="">
      <xdr:nvSpPr>
        <xdr:cNvPr id="257" name="テキスト ボックス 256"/>
        <xdr:cNvSpPr txBox="1"/>
      </xdr:nvSpPr>
      <xdr:spPr>
        <a:xfrm>
          <a:off x="1752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30942</xdr:rowOff>
    </xdr:from>
    <xdr:to>
      <xdr:col>6</xdr:col>
      <xdr:colOff>38100</xdr:colOff>
      <xdr:row>97</xdr:row>
      <xdr:rowOff>132542</xdr:rowOff>
    </xdr:to>
    <xdr:sp macro="" textlink="">
      <xdr:nvSpPr>
        <xdr:cNvPr id="258" name="楕円 257"/>
        <xdr:cNvSpPr/>
      </xdr:nvSpPr>
      <xdr:spPr>
        <a:xfrm>
          <a:off x="1079500" y="16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149069</xdr:rowOff>
    </xdr:from>
    <xdr:ext cx="534377" cy="259045"/>
    <xdr:sp macro="" textlink="">
      <xdr:nvSpPr>
        <xdr:cNvPr id="259" name="テキスト ボックス 258"/>
        <xdr:cNvSpPr txBox="1"/>
      </xdr:nvSpPr>
      <xdr:spPr>
        <a:xfrm>
          <a:off x="863111" y="164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55095</xdr:rowOff>
    </xdr:from>
    <xdr:to>
      <xdr:col>55</xdr:col>
      <xdr:colOff>0</xdr:colOff>
      <xdr:row>37</xdr:row>
      <xdr:rowOff>55735</xdr:rowOff>
    </xdr:to>
    <xdr:cxnSp macro="">
      <xdr:nvCxnSpPr>
        <xdr:cNvPr id="288" name="直線コネクタ 287"/>
        <xdr:cNvCxnSpPr/>
      </xdr:nvCxnSpPr>
      <xdr:spPr>
        <a:xfrm flipV="1">
          <a:off x="9639300" y="6398745"/>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55735</xdr:rowOff>
    </xdr:from>
    <xdr:to>
      <xdr:col>50</xdr:col>
      <xdr:colOff>114300</xdr:colOff>
      <xdr:row>37</xdr:row>
      <xdr:rowOff>64834</xdr:rowOff>
    </xdr:to>
    <xdr:cxnSp macro="">
      <xdr:nvCxnSpPr>
        <xdr:cNvPr id="291" name="直線コネクタ 290"/>
        <xdr:cNvCxnSpPr/>
      </xdr:nvCxnSpPr>
      <xdr:spPr>
        <a:xfrm flipV="1">
          <a:off x="8750300" y="6399385"/>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765</xdr:rowOff>
    </xdr:from>
    <xdr:to>
      <xdr:col>45</xdr:col>
      <xdr:colOff>177800</xdr:colOff>
      <xdr:row>37</xdr:row>
      <xdr:rowOff>64834</xdr:rowOff>
    </xdr:to>
    <xdr:cxnSp macro="">
      <xdr:nvCxnSpPr>
        <xdr:cNvPr id="294" name="直線コネクタ 293"/>
        <xdr:cNvCxnSpPr/>
      </xdr:nvCxnSpPr>
      <xdr:spPr>
        <a:xfrm>
          <a:off x="7861300" y="6344415"/>
          <a:ext cx="8890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765</xdr:rowOff>
    </xdr:from>
    <xdr:to>
      <xdr:col>41</xdr:col>
      <xdr:colOff>50800</xdr:colOff>
      <xdr:row>37</xdr:row>
      <xdr:rowOff>121824</xdr:rowOff>
    </xdr:to>
    <xdr:cxnSp macro="">
      <xdr:nvCxnSpPr>
        <xdr:cNvPr id="297" name="直線コネクタ 296"/>
        <xdr:cNvCxnSpPr/>
      </xdr:nvCxnSpPr>
      <xdr:spPr>
        <a:xfrm flipV="1">
          <a:off x="6972300" y="6344415"/>
          <a:ext cx="889000" cy="1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4295</xdr:rowOff>
    </xdr:from>
    <xdr:to>
      <xdr:col>55</xdr:col>
      <xdr:colOff>50800</xdr:colOff>
      <xdr:row>37</xdr:row>
      <xdr:rowOff>105895</xdr:rowOff>
    </xdr:to>
    <xdr:sp macro="" textlink="">
      <xdr:nvSpPr>
        <xdr:cNvPr id="307" name="楕円 306"/>
        <xdr:cNvSpPr/>
      </xdr:nvSpPr>
      <xdr:spPr>
        <a:xfrm>
          <a:off x="104267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90672</xdr:rowOff>
    </xdr:from>
    <xdr:ext cx="534377" cy="259045"/>
    <xdr:sp macro="" textlink="">
      <xdr:nvSpPr>
        <xdr:cNvPr id="308" name="補助費等該当値テキスト"/>
        <xdr:cNvSpPr txBox="1"/>
      </xdr:nvSpPr>
      <xdr:spPr>
        <a:xfrm>
          <a:off x="10528300" y="62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4935</xdr:rowOff>
    </xdr:from>
    <xdr:to>
      <xdr:col>50</xdr:col>
      <xdr:colOff>165100</xdr:colOff>
      <xdr:row>37</xdr:row>
      <xdr:rowOff>106535</xdr:rowOff>
    </xdr:to>
    <xdr:sp macro="" textlink="">
      <xdr:nvSpPr>
        <xdr:cNvPr id="309" name="楕円 308"/>
        <xdr:cNvSpPr/>
      </xdr:nvSpPr>
      <xdr:spPr>
        <a:xfrm>
          <a:off x="9588500" y="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97662</xdr:rowOff>
    </xdr:from>
    <xdr:ext cx="534377" cy="259045"/>
    <xdr:sp macro="" textlink="">
      <xdr:nvSpPr>
        <xdr:cNvPr id="310" name="テキスト ボックス 309"/>
        <xdr:cNvSpPr txBox="1"/>
      </xdr:nvSpPr>
      <xdr:spPr>
        <a:xfrm>
          <a:off x="9372111" y="64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14034</xdr:rowOff>
    </xdr:from>
    <xdr:to>
      <xdr:col>46</xdr:col>
      <xdr:colOff>38100</xdr:colOff>
      <xdr:row>37</xdr:row>
      <xdr:rowOff>115634</xdr:rowOff>
    </xdr:to>
    <xdr:sp macro="" textlink="">
      <xdr:nvSpPr>
        <xdr:cNvPr id="311" name="楕円 310"/>
        <xdr:cNvSpPr/>
      </xdr:nvSpPr>
      <xdr:spPr>
        <a:xfrm>
          <a:off x="8699500" y="63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106761</xdr:rowOff>
    </xdr:from>
    <xdr:ext cx="534377" cy="259045"/>
    <xdr:sp macro="" textlink="">
      <xdr:nvSpPr>
        <xdr:cNvPr id="312" name="テキスト ボックス 311"/>
        <xdr:cNvSpPr txBox="1"/>
      </xdr:nvSpPr>
      <xdr:spPr>
        <a:xfrm>
          <a:off x="8483111" y="64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121415</xdr:rowOff>
    </xdr:from>
    <xdr:to>
      <xdr:col>41</xdr:col>
      <xdr:colOff>101600</xdr:colOff>
      <xdr:row>37</xdr:row>
      <xdr:rowOff>51565</xdr:rowOff>
    </xdr:to>
    <xdr:sp macro="" textlink="">
      <xdr:nvSpPr>
        <xdr:cNvPr id="313" name="楕円 312"/>
        <xdr:cNvSpPr/>
      </xdr:nvSpPr>
      <xdr:spPr>
        <a:xfrm>
          <a:off x="7810500" y="62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42692</xdr:rowOff>
    </xdr:from>
    <xdr:ext cx="534377" cy="259045"/>
    <xdr:sp macro="" textlink="">
      <xdr:nvSpPr>
        <xdr:cNvPr id="314" name="テキスト ボックス 313"/>
        <xdr:cNvSpPr txBox="1"/>
      </xdr:nvSpPr>
      <xdr:spPr>
        <a:xfrm>
          <a:off x="7594111" y="63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71024</xdr:rowOff>
    </xdr:from>
    <xdr:to>
      <xdr:col>36</xdr:col>
      <xdr:colOff>165100</xdr:colOff>
      <xdr:row>38</xdr:row>
      <xdr:rowOff>1174</xdr:rowOff>
    </xdr:to>
    <xdr:sp macro="" textlink="">
      <xdr:nvSpPr>
        <xdr:cNvPr id="315" name="楕円 314"/>
        <xdr:cNvSpPr/>
      </xdr:nvSpPr>
      <xdr:spPr>
        <a:xfrm>
          <a:off x="6921500" y="64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163751</xdr:rowOff>
    </xdr:from>
    <xdr:ext cx="534377" cy="259045"/>
    <xdr:sp macro="" textlink="">
      <xdr:nvSpPr>
        <xdr:cNvPr id="316" name="テキスト ボックス 315"/>
        <xdr:cNvSpPr txBox="1"/>
      </xdr:nvSpPr>
      <xdr:spPr>
        <a:xfrm>
          <a:off x="6705111" y="65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48831</xdr:rowOff>
    </xdr:from>
    <xdr:to>
      <xdr:col>55</xdr:col>
      <xdr:colOff>0</xdr:colOff>
      <xdr:row>57</xdr:row>
      <xdr:rowOff>94099</xdr:rowOff>
    </xdr:to>
    <xdr:cxnSp macro="">
      <xdr:nvCxnSpPr>
        <xdr:cNvPr id="343" name="直線コネクタ 342"/>
        <xdr:cNvCxnSpPr/>
      </xdr:nvCxnSpPr>
      <xdr:spPr>
        <a:xfrm>
          <a:off x="9639300" y="9821481"/>
          <a:ext cx="8382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48831</xdr:rowOff>
    </xdr:from>
    <xdr:to>
      <xdr:col>50</xdr:col>
      <xdr:colOff>114300</xdr:colOff>
      <xdr:row>57</xdr:row>
      <xdr:rowOff>95416</xdr:rowOff>
    </xdr:to>
    <xdr:cxnSp macro="">
      <xdr:nvCxnSpPr>
        <xdr:cNvPr id="346" name="直線コネクタ 345"/>
        <xdr:cNvCxnSpPr/>
      </xdr:nvCxnSpPr>
      <xdr:spPr>
        <a:xfrm flipV="1">
          <a:off x="8750300" y="9821481"/>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95416</xdr:rowOff>
    </xdr:from>
    <xdr:to>
      <xdr:col>45</xdr:col>
      <xdr:colOff>177800</xdr:colOff>
      <xdr:row>57</xdr:row>
      <xdr:rowOff>101661</xdr:rowOff>
    </xdr:to>
    <xdr:cxnSp macro="">
      <xdr:nvCxnSpPr>
        <xdr:cNvPr id="349" name="直線コネクタ 348"/>
        <xdr:cNvCxnSpPr/>
      </xdr:nvCxnSpPr>
      <xdr:spPr>
        <a:xfrm flipV="1">
          <a:off x="7861300" y="9868066"/>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159515</xdr:rowOff>
    </xdr:from>
    <xdr:to>
      <xdr:col>41</xdr:col>
      <xdr:colOff>50800</xdr:colOff>
      <xdr:row>57</xdr:row>
      <xdr:rowOff>101661</xdr:rowOff>
    </xdr:to>
    <xdr:cxnSp macro="">
      <xdr:nvCxnSpPr>
        <xdr:cNvPr id="352" name="直線コネクタ 351"/>
        <xdr:cNvCxnSpPr/>
      </xdr:nvCxnSpPr>
      <xdr:spPr>
        <a:xfrm>
          <a:off x="6972300" y="9589265"/>
          <a:ext cx="889000" cy="2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6" name="テキスト ボックス 355"/>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43299</xdr:rowOff>
    </xdr:from>
    <xdr:to>
      <xdr:col>55</xdr:col>
      <xdr:colOff>50800</xdr:colOff>
      <xdr:row>57</xdr:row>
      <xdr:rowOff>144899</xdr:rowOff>
    </xdr:to>
    <xdr:sp macro="" textlink="">
      <xdr:nvSpPr>
        <xdr:cNvPr id="362" name="楕円 361"/>
        <xdr:cNvSpPr/>
      </xdr:nvSpPr>
      <xdr:spPr>
        <a:xfrm>
          <a:off x="104267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21726</xdr:rowOff>
    </xdr:from>
    <xdr:ext cx="534377" cy="259045"/>
    <xdr:sp macro="" textlink="">
      <xdr:nvSpPr>
        <xdr:cNvPr id="363" name="普通建設事業費該当値テキスト"/>
        <xdr:cNvSpPr txBox="1"/>
      </xdr:nvSpPr>
      <xdr:spPr>
        <a:xfrm>
          <a:off x="10528300" y="979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169481</xdr:rowOff>
    </xdr:from>
    <xdr:to>
      <xdr:col>50</xdr:col>
      <xdr:colOff>165100</xdr:colOff>
      <xdr:row>57</xdr:row>
      <xdr:rowOff>99631</xdr:rowOff>
    </xdr:to>
    <xdr:sp macro="" textlink="">
      <xdr:nvSpPr>
        <xdr:cNvPr id="364" name="楕円 363"/>
        <xdr:cNvSpPr/>
      </xdr:nvSpPr>
      <xdr:spPr>
        <a:xfrm>
          <a:off x="9588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90758</xdr:rowOff>
    </xdr:from>
    <xdr:ext cx="534377" cy="259045"/>
    <xdr:sp macro="" textlink="">
      <xdr:nvSpPr>
        <xdr:cNvPr id="365" name="テキスト ボックス 364"/>
        <xdr:cNvSpPr txBox="1"/>
      </xdr:nvSpPr>
      <xdr:spPr>
        <a:xfrm>
          <a:off x="9372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44616</xdr:rowOff>
    </xdr:from>
    <xdr:to>
      <xdr:col>46</xdr:col>
      <xdr:colOff>38100</xdr:colOff>
      <xdr:row>57</xdr:row>
      <xdr:rowOff>146216</xdr:rowOff>
    </xdr:to>
    <xdr:sp macro="" textlink="">
      <xdr:nvSpPr>
        <xdr:cNvPr id="366" name="楕円 365"/>
        <xdr:cNvSpPr/>
      </xdr:nvSpPr>
      <xdr:spPr>
        <a:xfrm>
          <a:off x="8699500" y="9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137343</xdr:rowOff>
    </xdr:from>
    <xdr:ext cx="534377" cy="259045"/>
    <xdr:sp macro="" textlink="">
      <xdr:nvSpPr>
        <xdr:cNvPr id="367" name="テキスト ボックス 366"/>
        <xdr:cNvSpPr txBox="1"/>
      </xdr:nvSpPr>
      <xdr:spPr>
        <a:xfrm>
          <a:off x="8483111" y="99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50861</xdr:rowOff>
    </xdr:from>
    <xdr:to>
      <xdr:col>41</xdr:col>
      <xdr:colOff>101600</xdr:colOff>
      <xdr:row>57</xdr:row>
      <xdr:rowOff>152461</xdr:rowOff>
    </xdr:to>
    <xdr:sp macro="" textlink="">
      <xdr:nvSpPr>
        <xdr:cNvPr id="368" name="楕円 367"/>
        <xdr:cNvSpPr/>
      </xdr:nvSpPr>
      <xdr:spPr>
        <a:xfrm>
          <a:off x="7810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143588</xdr:rowOff>
    </xdr:from>
    <xdr:ext cx="534377" cy="259045"/>
    <xdr:sp macro="" textlink="">
      <xdr:nvSpPr>
        <xdr:cNvPr id="369" name="テキスト ボックス 368"/>
        <xdr:cNvSpPr txBox="1"/>
      </xdr:nvSpPr>
      <xdr:spPr>
        <a:xfrm>
          <a:off x="7594111" y="99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108715</xdr:rowOff>
    </xdr:from>
    <xdr:to>
      <xdr:col>36</xdr:col>
      <xdr:colOff>165100</xdr:colOff>
      <xdr:row>56</xdr:row>
      <xdr:rowOff>38865</xdr:rowOff>
    </xdr:to>
    <xdr:sp macro="" textlink="">
      <xdr:nvSpPr>
        <xdr:cNvPr id="370" name="楕円 369"/>
        <xdr:cNvSpPr/>
      </xdr:nvSpPr>
      <xdr:spPr>
        <a:xfrm>
          <a:off x="6921500" y="95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55392</xdr:rowOff>
    </xdr:from>
    <xdr:ext cx="599010" cy="259045"/>
    <xdr:sp macro="" textlink="">
      <xdr:nvSpPr>
        <xdr:cNvPr id="371" name="テキスト ボックス 370"/>
        <xdr:cNvSpPr txBox="1"/>
      </xdr:nvSpPr>
      <xdr:spPr>
        <a:xfrm>
          <a:off x="6672795" y="931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106237</xdr:rowOff>
    </xdr:from>
    <xdr:to>
      <xdr:col>55</xdr:col>
      <xdr:colOff>0</xdr:colOff>
      <xdr:row>78</xdr:row>
      <xdr:rowOff>84661</xdr:rowOff>
    </xdr:to>
    <xdr:cxnSp macro="">
      <xdr:nvCxnSpPr>
        <xdr:cNvPr id="402" name="直線コネクタ 401"/>
        <xdr:cNvCxnSpPr/>
      </xdr:nvCxnSpPr>
      <xdr:spPr>
        <a:xfrm>
          <a:off x="9639300" y="13307887"/>
          <a:ext cx="838200" cy="14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44587</xdr:rowOff>
    </xdr:from>
    <xdr:ext cx="534377" cy="259045"/>
    <xdr:sp macro="" textlink="">
      <xdr:nvSpPr>
        <xdr:cNvPr id="403" name="普通建設事業費 （ うち新規整備　）平均値テキスト"/>
        <xdr:cNvSpPr txBox="1"/>
      </xdr:nvSpPr>
      <xdr:spPr>
        <a:xfrm>
          <a:off x="10528300" y="1341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106237</xdr:rowOff>
    </xdr:from>
    <xdr:to>
      <xdr:col>50</xdr:col>
      <xdr:colOff>114300</xdr:colOff>
      <xdr:row>78</xdr:row>
      <xdr:rowOff>134062</xdr:rowOff>
    </xdr:to>
    <xdr:cxnSp macro="">
      <xdr:nvCxnSpPr>
        <xdr:cNvPr id="405" name="直線コネクタ 404"/>
        <xdr:cNvCxnSpPr/>
      </xdr:nvCxnSpPr>
      <xdr:spPr>
        <a:xfrm flipV="1">
          <a:off x="8750300" y="13307887"/>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129333</xdr:rowOff>
    </xdr:from>
    <xdr:ext cx="534377" cy="259045"/>
    <xdr:sp macro="" textlink="">
      <xdr:nvSpPr>
        <xdr:cNvPr id="407" name="テキスト ボックス 406"/>
        <xdr:cNvSpPr txBox="1"/>
      </xdr:nvSpPr>
      <xdr:spPr>
        <a:xfrm>
          <a:off x="9372111" y="13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134062</xdr:rowOff>
    </xdr:from>
    <xdr:to>
      <xdr:col>45</xdr:col>
      <xdr:colOff>177800</xdr:colOff>
      <xdr:row>79</xdr:row>
      <xdr:rowOff>17540</xdr:rowOff>
    </xdr:to>
    <xdr:cxnSp macro="">
      <xdr:nvCxnSpPr>
        <xdr:cNvPr id="408" name="直線コネクタ 407"/>
        <xdr:cNvCxnSpPr/>
      </xdr:nvCxnSpPr>
      <xdr:spPr>
        <a:xfrm flipV="1">
          <a:off x="7861300" y="13507162"/>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15623</xdr:rowOff>
    </xdr:from>
    <xdr:ext cx="534377" cy="259045"/>
    <xdr:sp macro="" textlink="">
      <xdr:nvSpPr>
        <xdr:cNvPr id="410" name="テキスト ボックス 409"/>
        <xdr:cNvSpPr txBox="1"/>
      </xdr:nvSpPr>
      <xdr:spPr>
        <a:xfrm>
          <a:off x="8483111" y="1321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48718</xdr:rowOff>
    </xdr:from>
    <xdr:to>
      <xdr:col>41</xdr:col>
      <xdr:colOff>50800</xdr:colOff>
      <xdr:row>79</xdr:row>
      <xdr:rowOff>17540</xdr:rowOff>
    </xdr:to>
    <xdr:cxnSp macro="">
      <xdr:nvCxnSpPr>
        <xdr:cNvPr id="411" name="直線コネクタ 410"/>
        <xdr:cNvCxnSpPr/>
      </xdr:nvCxnSpPr>
      <xdr:spPr>
        <a:xfrm>
          <a:off x="6972300" y="13078918"/>
          <a:ext cx="889000" cy="4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33861</xdr:rowOff>
    </xdr:from>
    <xdr:to>
      <xdr:col>55</xdr:col>
      <xdr:colOff>50800</xdr:colOff>
      <xdr:row>78</xdr:row>
      <xdr:rowOff>135461</xdr:rowOff>
    </xdr:to>
    <xdr:sp macro="" textlink="">
      <xdr:nvSpPr>
        <xdr:cNvPr id="421" name="楕円 420"/>
        <xdr:cNvSpPr/>
      </xdr:nvSpPr>
      <xdr:spPr>
        <a:xfrm>
          <a:off x="10426700" y="134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56738</xdr:rowOff>
    </xdr:from>
    <xdr:ext cx="534377" cy="259045"/>
    <xdr:sp macro="" textlink="">
      <xdr:nvSpPr>
        <xdr:cNvPr id="422" name="普通建設事業費 （ うち新規整備　）該当値テキスト"/>
        <xdr:cNvSpPr txBox="1"/>
      </xdr:nvSpPr>
      <xdr:spPr>
        <a:xfrm>
          <a:off x="10528300" y="132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55437</xdr:rowOff>
    </xdr:from>
    <xdr:to>
      <xdr:col>50</xdr:col>
      <xdr:colOff>165100</xdr:colOff>
      <xdr:row>77</xdr:row>
      <xdr:rowOff>157037</xdr:rowOff>
    </xdr:to>
    <xdr:sp macro="" textlink="">
      <xdr:nvSpPr>
        <xdr:cNvPr id="423" name="楕円 422"/>
        <xdr:cNvSpPr/>
      </xdr:nvSpPr>
      <xdr:spPr>
        <a:xfrm>
          <a:off x="9588500" y="132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2114</xdr:rowOff>
    </xdr:from>
    <xdr:ext cx="534377" cy="259045"/>
    <xdr:sp macro="" textlink="">
      <xdr:nvSpPr>
        <xdr:cNvPr id="424" name="テキスト ボックス 423"/>
        <xdr:cNvSpPr txBox="1"/>
      </xdr:nvSpPr>
      <xdr:spPr>
        <a:xfrm>
          <a:off x="9372111" y="130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83262</xdr:rowOff>
    </xdr:from>
    <xdr:to>
      <xdr:col>46</xdr:col>
      <xdr:colOff>38100</xdr:colOff>
      <xdr:row>79</xdr:row>
      <xdr:rowOff>13412</xdr:rowOff>
    </xdr:to>
    <xdr:sp macro="" textlink="">
      <xdr:nvSpPr>
        <xdr:cNvPr id="425" name="楕円 424"/>
        <xdr:cNvSpPr/>
      </xdr:nvSpPr>
      <xdr:spPr>
        <a:xfrm>
          <a:off x="8699500" y="134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4539</xdr:rowOff>
    </xdr:from>
    <xdr:ext cx="534377" cy="259045"/>
    <xdr:sp macro="" textlink="">
      <xdr:nvSpPr>
        <xdr:cNvPr id="426" name="テキスト ボックス 425"/>
        <xdr:cNvSpPr txBox="1"/>
      </xdr:nvSpPr>
      <xdr:spPr>
        <a:xfrm>
          <a:off x="8483111" y="135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138190</xdr:rowOff>
    </xdr:from>
    <xdr:to>
      <xdr:col>41</xdr:col>
      <xdr:colOff>101600</xdr:colOff>
      <xdr:row>79</xdr:row>
      <xdr:rowOff>68340</xdr:rowOff>
    </xdr:to>
    <xdr:sp macro="" textlink="">
      <xdr:nvSpPr>
        <xdr:cNvPr id="427" name="楕円 426"/>
        <xdr:cNvSpPr/>
      </xdr:nvSpPr>
      <xdr:spPr>
        <a:xfrm>
          <a:off x="7810500" y="13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59467</xdr:rowOff>
    </xdr:from>
    <xdr:ext cx="469744" cy="259045"/>
    <xdr:sp macro="" textlink="">
      <xdr:nvSpPr>
        <xdr:cNvPr id="428" name="テキスト ボックス 427"/>
        <xdr:cNvSpPr txBox="1"/>
      </xdr:nvSpPr>
      <xdr:spPr>
        <a:xfrm>
          <a:off x="7626428" y="136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169368</xdr:rowOff>
    </xdr:from>
    <xdr:to>
      <xdr:col>36</xdr:col>
      <xdr:colOff>165100</xdr:colOff>
      <xdr:row>76</xdr:row>
      <xdr:rowOff>99518</xdr:rowOff>
    </xdr:to>
    <xdr:sp macro="" textlink="">
      <xdr:nvSpPr>
        <xdr:cNvPr id="429" name="楕円 428"/>
        <xdr:cNvSpPr/>
      </xdr:nvSpPr>
      <xdr:spPr>
        <a:xfrm>
          <a:off x="69215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90645</xdr:rowOff>
    </xdr:from>
    <xdr:ext cx="534377" cy="259045"/>
    <xdr:sp macro="" textlink="">
      <xdr:nvSpPr>
        <xdr:cNvPr id="430" name="テキスト ボックス 429"/>
        <xdr:cNvSpPr txBox="1"/>
      </xdr:nvSpPr>
      <xdr:spPr>
        <a:xfrm>
          <a:off x="6705111" y="13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62119</xdr:rowOff>
    </xdr:from>
    <xdr:to>
      <xdr:col>55</xdr:col>
      <xdr:colOff>0</xdr:colOff>
      <xdr:row>97</xdr:row>
      <xdr:rowOff>97769</xdr:rowOff>
    </xdr:to>
    <xdr:cxnSp macro="">
      <xdr:nvCxnSpPr>
        <xdr:cNvPr id="455" name="直線コネクタ 454"/>
        <xdr:cNvCxnSpPr/>
      </xdr:nvCxnSpPr>
      <xdr:spPr>
        <a:xfrm flipV="1">
          <a:off x="9639300" y="16692769"/>
          <a:ext cx="8382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37773</xdr:rowOff>
    </xdr:from>
    <xdr:to>
      <xdr:col>50</xdr:col>
      <xdr:colOff>114300</xdr:colOff>
      <xdr:row>97</xdr:row>
      <xdr:rowOff>97769</xdr:rowOff>
    </xdr:to>
    <xdr:cxnSp macro="">
      <xdr:nvCxnSpPr>
        <xdr:cNvPr id="458" name="直線コネクタ 457"/>
        <xdr:cNvCxnSpPr/>
      </xdr:nvCxnSpPr>
      <xdr:spPr>
        <a:xfrm>
          <a:off x="8750300" y="16668423"/>
          <a:ext cx="889000" cy="5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37773</xdr:rowOff>
    </xdr:from>
    <xdr:to>
      <xdr:col>45</xdr:col>
      <xdr:colOff>177800</xdr:colOff>
      <xdr:row>97</xdr:row>
      <xdr:rowOff>55409</xdr:rowOff>
    </xdr:to>
    <xdr:cxnSp macro="">
      <xdr:nvCxnSpPr>
        <xdr:cNvPr id="461" name="直線コネクタ 460"/>
        <xdr:cNvCxnSpPr/>
      </xdr:nvCxnSpPr>
      <xdr:spPr>
        <a:xfrm flipV="1">
          <a:off x="7861300" y="16668423"/>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38128</xdr:rowOff>
    </xdr:from>
    <xdr:to>
      <xdr:col>41</xdr:col>
      <xdr:colOff>50800</xdr:colOff>
      <xdr:row>97</xdr:row>
      <xdr:rowOff>55409</xdr:rowOff>
    </xdr:to>
    <xdr:cxnSp macro="">
      <xdr:nvCxnSpPr>
        <xdr:cNvPr id="464" name="直線コネクタ 463"/>
        <xdr:cNvCxnSpPr/>
      </xdr:nvCxnSpPr>
      <xdr:spPr>
        <a:xfrm>
          <a:off x="6972300" y="16668778"/>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11319</xdr:rowOff>
    </xdr:from>
    <xdr:to>
      <xdr:col>55</xdr:col>
      <xdr:colOff>50800</xdr:colOff>
      <xdr:row>97</xdr:row>
      <xdr:rowOff>112919</xdr:rowOff>
    </xdr:to>
    <xdr:sp macro="" textlink="">
      <xdr:nvSpPr>
        <xdr:cNvPr id="474" name="楕円 473"/>
        <xdr:cNvSpPr/>
      </xdr:nvSpPr>
      <xdr:spPr>
        <a:xfrm>
          <a:off x="10426700" y="166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97696</xdr:rowOff>
    </xdr:from>
    <xdr:ext cx="534377" cy="259045"/>
    <xdr:sp macro="" textlink="">
      <xdr:nvSpPr>
        <xdr:cNvPr id="475" name="普通建設事業費 （ うち更新整備　）該当値テキスト"/>
        <xdr:cNvSpPr txBox="1"/>
      </xdr:nvSpPr>
      <xdr:spPr>
        <a:xfrm>
          <a:off x="10528300" y="165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46969</xdr:rowOff>
    </xdr:from>
    <xdr:to>
      <xdr:col>50</xdr:col>
      <xdr:colOff>165100</xdr:colOff>
      <xdr:row>97</xdr:row>
      <xdr:rowOff>148569</xdr:rowOff>
    </xdr:to>
    <xdr:sp macro="" textlink="">
      <xdr:nvSpPr>
        <xdr:cNvPr id="476" name="楕円 475"/>
        <xdr:cNvSpPr/>
      </xdr:nvSpPr>
      <xdr:spPr>
        <a:xfrm>
          <a:off x="9588500" y="166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139696</xdr:rowOff>
    </xdr:from>
    <xdr:ext cx="534377" cy="259045"/>
    <xdr:sp macro="" textlink="">
      <xdr:nvSpPr>
        <xdr:cNvPr id="477" name="テキスト ボックス 476"/>
        <xdr:cNvSpPr txBox="1"/>
      </xdr:nvSpPr>
      <xdr:spPr>
        <a:xfrm>
          <a:off x="9372111" y="167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158423</xdr:rowOff>
    </xdr:from>
    <xdr:to>
      <xdr:col>46</xdr:col>
      <xdr:colOff>38100</xdr:colOff>
      <xdr:row>97</xdr:row>
      <xdr:rowOff>88573</xdr:rowOff>
    </xdr:to>
    <xdr:sp macro="" textlink="">
      <xdr:nvSpPr>
        <xdr:cNvPr id="478" name="楕円 477"/>
        <xdr:cNvSpPr/>
      </xdr:nvSpPr>
      <xdr:spPr>
        <a:xfrm>
          <a:off x="8699500" y="166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79700</xdr:rowOff>
    </xdr:from>
    <xdr:ext cx="534377" cy="259045"/>
    <xdr:sp macro="" textlink="">
      <xdr:nvSpPr>
        <xdr:cNvPr id="479" name="テキスト ボックス 478"/>
        <xdr:cNvSpPr txBox="1"/>
      </xdr:nvSpPr>
      <xdr:spPr>
        <a:xfrm>
          <a:off x="8483111" y="167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4609</xdr:rowOff>
    </xdr:from>
    <xdr:to>
      <xdr:col>41</xdr:col>
      <xdr:colOff>101600</xdr:colOff>
      <xdr:row>97</xdr:row>
      <xdr:rowOff>106209</xdr:rowOff>
    </xdr:to>
    <xdr:sp macro="" textlink="">
      <xdr:nvSpPr>
        <xdr:cNvPr id="480" name="楕円 479"/>
        <xdr:cNvSpPr/>
      </xdr:nvSpPr>
      <xdr:spPr>
        <a:xfrm>
          <a:off x="7810500" y="166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97336</xdr:rowOff>
    </xdr:from>
    <xdr:ext cx="534377" cy="259045"/>
    <xdr:sp macro="" textlink="">
      <xdr:nvSpPr>
        <xdr:cNvPr id="481" name="テキスト ボックス 480"/>
        <xdr:cNvSpPr txBox="1"/>
      </xdr:nvSpPr>
      <xdr:spPr>
        <a:xfrm>
          <a:off x="7594111" y="1672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158778</xdr:rowOff>
    </xdr:from>
    <xdr:to>
      <xdr:col>36</xdr:col>
      <xdr:colOff>165100</xdr:colOff>
      <xdr:row>97</xdr:row>
      <xdr:rowOff>88928</xdr:rowOff>
    </xdr:to>
    <xdr:sp macro="" textlink="">
      <xdr:nvSpPr>
        <xdr:cNvPr id="482" name="楕円 481"/>
        <xdr:cNvSpPr/>
      </xdr:nvSpPr>
      <xdr:spPr>
        <a:xfrm>
          <a:off x="6921500" y="166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80055</xdr:rowOff>
    </xdr:from>
    <xdr:ext cx="534377" cy="259045"/>
    <xdr:sp macro="" textlink="">
      <xdr:nvSpPr>
        <xdr:cNvPr id="483" name="テキスト ボックス 482"/>
        <xdr:cNvSpPr txBox="1"/>
      </xdr:nvSpPr>
      <xdr:spPr>
        <a:xfrm>
          <a:off x="6705111" y="167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66953</xdr:rowOff>
    </xdr:from>
    <xdr:to>
      <xdr:col>85</xdr:col>
      <xdr:colOff>127000</xdr:colOff>
      <xdr:row>77</xdr:row>
      <xdr:rowOff>67157</xdr:rowOff>
    </xdr:to>
    <xdr:cxnSp macro="">
      <xdr:nvCxnSpPr>
        <xdr:cNvPr id="626" name="直線コネクタ 625"/>
        <xdr:cNvCxnSpPr/>
      </xdr:nvCxnSpPr>
      <xdr:spPr>
        <a:xfrm flipV="1">
          <a:off x="15481300" y="13268603"/>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67157</xdr:rowOff>
    </xdr:from>
    <xdr:to>
      <xdr:col>81</xdr:col>
      <xdr:colOff>50800</xdr:colOff>
      <xdr:row>77</xdr:row>
      <xdr:rowOff>67928</xdr:rowOff>
    </xdr:to>
    <xdr:cxnSp macro="">
      <xdr:nvCxnSpPr>
        <xdr:cNvPr id="629" name="直線コネクタ 628"/>
        <xdr:cNvCxnSpPr/>
      </xdr:nvCxnSpPr>
      <xdr:spPr>
        <a:xfrm flipV="1">
          <a:off x="14592300" y="13268807"/>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67928</xdr:rowOff>
    </xdr:from>
    <xdr:to>
      <xdr:col>76</xdr:col>
      <xdr:colOff>114300</xdr:colOff>
      <xdr:row>77</xdr:row>
      <xdr:rowOff>79479</xdr:rowOff>
    </xdr:to>
    <xdr:cxnSp macro="">
      <xdr:nvCxnSpPr>
        <xdr:cNvPr id="632" name="直線コネクタ 631"/>
        <xdr:cNvCxnSpPr/>
      </xdr:nvCxnSpPr>
      <xdr:spPr>
        <a:xfrm flipV="1">
          <a:off x="13703300" y="13269578"/>
          <a:ext cx="889000" cy="1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72103</xdr:rowOff>
    </xdr:from>
    <xdr:to>
      <xdr:col>71</xdr:col>
      <xdr:colOff>177800</xdr:colOff>
      <xdr:row>77</xdr:row>
      <xdr:rowOff>79479</xdr:rowOff>
    </xdr:to>
    <xdr:cxnSp macro="">
      <xdr:nvCxnSpPr>
        <xdr:cNvPr id="635" name="直線コネクタ 634"/>
        <xdr:cNvCxnSpPr/>
      </xdr:nvCxnSpPr>
      <xdr:spPr>
        <a:xfrm>
          <a:off x="12814300" y="13273753"/>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16153</xdr:rowOff>
    </xdr:from>
    <xdr:to>
      <xdr:col>85</xdr:col>
      <xdr:colOff>177800</xdr:colOff>
      <xdr:row>77</xdr:row>
      <xdr:rowOff>117753</xdr:rowOff>
    </xdr:to>
    <xdr:sp macro="" textlink="">
      <xdr:nvSpPr>
        <xdr:cNvPr id="645" name="楕円 644"/>
        <xdr:cNvSpPr/>
      </xdr:nvSpPr>
      <xdr:spPr>
        <a:xfrm>
          <a:off x="16268700" y="132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166030</xdr:rowOff>
    </xdr:from>
    <xdr:ext cx="534377" cy="259045"/>
    <xdr:sp macro="" textlink="">
      <xdr:nvSpPr>
        <xdr:cNvPr id="646" name="公債費該当値テキスト"/>
        <xdr:cNvSpPr txBox="1"/>
      </xdr:nvSpPr>
      <xdr:spPr>
        <a:xfrm>
          <a:off x="16370300" y="131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16357</xdr:rowOff>
    </xdr:from>
    <xdr:to>
      <xdr:col>81</xdr:col>
      <xdr:colOff>101600</xdr:colOff>
      <xdr:row>77</xdr:row>
      <xdr:rowOff>117957</xdr:rowOff>
    </xdr:to>
    <xdr:sp macro="" textlink="">
      <xdr:nvSpPr>
        <xdr:cNvPr id="647" name="楕円 646"/>
        <xdr:cNvSpPr/>
      </xdr:nvSpPr>
      <xdr:spPr>
        <a:xfrm>
          <a:off x="15430500" y="132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109084</xdr:rowOff>
    </xdr:from>
    <xdr:ext cx="534377" cy="259045"/>
    <xdr:sp macro="" textlink="">
      <xdr:nvSpPr>
        <xdr:cNvPr id="648" name="テキスト ボックス 647"/>
        <xdr:cNvSpPr txBox="1"/>
      </xdr:nvSpPr>
      <xdr:spPr>
        <a:xfrm>
          <a:off x="15214111" y="1331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17128</xdr:rowOff>
    </xdr:from>
    <xdr:to>
      <xdr:col>76</xdr:col>
      <xdr:colOff>165100</xdr:colOff>
      <xdr:row>77</xdr:row>
      <xdr:rowOff>118728</xdr:rowOff>
    </xdr:to>
    <xdr:sp macro="" textlink="">
      <xdr:nvSpPr>
        <xdr:cNvPr id="649" name="楕円 648"/>
        <xdr:cNvSpPr/>
      </xdr:nvSpPr>
      <xdr:spPr>
        <a:xfrm>
          <a:off x="14541500" y="1321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109855</xdr:rowOff>
    </xdr:from>
    <xdr:ext cx="534377" cy="259045"/>
    <xdr:sp macro="" textlink="">
      <xdr:nvSpPr>
        <xdr:cNvPr id="650" name="テキスト ボックス 649"/>
        <xdr:cNvSpPr txBox="1"/>
      </xdr:nvSpPr>
      <xdr:spPr>
        <a:xfrm>
          <a:off x="14325111" y="133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28679</xdr:rowOff>
    </xdr:from>
    <xdr:to>
      <xdr:col>72</xdr:col>
      <xdr:colOff>38100</xdr:colOff>
      <xdr:row>77</xdr:row>
      <xdr:rowOff>130279</xdr:rowOff>
    </xdr:to>
    <xdr:sp macro="" textlink="">
      <xdr:nvSpPr>
        <xdr:cNvPr id="651" name="楕円 650"/>
        <xdr:cNvSpPr/>
      </xdr:nvSpPr>
      <xdr:spPr>
        <a:xfrm>
          <a:off x="13652500" y="132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121406</xdr:rowOff>
    </xdr:from>
    <xdr:ext cx="534377" cy="259045"/>
    <xdr:sp macro="" textlink="">
      <xdr:nvSpPr>
        <xdr:cNvPr id="652" name="テキスト ボックス 651"/>
        <xdr:cNvSpPr txBox="1"/>
      </xdr:nvSpPr>
      <xdr:spPr>
        <a:xfrm>
          <a:off x="13436111" y="133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21303</xdr:rowOff>
    </xdr:from>
    <xdr:to>
      <xdr:col>67</xdr:col>
      <xdr:colOff>101600</xdr:colOff>
      <xdr:row>77</xdr:row>
      <xdr:rowOff>122903</xdr:rowOff>
    </xdr:to>
    <xdr:sp macro="" textlink="">
      <xdr:nvSpPr>
        <xdr:cNvPr id="653" name="楕円 652"/>
        <xdr:cNvSpPr/>
      </xdr:nvSpPr>
      <xdr:spPr>
        <a:xfrm>
          <a:off x="12763500" y="132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114030</xdr:rowOff>
    </xdr:from>
    <xdr:ext cx="534377" cy="259045"/>
    <xdr:sp macro="" textlink="">
      <xdr:nvSpPr>
        <xdr:cNvPr id="654" name="テキスト ボックス 653"/>
        <xdr:cNvSpPr txBox="1"/>
      </xdr:nvSpPr>
      <xdr:spPr>
        <a:xfrm>
          <a:off x="12547111" y="133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47887</xdr:rowOff>
    </xdr:from>
    <xdr:to>
      <xdr:col>85</xdr:col>
      <xdr:colOff>127000</xdr:colOff>
      <xdr:row>98</xdr:row>
      <xdr:rowOff>129260</xdr:rowOff>
    </xdr:to>
    <xdr:cxnSp macro="">
      <xdr:nvCxnSpPr>
        <xdr:cNvPr id="683" name="直線コネクタ 682"/>
        <xdr:cNvCxnSpPr/>
      </xdr:nvCxnSpPr>
      <xdr:spPr>
        <a:xfrm>
          <a:off x="15481300" y="16849987"/>
          <a:ext cx="838200" cy="8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47887</xdr:rowOff>
    </xdr:from>
    <xdr:to>
      <xdr:col>81</xdr:col>
      <xdr:colOff>50800</xdr:colOff>
      <xdr:row>98</xdr:row>
      <xdr:rowOff>116718</xdr:rowOff>
    </xdr:to>
    <xdr:cxnSp macro="">
      <xdr:nvCxnSpPr>
        <xdr:cNvPr id="686" name="直線コネクタ 685"/>
        <xdr:cNvCxnSpPr/>
      </xdr:nvCxnSpPr>
      <xdr:spPr>
        <a:xfrm flipV="1">
          <a:off x="14592300" y="16849987"/>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8" name="テキスト ボックス 687"/>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116718</xdr:rowOff>
    </xdr:from>
    <xdr:to>
      <xdr:col>76</xdr:col>
      <xdr:colOff>114300</xdr:colOff>
      <xdr:row>98</xdr:row>
      <xdr:rowOff>136027</xdr:rowOff>
    </xdr:to>
    <xdr:cxnSp macro="">
      <xdr:nvCxnSpPr>
        <xdr:cNvPr id="689" name="直線コネクタ 688"/>
        <xdr:cNvCxnSpPr/>
      </xdr:nvCxnSpPr>
      <xdr:spPr>
        <a:xfrm flipV="1">
          <a:off x="13703300" y="16918818"/>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153123</xdr:rowOff>
    </xdr:from>
    <xdr:ext cx="534377" cy="259045"/>
    <xdr:sp macro="" textlink="">
      <xdr:nvSpPr>
        <xdr:cNvPr id="691" name="テキスト ボックス 690"/>
        <xdr:cNvSpPr txBox="1"/>
      </xdr:nvSpPr>
      <xdr:spPr>
        <a:xfrm>
          <a:off x="14325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119484</xdr:rowOff>
    </xdr:from>
    <xdr:to>
      <xdr:col>71</xdr:col>
      <xdr:colOff>177800</xdr:colOff>
      <xdr:row>98</xdr:row>
      <xdr:rowOff>136027</xdr:rowOff>
    </xdr:to>
    <xdr:cxnSp macro="">
      <xdr:nvCxnSpPr>
        <xdr:cNvPr id="692" name="直線コネクタ 691"/>
        <xdr:cNvCxnSpPr/>
      </xdr:nvCxnSpPr>
      <xdr:spPr>
        <a:xfrm>
          <a:off x="12814300" y="16921584"/>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78460</xdr:rowOff>
    </xdr:from>
    <xdr:to>
      <xdr:col>85</xdr:col>
      <xdr:colOff>177800</xdr:colOff>
      <xdr:row>99</xdr:row>
      <xdr:rowOff>8610</xdr:rowOff>
    </xdr:to>
    <xdr:sp macro="" textlink="">
      <xdr:nvSpPr>
        <xdr:cNvPr id="702" name="楕円 701"/>
        <xdr:cNvSpPr/>
      </xdr:nvSpPr>
      <xdr:spPr>
        <a:xfrm>
          <a:off x="16268700" y="168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2381</xdr:rowOff>
    </xdr:from>
    <xdr:ext cx="534377" cy="259045"/>
    <xdr:sp macro="" textlink="">
      <xdr:nvSpPr>
        <xdr:cNvPr id="703" name="積立金該当値テキスト"/>
        <xdr:cNvSpPr txBox="1"/>
      </xdr:nvSpPr>
      <xdr:spPr>
        <a:xfrm>
          <a:off x="16370300" y="168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168537</xdr:rowOff>
    </xdr:from>
    <xdr:to>
      <xdr:col>81</xdr:col>
      <xdr:colOff>101600</xdr:colOff>
      <xdr:row>98</xdr:row>
      <xdr:rowOff>98687</xdr:rowOff>
    </xdr:to>
    <xdr:sp macro="" textlink="">
      <xdr:nvSpPr>
        <xdr:cNvPr id="704" name="楕円 703"/>
        <xdr:cNvSpPr/>
      </xdr:nvSpPr>
      <xdr:spPr>
        <a:xfrm>
          <a:off x="15430500" y="16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115214</xdr:rowOff>
    </xdr:from>
    <xdr:ext cx="534377" cy="259045"/>
    <xdr:sp macro="" textlink="">
      <xdr:nvSpPr>
        <xdr:cNvPr id="705" name="テキスト ボックス 704"/>
        <xdr:cNvSpPr txBox="1"/>
      </xdr:nvSpPr>
      <xdr:spPr>
        <a:xfrm>
          <a:off x="15214111" y="16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65918</xdr:rowOff>
    </xdr:from>
    <xdr:to>
      <xdr:col>76</xdr:col>
      <xdr:colOff>165100</xdr:colOff>
      <xdr:row>98</xdr:row>
      <xdr:rowOff>167518</xdr:rowOff>
    </xdr:to>
    <xdr:sp macro="" textlink="">
      <xdr:nvSpPr>
        <xdr:cNvPr id="706" name="楕円 705"/>
        <xdr:cNvSpPr/>
      </xdr:nvSpPr>
      <xdr:spPr>
        <a:xfrm>
          <a:off x="14541500" y="168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158645</xdr:rowOff>
    </xdr:from>
    <xdr:ext cx="534377" cy="259045"/>
    <xdr:sp macro="" textlink="">
      <xdr:nvSpPr>
        <xdr:cNvPr id="707" name="テキスト ボックス 706"/>
        <xdr:cNvSpPr txBox="1"/>
      </xdr:nvSpPr>
      <xdr:spPr>
        <a:xfrm>
          <a:off x="14325111" y="169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85227</xdr:rowOff>
    </xdr:from>
    <xdr:to>
      <xdr:col>72</xdr:col>
      <xdr:colOff>38100</xdr:colOff>
      <xdr:row>99</xdr:row>
      <xdr:rowOff>15377</xdr:rowOff>
    </xdr:to>
    <xdr:sp macro="" textlink="">
      <xdr:nvSpPr>
        <xdr:cNvPr id="708" name="楕円 707"/>
        <xdr:cNvSpPr/>
      </xdr:nvSpPr>
      <xdr:spPr>
        <a:xfrm>
          <a:off x="13652500" y="16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6504</xdr:rowOff>
    </xdr:from>
    <xdr:ext cx="534377" cy="259045"/>
    <xdr:sp macro="" textlink="">
      <xdr:nvSpPr>
        <xdr:cNvPr id="709" name="テキスト ボックス 708"/>
        <xdr:cNvSpPr txBox="1"/>
      </xdr:nvSpPr>
      <xdr:spPr>
        <a:xfrm>
          <a:off x="13436111" y="16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68684</xdr:rowOff>
    </xdr:from>
    <xdr:to>
      <xdr:col>67</xdr:col>
      <xdr:colOff>101600</xdr:colOff>
      <xdr:row>98</xdr:row>
      <xdr:rowOff>170284</xdr:rowOff>
    </xdr:to>
    <xdr:sp macro="" textlink="">
      <xdr:nvSpPr>
        <xdr:cNvPr id="710" name="楕円 709"/>
        <xdr:cNvSpPr/>
      </xdr:nvSpPr>
      <xdr:spPr>
        <a:xfrm>
          <a:off x="12763500" y="1687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161411</xdr:rowOff>
    </xdr:from>
    <xdr:ext cx="534377" cy="259045"/>
    <xdr:sp macro="" textlink="">
      <xdr:nvSpPr>
        <xdr:cNvPr id="711" name="テキスト ボックス 710"/>
        <xdr:cNvSpPr txBox="1"/>
      </xdr:nvSpPr>
      <xdr:spPr>
        <a:xfrm>
          <a:off x="12547111" y="1696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43459</xdr:rowOff>
    </xdr:from>
    <xdr:to>
      <xdr:col>116</xdr:col>
      <xdr:colOff>63500</xdr:colOff>
      <xdr:row>39</xdr:row>
      <xdr:rowOff>44450</xdr:rowOff>
    </xdr:to>
    <xdr:cxnSp macro="">
      <xdr:nvCxnSpPr>
        <xdr:cNvPr id="740" name="直線コネクタ 739"/>
        <xdr:cNvCxnSpPr/>
      </xdr:nvCxnSpPr>
      <xdr:spPr>
        <a:xfrm>
          <a:off x="21323300" y="6730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44450</xdr:rowOff>
    </xdr:to>
    <xdr:cxnSp macro="">
      <xdr:nvCxnSpPr>
        <xdr:cNvPr id="743" name="直線コネクタ 742"/>
        <xdr:cNvCxnSpPr/>
      </xdr:nvCxnSpPr>
      <xdr:spPr>
        <a:xfrm flipV="1">
          <a:off x="2043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164109</xdr:rowOff>
    </xdr:from>
    <xdr:to>
      <xdr:col>112</xdr:col>
      <xdr:colOff>38100</xdr:colOff>
      <xdr:row>39</xdr:row>
      <xdr:rowOff>94259</xdr:rowOff>
    </xdr:to>
    <xdr:sp macro="" textlink="">
      <xdr:nvSpPr>
        <xdr:cNvPr id="761" name="楕円 760"/>
        <xdr:cNvSpPr/>
      </xdr:nvSpPr>
      <xdr:spPr>
        <a:xfrm>
          <a:off x="2127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85386</xdr:rowOff>
    </xdr:from>
    <xdr:ext cx="313932" cy="259045"/>
    <xdr:sp macro="" textlink="">
      <xdr:nvSpPr>
        <xdr:cNvPr id="762" name="テキスト ボックス 761"/>
        <xdr:cNvSpPr txBox="1"/>
      </xdr:nvSpPr>
      <xdr:spPr>
        <a:xfrm>
          <a:off x="2116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62140</xdr:rowOff>
    </xdr:from>
    <xdr:to>
      <xdr:col>116</xdr:col>
      <xdr:colOff>63500</xdr:colOff>
      <xdr:row>54</xdr:row>
      <xdr:rowOff>48456</xdr:rowOff>
    </xdr:to>
    <xdr:cxnSp macro="">
      <xdr:nvCxnSpPr>
        <xdr:cNvPr id="799" name="直線コネクタ 798"/>
        <xdr:cNvCxnSpPr/>
      </xdr:nvCxnSpPr>
      <xdr:spPr>
        <a:xfrm>
          <a:off x="21323300" y="9148990"/>
          <a:ext cx="8382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39960</xdr:rowOff>
    </xdr:from>
    <xdr:ext cx="469744" cy="259045"/>
    <xdr:sp macro="" textlink="">
      <xdr:nvSpPr>
        <xdr:cNvPr id="800" name="貸付金平均値テキスト"/>
        <xdr:cNvSpPr txBox="1"/>
      </xdr:nvSpPr>
      <xdr:spPr>
        <a:xfrm>
          <a:off x="22212300" y="9984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2148</xdr:rowOff>
    </xdr:from>
    <xdr:to>
      <xdr:col>111</xdr:col>
      <xdr:colOff>177800</xdr:colOff>
      <xdr:row>53</xdr:row>
      <xdr:rowOff>62140</xdr:rowOff>
    </xdr:to>
    <xdr:cxnSp macro="">
      <xdr:nvCxnSpPr>
        <xdr:cNvPr id="802" name="直線コネクタ 801"/>
        <xdr:cNvCxnSpPr/>
      </xdr:nvCxnSpPr>
      <xdr:spPr>
        <a:xfrm>
          <a:off x="20434300" y="9088998"/>
          <a:ext cx="8890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129115</xdr:rowOff>
    </xdr:from>
    <xdr:ext cx="469744" cy="259045"/>
    <xdr:sp macro="" textlink="">
      <xdr:nvSpPr>
        <xdr:cNvPr id="804" name="テキスト ボックス 803"/>
        <xdr:cNvSpPr txBox="1"/>
      </xdr:nvSpPr>
      <xdr:spPr>
        <a:xfrm>
          <a:off x="21088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166185</xdr:rowOff>
    </xdr:from>
    <xdr:to>
      <xdr:col>107</xdr:col>
      <xdr:colOff>50800</xdr:colOff>
      <xdr:row>53</xdr:row>
      <xdr:rowOff>2148</xdr:rowOff>
    </xdr:to>
    <xdr:cxnSp macro="">
      <xdr:nvCxnSpPr>
        <xdr:cNvPr id="805" name="直線コネクタ 804"/>
        <xdr:cNvCxnSpPr/>
      </xdr:nvCxnSpPr>
      <xdr:spPr>
        <a:xfrm>
          <a:off x="19545300" y="8910135"/>
          <a:ext cx="889000" cy="1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129310</xdr:rowOff>
    </xdr:from>
    <xdr:ext cx="469744" cy="259045"/>
    <xdr:sp macro="" textlink="">
      <xdr:nvSpPr>
        <xdr:cNvPr id="807" name="テキスト ボックス 806"/>
        <xdr:cNvSpPr txBox="1"/>
      </xdr:nvSpPr>
      <xdr:spPr>
        <a:xfrm>
          <a:off x="20199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166185</xdr:rowOff>
    </xdr:from>
    <xdr:to>
      <xdr:col>102</xdr:col>
      <xdr:colOff>114300</xdr:colOff>
      <xdr:row>53</xdr:row>
      <xdr:rowOff>51526</xdr:rowOff>
    </xdr:to>
    <xdr:cxnSp macro="">
      <xdr:nvCxnSpPr>
        <xdr:cNvPr id="808" name="直線コネクタ 807"/>
        <xdr:cNvCxnSpPr/>
      </xdr:nvCxnSpPr>
      <xdr:spPr>
        <a:xfrm flipV="1">
          <a:off x="18656300" y="8910135"/>
          <a:ext cx="889000" cy="2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102988</xdr:rowOff>
    </xdr:from>
    <xdr:ext cx="469744" cy="259045"/>
    <xdr:sp macro="" textlink="">
      <xdr:nvSpPr>
        <xdr:cNvPr id="810" name="テキスト ボックス 809"/>
        <xdr:cNvSpPr txBox="1"/>
      </xdr:nvSpPr>
      <xdr:spPr>
        <a:xfrm>
          <a:off x="19310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87117</xdr:rowOff>
    </xdr:from>
    <xdr:ext cx="469744" cy="259045"/>
    <xdr:sp macro="" textlink="">
      <xdr:nvSpPr>
        <xdr:cNvPr id="812" name="テキスト ボックス 811"/>
        <xdr:cNvSpPr txBox="1"/>
      </xdr:nvSpPr>
      <xdr:spPr>
        <a:xfrm>
          <a:off x="18421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169106</xdr:rowOff>
    </xdr:from>
    <xdr:to>
      <xdr:col>116</xdr:col>
      <xdr:colOff>114300</xdr:colOff>
      <xdr:row>54</xdr:row>
      <xdr:rowOff>99256</xdr:rowOff>
    </xdr:to>
    <xdr:sp macro="" textlink="">
      <xdr:nvSpPr>
        <xdr:cNvPr id="818" name="楕円 817"/>
        <xdr:cNvSpPr/>
      </xdr:nvSpPr>
      <xdr:spPr>
        <a:xfrm>
          <a:off x="22110700" y="92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20533</xdr:rowOff>
    </xdr:from>
    <xdr:ext cx="534377" cy="259045"/>
    <xdr:sp macro="" textlink="">
      <xdr:nvSpPr>
        <xdr:cNvPr id="819" name="貸付金該当値テキスト"/>
        <xdr:cNvSpPr txBox="1"/>
      </xdr:nvSpPr>
      <xdr:spPr>
        <a:xfrm>
          <a:off x="22212300" y="91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11340</xdr:rowOff>
    </xdr:from>
    <xdr:to>
      <xdr:col>112</xdr:col>
      <xdr:colOff>38100</xdr:colOff>
      <xdr:row>53</xdr:row>
      <xdr:rowOff>112940</xdr:rowOff>
    </xdr:to>
    <xdr:sp macro="" textlink="">
      <xdr:nvSpPr>
        <xdr:cNvPr id="820" name="楕円 819"/>
        <xdr:cNvSpPr/>
      </xdr:nvSpPr>
      <xdr:spPr>
        <a:xfrm>
          <a:off x="21272500" y="90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129467</xdr:rowOff>
    </xdr:from>
    <xdr:ext cx="534377" cy="259045"/>
    <xdr:sp macro="" textlink="">
      <xdr:nvSpPr>
        <xdr:cNvPr id="821" name="テキスト ボックス 820"/>
        <xdr:cNvSpPr txBox="1"/>
      </xdr:nvSpPr>
      <xdr:spPr>
        <a:xfrm>
          <a:off x="21056111" y="88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122798</xdr:rowOff>
    </xdr:from>
    <xdr:to>
      <xdr:col>107</xdr:col>
      <xdr:colOff>101600</xdr:colOff>
      <xdr:row>53</xdr:row>
      <xdr:rowOff>52948</xdr:rowOff>
    </xdr:to>
    <xdr:sp macro="" textlink="">
      <xdr:nvSpPr>
        <xdr:cNvPr id="822" name="楕円 821"/>
        <xdr:cNvSpPr/>
      </xdr:nvSpPr>
      <xdr:spPr>
        <a:xfrm>
          <a:off x="20383500" y="90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69475</xdr:rowOff>
    </xdr:from>
    <xdr:ext cx="534377" cy="259045"/>
    <xdr:sp macro="" textlink="">
      <xdr:nvSpPr>
        <xdr:cNvPr id="823" name="テキスト ボックス 822"/>
        <xdr:cNvSpPr txBox="1"/>
      </xdr:nvSpPr>
      <xdr:spPr>
        <a:xfrm>
          <a:off x="20167111" y="881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115385</xdr:rowOff>
    </xdr:from>
    <xdr:to>
      <xdr:col>102</xdr:col>
      <xdr:colOff>165100</xdr:colOff>
      <xdr:row>52</xdr:row>
      <xdr:rowOff>45535</xdr:rowOff>
    </xdr:to>
    <xdr:sp macro="" textlink="">
      <xdr:nvSpPr>
        <xdr:cNvPr id="824" name="楕円 823"/>
        <xdr:cNvSpPr/>
      </xdr:nvSpPr>
      <xdr:spPr>
        <a:xfrm>
          <a:off x="19494500" y="88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62062</xdr:rowOff>
    </xdr:from>
    <xdr:ext cx="534377" cy="259045"/>
    <xdr:sp macro="" textlink="">
      <xdr:nvSpPr>
        <xdr:cNvPr id="825" name="テキスト ボックス 824"/>
        <xdr:cNvSpPr txBox="1"/>
      </xdr:nvSpPr>
      <xdr:spPr>
        <a:xfrm>
          <a:off x="19278111" y="86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726</xdr:rowOff>
    </xdr:from>
    <xdr:to>
      <xdr:col>98</xdr:col>
      <xdr:colOff>38100</xdr:colOff>
      <xdr:row>53</xdr:row>
      <xdr:rowOff>102326</xdr:rowOff>
    </xdr:to>
    <xdr:sp macro="" textlink="">
      <xdr:nvSpPr>
        <xdr:cNvPr id="826" name="楕円 825"/>
        <xdr:cNvSpPr/>
      </xdr:nvSpPr>
      <xdr:spPr>
        <a:xfrm>
          <a:off x="18605500" y="90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118853</xdr:rowOff>
    </xdr:from>
    <xdr:ext cx="534377" cy="259045"/>
    <xdr:sp macro="" textlink="">
      <xdr:nvSpPr>
        <xdr:cNvPr id="827" name="テキスト ボックス 826"/>
        <xdr:cNvSpPr txBox="1"/>
      </xdr:nvSpPr>
      <xdr:spPr>
        <a:xfrm>
          <a:off x="18389111" y="886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29857</xdr:rowOff>
    </xdr:from>
    <xdr:to>
      <xdr:col>116</xdr:col>
      <xdr:colOff>63500</xdr:colOff>
      <xdr:row>77</xdr:row>
      <xdr:rowOff>42430</xdr:rowOff>
    </xdr:to>
    <xdr:cxnSp macro="">
      <xdr:nvCxnSpPr>
        <xdr:cNvPr id="857" name="直線コネクタ 856"/>
        <xdr:cNvCxnSpPr/>
      </xdr:nvCxnSpPr>
      <xdr:spPr>
        <a:xfrm>
          <a:off x="21323300" y="1323150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9868</xdr:rowOff>
    </xdr:from>
    <xdr:to>
      <xdr:col>111</xdr:col>
      <xdr:colOff>177800</xdr:colOff>
      <xdr:row>77</xdr:row>
      <xdr:rowOff>29857</xdr:rowOff>
    </xdr:to>
    <xdr:cxnSp macro="">
      <xdr:nvCxnSpPr>
        <xdr:cNvPr id="860" name="直線コネクタ 859"/>
        <xdr:cNvCxnSpPr/>
      </xdr:nvCxnSpPr>
      <xdr:spPr>
        <a:xfrm>
          <a:off x="20434300" y="13211518"/>
          <a:ext cx="889000" cy="1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168275</xdr:rowOff>
    </xdr:from>
    <xdr:to>
      <xdr:col>107</xdr:col>
      <xdr:colOff>50800</xdr:colOff>
      <xdr:row>77</xdr:row>
      <xdr:rowOff>9868</xdr:rowOff>
    </xdr:to>
    <xdr:cxnSp macro="">
      <xdr:nvCxnSpPr>
        <xdr:cNvPr id="863" name="直線コネクタ 862"/>
        <xdr:cNvCxnSpPr/>
      </xdr:nvCxnSpPr>
      <xdr:spPr>
        <a:xfrm>
          <a:off x="19545300" y="13198475"/>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168275</xdr:rowOff>
    </xdr:from>
    <xdr:to>
      <xdr:col>102</xdr:col>
      <xdr:colOff>114300</xdr:colOff>
      <xdr:row>77</xdr:row>
      <xdr:rowOff>41948</xdr:rowOff>
    </xdr:to>
    <xdr:cxnSp macro="">
      <xdr:nvCxnSpPr>
        <xdr:cNvPr id="866" name="直線コネクタ 865"/>
        <xdr:cNvCxnSpPr/>
      </xdr:nvCxnSpPr>
      <xdr:spPr>
        <a:xfrm flipV="1">
          <a:off x="18656300" y="13198475"/>
          <a:ext cx="889000" cy="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79722</xdr:rowOff>
    </xdr:from>
    <xdr:ext cx="534377" cy="259045"/>
    <xdr:sp macro="" textlink="">
      <xdr:nvSpPr>
        <xdr:cNvPr id="868" name="テキスト ボックス 867"/>
        <xdr:cNvSpPr txBox="1"/>
      </xdr:nvSpPr>
      <xdr:spPr>
        <a:xfrm>
          <a:off x="19278111" y="132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163080</xdr:rowOff>
    </xdr:from>
    <xdr:to>
      <xdr:col>116</xdr:col>
      <xdr:colOff>114300</xdr:colOff>
      <xdr:row>77</xdr:row>
      <xdr:rowOff>93230</xdr:rowOff>
    </xdr:to>
    <xdr:sp macro="" textlink="">
      <xdr:nvSpPr>
        <xdr:cNvPr id="876" name="楕円 875"/>
        <xdr:cNvSpPr/>
      </xdr:nvSpPr>
      <xdr:spPr>
        <a:xfrm>
          <a:off x="22110700" y="13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141507</xdr:rowOff>
    </xdr:from>
    <xdr:ext cx="534377" cy="259045"/>
    <xdr:sp macro="" textlink="">
      <xdr:nvSpPr>
        <xdr:cNvPr id="877" name="繰出金該当値テキスト"/>
        <xdr:cNvSpPr txBox="1"/>
      </xdr:nvSpPr>
      <xdr:spPr>
        <a:xfrm>
          <a:off x="22212300" y="13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150507</xdr:rowOff>
    </xdr:from>
    <xdr:to>
      <xdr:col>112</xdr:col>
      <xdr:colOff>38100</xdr:colOff>
      <xdr:row>77</xdr:row>
      <xdr:rowOff>80657</xdr:rowOff>
    </xdr:to>
    <xdr:sp macro="" textlink="">
      <xdr:nvSpPr>
        <xdr:cNvPr id="878" name="楕円 877"/>
        <xdr:cNvSpPr/>
      </xdr:nvSpPr>
      <xdr:spPr>
        <a:xfrm>
          <a:off x="212725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71784</xdr:rowOff>
    </xdr:from>
    <xdr:ext cx="534377" cy="259045"/>
    <xdr:sp macro="" textlink="">
      <xdr:nvSpPr>
        <xdr:cNvPr id="879" name="テキスト ボックス 878"/>
        <xdr:cNvSpPr txBox="1"/>
      </xdr:nvSpPr>
      <xdr:spPr>
        <a:xfrm>
          <a:off x="21056111" y="132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130518</xdr:rowOff>
    </xdr:from>
    <xdr:to>
      <xdr:col>107</xdr:col>
      <xdr:colOff>101600</xdr:colOff>
      <xdr:row>77</xdr:row>
      <xdr:rowOff>60668</xdr:rowOff>
    </xdr:to>
    <xdr:sp macro="" textlink="">
      <xdr:nvSpPr>
        <xdr:cNvPr id="880" name="楕円 879"/>
        <xdr:cNvSpPr/>
      </xdr:nvSpPr>
      <xdr:spPr>
        <a:xfrm>
          <a:off x="20383500" y="131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51795</xdr:rowOff>
    </xdr:from>
    <xdr:ext cx="534377" cy="259045"/>
    <xdr:sp macro="" textlink="">
      <xdr:nvSpPr>
        <xdr:cNvPr id="881" name="テキスト ボックス 880"/>
        <xdr:cNvSpPr txBox="1"/>
      </xdr:nvSpPr>
      <xdr:spPr>
        <a:xfrm>
          <a:off x="20167111" y="1325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117475</xdr:rowOff>
    </xdr:from>
    <xdr:to>
      <xdr:col>102</xdr:col>
      <xdr:colOff>165100</xdr:colOff>
      <xdr:row>77</xdr:row>
      <xdr:rowOff>47625</xdr:rowOff>
    </xdr:to>
    <xdr:sp macro="" textlink="">
      <xdr:nvSpPr>
        <xdr:cNvPr id="882" name="楕円 881"/>
        <xdr:cNvSpPr/>
      </xdr:nvSpPr>
      <xdr:spPr>
        <a:xfrm>
          <a:off x="19494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64152</xdr:rowOff>
    </xdr:from>
    <xdr:ext cx="534377" cy="259045"/>
    <xdr:sp macro="" textlink="">
      <xdr:nvSpPr>
        <xdr:cNvPr id="883" name="テキスト ボックス 882"/>
        <xdr:cNvSpPr txBox="1"/>
      </xdr:nvSpPr>
      <xdr:spPr>
        <a:xfrm>
          <a:off x="19278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162598</xdr:rowOff>
    </xdr:from>
    <xdr:to>
      <xdr:col>98</xdr:col>
      <xdr:colOff>38100</xdr:colOff>
      <xdr:row>77</xdr:row>
      <xdr:rowOff>92748</xdr:rowOff>
    </xdr:to>
    <xdr:sp macro="" textlink="">
      <xdr:nvSpPr>
        <xdr:cNvPr id="884" name="楕円 883"/>
        <xdr:cNvSpPr/>
      </xdr:nvSpPr>
      <xdr:spPr>
        <a:xfrm>
          <a:off x="18605500" y="131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83875</xdr:rowOff>
    </xdr:from>
    <xdr:ext cx="534377" cy="259045"/>
    <xdr:sp macro="" textlink="">
      <xdr:nvSpPr>
        <xdr:cNvPr id="885" name="テキスト ボックス 884"/>
        <xdr:cNvSpPr txBox="1"/>
      </xdr:nvSpPr>
      <xdr:spPr>
        <a:xfrm>
          <a:off x="18389111" y="1328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貸付金及び普通建設事業費（新規）が、類似団体平均を下回っている。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貸付金が平均を大きく上回っているのは、本市が中小企業支援のため、金融機関が行う中小企業への制度融資の財源として、金融機関に無利子で資金を預ける「預託金方式」を取っており、中小企業がこれを利用しているためであり、預託金は当該年度内に全額返還されている。</a:t>
          </a:r>
        </a:p>
        <a:p>
          <a:r>
            <a:rPr kumimoji="1" lang="ja-JP" altLang="en-US" sz="1300">
              <a:latin typeface="ＭＳ Ｐゴシック" panose="020B0600070205080204" pitchFamily="50" charset="-128"/>
              <a:ea typeface="ＭＳ Ｐゴシック" panose="020B0600070205080204" pitchFamily="50" charset="-128"/>
            </a:rPr>
            <a:t>普通建設事業費（新規）については、水木しげるロードリニューアル工事がほぼ終了したことにより前年度より大きく減少している。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34,201
33,699
29.10
15,822,798
15,707,942
102,743
7,937,964
12,128,919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100250</xdr:rowOff>
    </xdr:from>
    <xdr:to>
      <xdr:col>24</xdr:col>
      <xdr:colOff>63500</xdr:colOff>
      <xdr:row>37</xdr:row>
      <xdr:rowOff>103255</xdr:rowOff>
    </xdr:to>
    <xdr:cxnSp macro="">
      <xdr:nvCxnSpPr>
        <xdr:cNvPr id="62" name="直線コネクタ 61"/>
        <xdr:cNvCxnSpPr/>
      </xdr:nvCxnSpPr>
      <xdr:spPr>
        <a:xfrm>
          <a:off x="3797300" y="6443900"/>
          <a:ext cx="8382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100250</xdr:rowOff>
    </xdr:from>
    <xdr:to>
      <xdr:col>19</xdr:col>
      <xdr:colOff>177800</xdr:colOff>
      <xdr:row>37</xdr:row>
      <xdr:rowOff>110047</xdr:rowOff>
    </xdr:to>
    <xdr:cxnSp macro="">
      <xdr:nvCxnSpPr>
        <xdr:cNvPr id="65" name="直線コネクタ 64"/>
        <xdr:cNvCxnSpPr/>
      </xdr:nvCxnSpPr>
      <xdr:spPr>
        <a:xfrm flipV="1">
          <a:off x="2908300" y="64439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97834</xdr:rowOff>
    </xdr:from>
    <xdr:to>
      <xdr:col>15</xdr:col>
      <xdr:colOff>50800</xdr:colOff>
      <xdr:row>37</xdr:row>
      <xdr:rowOff>110047</xdr:rowOff>
    </xdr:to>
    <xdr:cxnSp macro="">
      <xdr:nvCxnSpPr>
        <xdr:cNvPr id="68" name="直線コネクタ 67"/>
        <xdr:cNvCxnSpPr/>
      </xdr:nvCxnSpPr>
      <xdr:spPr>
        <a:xfrm>
          <a:off x="2019300" y="644148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97834</xdr:rowOff>
    </xdr:from>
    <xdr:to>
      <xdr:col>10</xdr:col>
      <xdr:colOff>114300</xdr:colOff>
      <xdr:row>37</xdr:row>
      <xdr:rowOff>107761</xdr:rowOff>
    </xdr:to>
    <xdr:cxnSp macro="">
      <xdr:nvCxnSpPr>
        <xdr:cNvPr id="71" name="直線コネクタ 70"/>
        <xdr:cNvCxnSpPr/>
      </xdr:nvCxnSpPr>
      <xdr:spPr>
        <a:xfrm flipV="1">
          <a:off x="1130300" y="6441484"/>
          <a:ext cx="889000" cy="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52455</xdr:rowOff>
    </xdr:from>
    <xdr:to>
      <xdr:col>24</xdr:col>
      <xdr:colOff>114300</xdr:colOff>
      <xdr:row>37</xdr:row>
      <xdr:rowOff>154055</xdr:rowOff>
    </xdr:to>
    <xdr:sp macro="" textlink="">
      <xdr:nvSpPr>
        <xdr:cNvPr id="81" name="楕円 80"/>
        <xdr:cNvSpPr/>
      </xdr:nvSpPr>
      <xdr:spPr>
        <a:xfrm>
          <a:off x="4584700" y="63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75332</xdr:rowOff>
    </xdr:from>
    <xdr:ext cx="469744" cy="259045"/>
    <xdr:sp macro="" textlink="">
      <xdr:nvSpPr>
        <xdr:cNvPr id="82" name="議会費該当値テキスト"/>
        <xdr:cNvSpPr txBox="1"/>
      </xdr:nvSpPr>
      <xdr:spPr>
        <a:xfrm>
          <a:off x="4686300" y="62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49450</xdr:rowOff>
    </xdr:from>
    <xdr:to>
      <xdr:col>20</xdr:col>
      <xdr:colOff>38100</xdr:colOff>
      <xdr:row>37</xdr:row>
      <xdr:rowOff>151050</xdr:rowOff>
    </xdr:to>
    <xdr:sp macro="" textlink="">
      <xdr:nvSpPr>
        <xdr:cNvPr id="83" name="楕円 82"/>
        <xdr:cNvSpPr/>
      </xdr:nvSpPr>
      <xdr:spPr>
        <a:xfrm>
          <a:off x="3746500" y="6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167577</xdr:rowOff>
    </xdr:from>
    <xdr:ext cx="469744" cy="259045"/>
    <xdr:sp macro="" textlink="">
      <xdr:nvSpPr>
        <xdr:cNvPr id="84" name="テキスト ボックス 83"/>
        <xdr:cNvSpPr txBox="1"/>
      </xdr:nvSpPr>
      <xdr:spPr>
        <a:xfrm>
          <a:off x="3562428" y="6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59247</xdr:rowOff>
    </xdr:from>
    <xdr:to>
      <xdr:col>15</xdr:col>
      <xdr:colOff>101600</xdr:colOff>
      <xdr:row>37</xdr:row>
      <xdr:rowOff>160848</xdr:rowOff>
    </xdr:to>
    <xdr:sp macro="" textlink="">
      <xdr:nvSpPr>
        <xdr:cNvPr id="85" name="楕円 84"/>
        <xdr:cNvSpPr/>
      </xdr:nvSpPr>
      <xdr:spPr>
        <a:xfrm>
          <a:off x="28575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5924</xdr:rowOff>
    </xdr:from>
    <xdr:ext cx="469744" cy="259045"/>
    <xdr:sp macro="" textlink="">
      <xdr:nvSpPr>
        <xdr:cNvPr id="86" name="テキスト ボックス 85"/>
        <xdr:cNvSpPr txBox="1"/>
      </xdr:nvSpPr>
      <xdr:spPr>
        <a:xfrm>
          <a:off x="2673428" y="61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47034</xdr:rowOff>
    </xdr:from>
    <xdr:to>
      <xdr:col>10</xdr:col>
      <xdr:colOff>165100</xdr:colOff>
      <xdr:row>37</xdr:row>
      <xdr:rowOff>148634</xdr:rowOff>
    </xdr:to>
    <xdr:sp macro="" textlink="">
      <xdr:nvSpPr>
        <xdr:cNvPr id="87" name="楕円 86"/>
        <xdr:cNvSpPr/>
      </xdr:nvSpPr>
      <xdr:spPr>
        <a:xfrm>
          <a:off x="1968500" y="63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139761</xdr:rowOff>
    </xdr:from>
    <xdr:ext cx="469744" cy="259045"/>
    <xdr:sp macro="" textlink="">
      <xdr:nvSpPr>
        <xdr:cNvPr id="88" name="テキスト ボックス 87"/>
        <xdr:cNvSpPr txBox="1"/>
      </xdr:nvSpPr>
      <xdr:spPr>
        <a:xfrm>
          <a:off x="1784428" y="64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56961</xdr:rowOff>
    </xdr:from>
    <xdr:to>
      <xdr:col>6</xdr:col>
      <xdr:colOff>38100</xdr:colOff>
      <xdr:row>37</xdr:row>
      <xdr:rowOff>158561</xdr:rowOff>
    </xdr:to>
    <xdr:sp macro="" textlink="">
      <xdr:nvSpPr>
        <xdr:cNvPr id="89" name="楕円 88"/>
        <xdr:cNvSpPr/>
      </xdr:nvSpPr>
      <xdr:spPr>
        <a:xfrm>
          <a:off x="1079500" y="64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149689</xdr:rowOff>
    </xdr:from>
    <xdr:ext cx="469744" cy="259045"/>
    <xdr:sp macro="" textlink="">
      <xdr:nvSpPr>
        <xdr:cNvPr id="90" name="テキスト ボックス 89"/>
        <xdr:cNvSpPr txBox="1"/>
      </xdr:nvSpPr>
      <xdr:spPr>
        <a:xfrm>
          <a:off x="895428" y="649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81963</xdr:rowOff>
    </xdr:from>
    <xdr:to>
      <xdr:col>24</xdr:col>
      <xdr:colOff>63500</xdr:colOff>
      <xdr:row>57</xdr:row>
      <xdr:rowOff>157336</xdr:rowOff>
    </xdr:to>
    <xdr:cxnSp macro="">
      <xdr:nvCxnSpPr>
        <xdr:cNvPr id="119" name="直線コネクタ 118"/>
        <xdr:cNvCxnSpPr/>
      </xdr:nvCxnSpPr>
      <xdr:spPr>
        <a:xfrm>
          <a:off x="3797300" y="9854613"/>
          <a:ext cx="8382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81963</xdr:rowOff>
    </xdr:from>
    <xdr:to>
      <xdr:col>19</xdr:col>
      <xdr:colOff>177800</xdr:colOff>
      <xdr:row>57</xdr:row>
      <xdr:rowOff>156110</xdr:rowOff>
    </xdr:to>
    <xdr:cxnSp macro="">
      <xdr:nvCxnSpPr>
        <xdr:cNvPr id="122" name="直線コネクタ 121"/>
        <xdr:cNvCxnSpPr/>
      </xdr:nvCxnSpPr>
      <xdr:spPr>
        <a:xfrm flipV="1">
          <a:off x="2908300" y="9854613"/>
          <a:ext cx="889000" cy="7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156110</xdr:rowOff>
    </xdr:from>
    <xdr:to>
      <xdr:col>15</xdr:col>
      <xdr:colOff>50800</xdr:colOff>
      <xdr:row>58</xdr:row>
      <xdr:rowOff>8975</xdr:rowOff>
    </xdr:to>
    <xdr:cxnSp macro="">
      <xdr:nvCxnSpPr>
        <xdr:cNvPr id="125" name="直線コネクタ 124"/>
        <xdr:cNvCxnSpPr/>
      </xdr:nvCxnSpPr>
      <xdr:spPr>
        <a:xfrm flipV="1">
          <a:off x="2019300" y="9928760"/>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165288</xdr:rowOff>
    </xdr:from>
    <xdr:to>
      <xdr:col>10</xdr:col>
      <xdr:colOff>114300</xdr:colOff>
      <xdr:row>58</xdr:row>
      <xdr:rowOff>8975</xdr:rowOff>
    </xdr:to>
    <xdr:cxnSp macro="">
      <xdr:nvCxnSpPr>
        <xdr:cNvPr id="128" name="直線コネクタ 127"/>
        <xdr:cNvCxnSpPr/>
      </xdr:nvCxnSpPr>
      <xdr:spPr>
        <a:xfrm>
          <a:off x="1130300" y="9937938"/>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106536</xdr:rowOff>
    </xdr:from>
    <xdr:to>
      <xdr:col>24</xdr:col>
      <xdr:colOff>114300</xdr:colOff>
      <xdr:row>58</xdr:row>
      <xdr:rowOff>36686</xdr:rowOff>
    </xdr:to>
    <xdr:sp macro="" textlink="">
      <xdr:nvSpPr>
        <xdr:cNvPr id="138" name="楕円 137"/>
        <xdr:cNvSpPr/>
      </xdr:nvSpPr>
      <xdr:spPr>
        <a:xfrm>
          <a:off x="4584700" y="98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21463</xdr:rowOff>
    </xdr:from>
    <xdr:ext cx="534377" cy="259045"/>
    <xdr:sp macro="" textlink="">
      <xdr:nvSpPr>
        <xdr:cNvPr id="139" name="総務費該当値テキスト"/>
        <xdr:cNvSpPr txBox="1"/>
      </xdr:nvSpPr>
      <xdr:spPr>
        <a:xfrm>
          <a:off x="4686300" y="97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31163</xdr:rowOff>
    </xdr:from>
    <xdr:to>
      <xdr:col>20</xdr:col>
      <xdr:colOff>38100</xdr:colOff>
      <xdr:row>57</xdr:row>
      <xdr:rowOff>132763</xdr:rowOff>
    </xdr:to>
    <xdr:sp macro="" textlink="">
      <xdr:nvSpPr>
        <xdr:cNvPr id="140" name="楕円 139"/>
        <xdr:cNvSpPr/>
      </xdr:nvSpPr>
      <xdr:spPr>
        <a:xfrm>
          <a:off x="3746500" y="98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149290</xdr:rowOff>
    </xdr:from>
    <xdr:ext cx="534377" cy="259045"/>
    <xdr:sp macro="" textlink="">
      <xdr:nvSpPr>
        <xdr:cNvPr id="141" name="テキスト ボックス 140"/>
        <xdr:cNvSpPr txBox="1"/>
      </xdr:nvSpPr>
      <xdr:spPr>
        <a:xfrm>
          <a:off x="3530111" y="95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105310</xdr:rowOff>
    </xdr:from>
    <xdr:to>
      <xdr:col>15</xdr:col>
      <xdr:colOff>101600</xdr:colOff>
      <xdr:row>58</xdr:row>
      <xdr:rowOff>35460</xdr:rowOff>
    </xdr:to>
    <xdr:sp macro="" textlink="">
      <xdr:nvSpPr>
        <xdr:cNvPr id="142" name="楕円 141"/>
        <xdr:cNvSpPr/>
      </xdr:nvSpPr>
      <xdr:spPr>
        <a:xfrm>
          <a:off x="2857500" y="9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26587</xdr:rowOff>
    </xdr:from>
    <xdr:ext cx="534377" cy="259045"/>
    <xdr:sp macro="" textlink="">
      <xdr:nvSpPr>
        <xdr:cNvPr id="143" name="テキスト ボックス 142"/>
        <xdr:cNvSpPr txBox="1"/>
      </xdr:nvSpPr>
      <xdr:spPr>
        <a:xfrm>
          <a:off x="2641111" y="9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129625</xdr:rowOff>
    </xdr:from>
    <xdr:to>
      <xdr:col>10</xdr:col>
      <xdr:colOff>165100</xdr:colOff>
      <xdr:row>58</xdr:row>
      <xdr:rowOff>59775</xdr:rowOff>
    </xdr:to>
    <xdr:sp macro="" textlink="">
      <xdr:nvSpPr>
        <xdr:cNvPr id="144" name="楕円 143"/>
        <xdr:cNvSpPr/>
      </xdr:nvSpPr>
      <xdr:spPr>
        <a:xfrm>
          <a:off x="1968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50902</xdr:rowOff>
    </xdr:from>
    <xdr:ext cx="534377" cy="259045"/>
    <xdr:sp macro="" textlink="">
      <xdr:nvSpPr>
        <xdr:cNvPr id="145" name="テキスト ボックス 144"/>
        <xdr:cNvSpPr txBox="1"/>
      </xdr:nvSpPr>
      <xdr:spPr>
        <a:xfrm>
          <a:off x="1752111" y="99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114488</xdr:rowOff>
    </xdr:from>
    <xdr:to>
      <xdr:col>6</xdr:col>
      <xdr:colOff>38100</xdr:colOff>
      <xdr:row>58</xdr:row>
      <xdr:rowOff>44638</xdr:rowOff>
    </xdr:to>
    <xdr:sp macro="" textlink="">
      <xdr:nvSpPr>
        <xdr:cNvPr id="146" name="楕円 145"/>
        <xdr:cNvSpPr/>
      </xdr:nvSpPr>
      <xdr:spPr>
        <a:xfrm>
          <a:off x="1079500" y="98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35765</xdr:rowOff>
    </xdr:from>
    <xdr:ext cx="534377" cy="259045"/>
    <xdr:sp macro="" textlink="">
      <xdr:nvSpPr>
        <xdr:cNvPr id="147" name="テキスト ボックス 146"/>
        <xdr:cNvSpPr txBox="1"/>
      </xdr:nvSpPr>
      <xdr:spPr>
        <a:xfrm>
          <a:off x="863111" y="99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135706</xdr:rowOff>
    </xdr:from>
    <xdr:to>
      <xdr:col>24</xdr:col>
      <xdr:colOff>63500</xdr:colOff>
      <xdr:row>77</xdr:row>
      <xdr:rowOff>145202</xdr:rowOff>
    </xdr:to>
    <xdr:cxnSp macro="">
      <xdr:nvCxnSpPr>
        <xdr:cNvPr id="177" name="直線コネクタ 176"/>
        <xdr:cNvCxnSpPr/>
      </xdr:nvCxnSpPr>
      <xdr:spPr>
        <a:xfrm flipV="1">
          <a:off x="3797300" y="13337356"/>
          <a:ext cx="8382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145202</xdr:rowOff>
    </xdr:from>
    <xdr:to>
      <xdr:col>19</xdr:col>
      <xdr:colOff>177800</xdr:colOff>
      <xdr:row>77</xdr:row>
      <xdr:rowOff>145521</xdr:rowOff>
    </xdr:to>
    <xdr:cxnSp macro="">
      <xdr:nvCxnSpPr>
        <xdr:cNvPr id="180" name="直線コネクタ 179"/>
        <xdr:cNvCxnSpPr/>
      </xdr:nvCxnSpPr>
      <xdr:spPr>
        <a:xfrm flipV="1">
          <a:off x="2908300" y="1334685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145521</xdr:rowOff>
    </xdr:from>
    <xdr:to>
      <xdr:col>15</xdr:col>
      <xdr:colOff>50800</xdr:colOff>
      <xdr:row>77</xdr:row>
      <xdr:rowOff>170588</xdr:rowOff>
    </xdr:to>
    <xdr:cxnSp macro="">
      <xdr:nvCxnSpPr>
        <xdr:cNvPr id="183" name="直線コネクタ 182"/>
        <xdr:cNvCxnSpPr/>
      </xdr:nvCxnSpPr>
      <xdr:spPr>
        <a:xfrm flipV="1">
          <a:off x="2019300" y="13347171"/>
          <a:ext cx="889000" cy="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170588</xdr:rowOff>
    </xdr:from>
    <xdr:to>
      <xdr:col>10</xdr:col>
      <xdr:colOff>114300</xdr:colOff>
      <xdr:row>78</xdr:row>
      <xdr:rowOff>6685</xdr:rowOff>
    </xdr:to>
    <xdr:cxnSp macro="">
      <xdr:nvCxnSpPr>
        <xdr:cNvPr id="186" name="直線コネクタ 185"/>
        <xdr:cNvCxnSpPr/>
      </xdr:nvCxnSpPr>
      <xdr:spPr>
        <a:xfrm flipV="1">
          <a:off x="1130300" y="13372238"/>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84906</xdr:rowOff>
    </xdr:from>
    <xdr:to>
      <xdr:col>24</xdr:col>
      <xdr:colOff>114300</xdr:colOff>
      <xdr:row>78</xdr:row>
      <xdr:rowOff>15056</xdr:rowOff>
    </xdr:to>
    <xdr:sp macro="" textlink="">
      <xdr:nvSpPr>
        <xdr:cNvPr id="196" name="楕円 195"/>
        <xdr:cNvSpPr/>
      </xdr:nvSpPr>
      <xdr:spPr>
        <a:xfrm>
          <a:off x="4584700" y="132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63333</xdr:rowOff>
    </xdr:from>
    <xdr:ext cx="599010" cy="259045"/>
    <xdr:sp macro="" textlink="">
      <xdr:nvSpPr>
        <xdr:cNvPr id="197" name="民生費該当値テキスト"/>
        <xdr:cNvSpPr txBox="1"/>
      </xdr:nvSpPr>
      <xdr:spPr>
        <a:xfrm>
          <a:off x="4686300" y="1326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94402</xdr:rowOff>
    </xdr:from>
    <xdr:to>
      <xdr:col>20</xdr:col>
      <xdr:colOff>38100</xdr:colOff>
      <xdr:row>78</xdr:row>
      <xdr:rowOff>24552</xdr:rowOff>
    </xdr:to>
    <xdr:sp macro="" textlink="">
      <xdr:nvSpPr>
        <xdr:cNvPr id="198" name="楕円 197"/>
        <xdr:cNvSpPr/>
      </xdr:nvSpPr>
      <xdr:spPr>
        <a:xfrm>
          <a:off x="3746500" y="132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15679</xdr:rowOff>
    </xdr:from>
    <xdr:ext cx="599010" cy="259045"/>
    <xdr:sp macro="" textlink="">
      <xdr:nvSpPr>
        <xdr:cNvPr id="199" name="テキスト ボックス 198"/>
        <xdr:cNvSpPr txBox="1"/>
      </xdr:nvSpPr>
      <xdr:spPr>
        <a:xfrm>
          <a:off x="3497795" y="133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94721</xdr:rowOff>
    </xdr:from>
    <xdr:to>
      <xdr:col>15</xdr:col>
      <xdr:colOff>101600</xdr:colOff>
      <xdr:row>78</xdr:row>
      <xdr:rowOff>24871</xdr:rowOff>
    </xdr:to>
    <xdr:sp macro="" textlink="">
      <xdr:nvSpPr>
        <xdr:cNvPr id="200" name="楕円 199"/>
        <xdr:cNvSpPr/>
      </xdr:nvSpPr>
      <xdr:spPr>
        <a:xfrm>
          <a:off x="2857500" y="132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15998</xdr:rowOff>
    </xdr:from>
    <xdr:ext cx="599010" cy="259045"/>
    <xdr:sp macro="" textlink="">
      <xdr:nvSpPr>
        <xdr:cNvPr id="201" name="テキスト ボックス 200"/>
        <xdr:cNvSpPr txBox="1"/>
      </xdr:nvSpPr>
      <xdr:spPr>
        <a:xfrm>
          <a:off x="2608795" y="133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119788</xdr:rowOff>
    </xdr:from>
    <xdr:to>
      <xdr:col>10</xdr:col>
      <xdr:colOff>165100</xdr:colOff>
      <xdr:row>78</xdr:row>
      <xdr:rowOff>49938</xdr:rowOff>
    </xdr:to>
    <xdr:sp macro="" textlink="">
      <xdr:nvSpPr>
        <xdr:cNvPr id="202" name="楕円 201"/>
        <xdr:cNvSpPr/>
      </xdr:nvSpPr>
      <xdr:spPr>
        <a:xfrm>
          <a:off x="1968500" y="133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41065</xdr:rowOff>
    </xdr:from>
    <xdr:ext cx="599010" cy="259045"/>
    <xdr:sp macro="" textlink="">
      <xdr:nvSpPr>
        <xdr:cNvPr id="203" name="テキスト ボックス 202"/>
        <xdr:cNvSpPr txBox="1"/>
      </xdr:nvSpPr>
      <xdr:spPr>
        <a:xfrm>
          <a:off x="1719795" y="1341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127335</xdr:rowOff>
    </xdr:from>
    <xdr:to>
      <xdr:col>6</xdr:col>
      <xdr:colOff>38100</xdr:colOff>
      <xdr:row>78</xdr:row>
      <xdr:rowOff>57485</xdr:rowOff>
    </xdr:to>
    <xdr:sp macro="" textlink="">
      <xdr:nvSpPr>
        <xdr:cNvPr id="204" name="楕円 203"/>
        <xdr:cNvSpPr/>
      </xdr:nvSpPr>
      <xdr:spPr>
        <a:xfrm>
          <a:off x="1079500" y="133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48612</xdr:rowOff>
    </xdr:from>
    <xdr:ext cx="599010" cy="259045"/>
    <xdr:sp macro="" textlink="">
      <xdr:nvSpPr>
        <xdr:cNvPr id="205" name="テキスト ボックス 204"/>
        <xdr:cNvSpPr txBox="1"/>
      </xdr:nvSpPr>
      <xdr:spPr>
        <a:xfrm>
          <a:off x="830795" y="1342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148371</xdr:rowOff>
    </xdr:from>
    <xdr:to>
      <xdr:col>24</xdr:col>
      <xdr:colOff>63500</xdr:colOff>
      <xdr:row>97</xdr:row>
      <xdr:rowOff>153324</xdr:rowOff>
    </xdr:to>
    <xdr:cxnSp macro="">
      <xdr:nvCxnSpPr>
        <xdr:cNvPr id="234" name="直線コネクタ 233"/>
        <xdr:cNvCxnSpPr/>
      </xdr:nvCxnSpPr>
      <xdr:spPr>
        <a:xfrm>
          <a:off x="3797300" y="1677902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139593</xdr:rowOff>
    </xdr:from>
    <xdr:to>
      <xdr:col>19</xdr:col>
      <xdr:colOff>177800</xdr:colOff>
      <xdr:row>97</xdr:row>
      <xdr:rowOff>148371</xdr:rowOff>
    </xdr:to>
    <xdr:cxnSp macro="">
      <xdr:nvCxnSpPr>
        <xdr:cNvPr id="237" name="直線コネクタ 236"/>
        <xdr:cNvCxnSpPr/>
      </xdr:nvCxnSpPr>
      <xdr:spPr>
        <a:xfrm>
          <a:off x="2908300" y="16770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139593</xdr:rowOff>
    </xdr:from>
    <xdr:to>
      <xdr:col>15</xdr:col>
      <xdr:colOff>50800</xdr:colOff>
      <xdr:row>97</xdr:row>
      <xdr:rowOff>154223</xdr:rowOff>
    </xdr:to>
    <xdr:cxnSp macro="">
      <xdr:nvCxnSpPr>
        <xdr:cNvPr id="240" name="直線コネクタ 239"/>
        <xdr:cNvCxnSpPr/>
      </xdr:nvCxnSpPr>
      <xdr:spPr>
        <a:xfrm flipV="1">
          <a:off x="2019300" y="167702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145850</xdr:rowOff>
    </xdr:from>
    <xdr:to>
      <xdr:col>10</xdr:col>
      <xdr:colOff>114300</xdr:colOff>
      <xdr:row>97</xdr:row>
      <xdr:rowOff>154223</xdr:rowOff>
    </xdr:to>
    <xdr:cxnSp macro="">
      <xdr:nvCxnSpPr>
        <xdr:cNvPr id="243" name="直線コネクタ 242"/>
        <xdr:cNvCxnSpPr/>
      </xdr:nvCxnSpPr>
      <xdr:spPr>
        <a:xfrm>
          <a:off x="1130300" y="1677650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102524</xdr:rowOff>
    </xdr:from>
    <xdr:to>
      <xdr:col>24</xdr:col>
      <xdr:colOff>114300</xdr:colOff>
      <xdr:row>98</xdr:row>
      <xdr:rowOff>32674</xdr:rowOff>
    </xdr:to>
    <xdr:sp macro="" textlink="">
      <xdr:nvSpPr>
        <xdr:cNvPr id="253" name="楕円 252"/>
        <xdr:cNvSpPr/>
      </xdr:nvSpPr>
      <xdr:spPr>
        <a:xfrm>
          <a:off x="45847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17451</xdr:rowOff>
    </xdr:from>
    <xdr:ext cx="534377" cy="259045"/>
    <xdr:sp macro="" textlink="">
      <xdr:nvSpPr>
        <xdr:cNvPr id="254" name="衛生費該当値テキスト"/>
        <xdr:cNvSpPr txBox="1"/>
      </xdr:nvSpPr>
      <xdr:spPr>
        <a:xfrm>
          <a:off x="4686300" y="1664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97571</xdr:rowOff>
    </xdr:from>
    <xdr:to>
      <xdr:col>20</xdr:col>
      <xdr:colOff>38100</xdr:colOff>
      <xdr:row>98</xdr:row>
      <xdr:rowOff>27721</xdr:rowOff>
    </xdr:to>
    <xdr:sp macro="" textlink="">
      <xdr:nvSpPr>
        <xdr:cNvPr id="255" name="楕円 254"/>
        <xdr:cNvSpPr/>
      </xdr:nvSpPr>
      <xdr:spPr>
        <a:xfrm>
          <a:off x="3746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18848</xdr:rowOff>
    </xdr:from>
    <xdr:ext cx="534377" cy="259045"/>
    <xdr:sp macro="" textlink="">
      <xdr:nvSpPr>
        <xdr:cNvPr id="256" name="テキスト ボックス 255"/>
        <xdr:cNvSpPr txBox="1"/>
      </xdr:nvSpPr>
      <xdr:spPr>
        <a:xfrm>
          <a:off x="3530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88793</xdr:rowOff>
    </xdr:from>
    <xdr:to>
      <xdr:col>15</xdr:col>
      <xdr:colOff>101600</xdr:colOff>
      <xdr:row>98</xdr:row>
      <xdr:rowOff>18943</xdr:rowOff>
    </xdr:to>
    <xdr:sp macro="" textlink="">
      <xdr:nvSpPr>
        <xdr:cNvPr id="257" name="楕円 256"/>
        <xdr:cNvSpPr/>
      </xdr:nvSpPr>
      <xdr:spPr>
        <a:xfrm>
          <a:off x="2857500" y="1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10070</xdr:rowOff>
    </xdr:from>
    <xdr:ext cx="534377" cy="259045"/>
    <xdr:sp macro="" textlink="">
      <xdr:nvSpPr>
        <xdr:cNvPr id="258" name="テキスト ボックス 257"/>
        <xdr:cNvSpPr txBox="1"/>
      </xdr:nvSpPr>
      <xdr:spPr>
        <a:xfrm>
          <a:off x="2641111" y="168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103423</xdr:rowOff>
    </xdr:from>
    <xdr:to>
      <xdr:col>10</xdr:col>
      <xdr:colOff>165100</xdr:colOff>
      <xdr:row>98</xdr:row>
      <xdr:rowOff>33573</xdr:rowOff>
    </xdr:to>
    <xdr:sp macro="" textlink="">
      <xdr:nvSpPr>
        <xdr:cNvPr id="259" name="楕円 258"/>
        <xdr:cNvSpPr/>
      </xdr:nvSpPr>
      <xdr:spPr>
        <a:xfrm>
          <a:off x="1968500" y="1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24700</xdr:rowOff>
    </xdr:from>
    <xdr:ext cx="534377" cy="259045"/>
    <xdr:sp macro="" textlink="">
      <xdr:nvSpPr>
        <xdr:cNvPr id="260" name="テキスト ボックス 259"/>
        <xdr:cNvSpPr txBox="1"/>
      </xdr:nvSpPr>
      <xdr:spPr>
        <a:xfrm>
          <a:off x="1752111" y="168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95050</xdr:rowOff>
    </xdr:from>
    <xdr:to>
      <xdr:col>6</xdr:col>
      <xdr:colOff>38100</xdr:colOff>
      <xdr:row>98</xdr:row>
      <xdr:rowOff>25200</xdr:rowOff>
    </xdr:to>
    <xdr:sp macro="" textlink="">
      <xdr:nvSpPr>
        <xdr:cNvPr id="261" name="楕円 260"/>
        <xdr:cNvSpPr/>
      </xdr:nvSpPr>
      <xdr:spPr>
        <a:xfrm>
          <a:off x="1079500" y="167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16327</xdr:rowOff>
    </xdr:from>
    <xdr:ext cx="534377" cy="259045"/>
    <xdr:sp macro="" textlink="">
      <xdr:nvSpPr>
        <xdr:cNvPr id="262" name="テキスト ボックス 261"/>
        <xdr:cNvSpPr txBox="1"/>
      </xdr:nvSpPr>
      <xdr:spPr>
        <a:xfrm>
          <a:off x="863111" y="168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113868</xdr:rowOff>
    </xdr:from>
    <xdr:to>
      <xdr:col>55</xdr:col>
      <xdr:colOff>0</xdr:colOff>
      <xdr:row>38</xdr:row>
      <xdr:rowOff>114554</xdr:rowOff>
    </xdr:to>
    <xdr:cxnSp macro="">
      <xdr:nvCxnSpPr>
        <xdr:cNvPr id="289" name="直線コネクタ 288"/>
        <xdr:cNvCxnSpPr/>
      </xdr:nvCxnSpPr>
      <xdr:spPr>
        <a:xfrm flipV="1">
          <a:off x="9639300" y="662896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114554</xdr:rowOff>
    </xdr:from>
    <xdr:to>
      <xdr:col>50</xdr:col>
      <xdr:colOff>114300</xdr:colOff>
      <xdr:row>38</xdr:row>
      <xdr:rowOff>120497</xdr:rowOff>
    </xdr:to>
    <xdr:cxnSp macro="">
      <xdr:nvCxnSpPr>
        <xdr:cNvPr id="292" name="直線コネクタ 291"/>
        <xdr:cNvCxnSpPr/>
      </xdr:nvCxnSpPr>
      <xdr:spPr>
        <a:xfrm flipV="1">
          <a:off x="8750300" y="6629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118440</xdr:rowOff>
    </xdr:from>
    <xdr:to>
      <xdr:col>45</xdr:col>
      <xdr:colOff>177800</xdr:colOff>
      <xdr:row>38</xdr:row>
      <xdr:rowOff>120497</xdr:rowOff>
    </xdr:to>
    <xdr:cxnSp macro="">
      <xdr:nvCxnSpPr>
        <xdr:cNvPr id="295" name="直線コネクタ 294"/>
        <xdr:cNvCxnSpPr/>
      </xdr:nvCxnSpPr>
      <xdr:spPr>
        <a:xfrm>
          <a:off x="7861300" y="663354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140843</xdr:rowOff>
    </xdr:from>
    <xdr:to>
      <xdr:col>41</xdr:col>
      <xdr:colOff>50800</xdr:colOff>
      <xdr:row>38</xdr:row>
      <xdr:rowOff>118440</xdr:rowOff>
    </xdr:to>
    <xdr:cxnSp macro="">
      <xdr:nvCxnSpPr>
        <xdr:cNvPr id="298" name="直線コネクタ 297"/>
        <xdr:cNvCxnSpPr/>
      </xdr:nvCxnSpPr>
      <xdr:spPr>
        <a:xfrm>
          <a:off x="6972300" y="6484493"/>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63068</xdr:rowOff>
    </xdr:from>
    <xdr:to>
      <xdr:col>55</xdr:col>
      <xdr:colOff>50800</xdr:colOff>
      <xdr:row>38</xdr:row>
      <xdr:rowOff>164668</xdr:rowOff>
    </xdr:to>
    <xdr:sp macro="" textlink="">
      <xdr:nvSpPr>
        <xdr:cNvPr id="308" name="楕円 307"/>
        <xdr:cNvSpPr/>
      </xdr:nvSpPr>
      <xdr:spPr>
        <a:xfrm>
          <a:off x="10426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149445</xdr:rowOff>
    </xdr:from>
    <xdr:ext cx="378565" cy="259045"/>
    <xdr:sp macro="" textlink="">
      <xdr:nvSpPr>
        <xdr:cNvPr id="309" name="労働費該当値テキスト"/>
        <xdr:cNvSpPr txBox="1"/>
      </xdr:nvSpPr>
      <xdr:spPr>
        <a:xfrm>
          <a:off x="10528300" y="64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63754</xdr:rowOff>
    </xdr:from>
    <xdr:to>
      <xdr:col>50</xdr:col>
      <xdr:colOff>165100</xdr:colOff>
      <xdr:row>38</xdr:row>
      <xdr:rowOff>165354</xdr:rowOff>
    </xdr:to>
    <xdr:sp macro="" textlink="">
      <xdr:nvSpPr>
        <xdr:cNvPr id="310" name="楕円 309"/>
        <xdr:cNvSpPr/>
      </xdr:nvSpPr>
      <xdr:spPr>
        <a:xfrm>
          <a:off x="9588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156481</xdr:rowOff>
    </xdr:from>
    <xdr:ext cx="378565" cy="259045"/>
    <xdr:sp macro="" textlink="">
      <xdr:nvSpPr>
        <xdr:cNvPr id="311" name="テキスト ボックス 310"/>
        <xdr:cNvSpPr txBox="1"/>
      </xdr:nvSpPr>
      <xdr:spPr>
        <a:xfrm>
          <a:off x="9450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69697</xdr:rowOff>
    </xdr:from>
    <xdr:to>
      <xdr:col>46</xdr:col>
      <xdr:colOff>38100</xdr:colOff>
      <xdr:row>38</xdr:row>
      <xdr:rowOff>171297</xdr:rowOff>
    </xdr:to>
    <xdr:sp macro="" textlink="">
      <xdr:nvSpPr>
        <xdr:cNvPr id="312" name="楕円 311"/>
        <xdr:cNvSpPr/>
      </xdr:nvSpPr>
      <xdr:spPr>
        <a:xfrm>
          <a:off x="8699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162424</xdr:rowOff>
    </xdr:from>
    <xdr:ext cx="313932" cy="259045"/>
    <xdr:sp macro="" textlink="">
      <xdr:nvSpPr>
        <xdr:cNvPr id="313" name="テキスト ボックス 312"/>
        <xdr:cNvSpPr txBox="1"/>
      </xdr:nvSpPr>
      <xdr:spPr>
        <a:xfrm>
          <a:off x="8593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67640</xdr:rowOff>
    </xdr:from>
    <xdr:to>
      <xdr:col>41</xdr:col>
      <xdr:colOff>101600</xdr:colOff>
      <xdr:row>38</xdr:row>
      <xdr:rowOff>169240</xdr:rowOff>
    </xdr:to>
    <xdr:sp macro="" textlink="">
      <xdr:nvSpPr>
        <xdr:cNvPr id="314" name="楕円 313"/>
        <xdr:cNvSpPr/>
      </xdr:nvSpPr>
      <xdr:spPr>
        <a:xfrm>
          <a:off x="7810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160367</xdr:rowOff>
    </xdr:from>
    <xdr:ext cx="313932" cy="259045"/>
    <xdr:sp macro="" textlink="">
      <xdr:nvSpPr>
        <xdr:cNvPr id="315" name="テキスト ボックス 314"/>
        <xdr:cNvSpPr txBox="1"/>
      </xdr:nvSpPr>
      <xdr:spPr>
        <a:xfrm>
          <a:off x="7704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90043</xdr:rowOff>
    </xdr:from>
    <xdr:to>
      <xdr:col>36</xdr:col>
      <xdr:colOff>165100</xdr:colOff>
      <xdr:row>38</xdr:row>
      <xdr:rowOff>20193</xdr:rowOff>
    </xdr:to>
    <xdr:sp macro="" textlink="">
      <xdr:nvSpPr>
        <xdr:cNvPr id="316" name="楕円 315"/>
        <xdr:cNvSpPr/>
      </xdr:nvSpPr>
      <xdr:spPr>
        <a:xfrm>
          <a:off x="6921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11320</xdr:rowOff>
    </xdr:from>
    <xdr:ext cx="378565" cy="259045"/>
    <xdr:sp macro="" textlink="">
      <xdr:nvSpPr>
        <xdr:cNvPr id="317" name="テキスト ボックス 316"/>
        <xdr:cNvSpPr txBox="1"/>
      </xdr:nvSpPr>
      <xdr:spPr>
        <a:xfrm>
          <a:off x="6783017" y="6526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146917</xdr:rowOff>
    </xdr:from>
    <xdr:to>
      <xdr:col>55</xdr:col>
      <xdr:colOff>0</xdr:colOff>
      <xdr:row>58</xdr:row>
      <xdr:rowOff>43884</xdr:rowOff>
    </xdr:to>
    <xdr:cxnSp macro="">
      <xdr:nvCxnSpPr>
        <xdr:cNvPr id="348" name="直線コネクタ 347"/>
        <xdr:cNvCxnSpPr/>
      </xdr:nvCxnSpPr>
      <xdr:spPr>
        <a:xfrm flipV="1">
          <a:off x="9639300" y="9919567"/>
          <a:ext cx="8382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43884</xdr:rowOff>
    </xdr:from>
    <xdr:to>
      <xdr:col>50</xdr:col>
      <xdr:colOff>114300</xdr:colOff>
      <xdr:row>58</xdr:row>
      <xdr:rowOff>74320</xdr:rowOff>
    </xdr:to>
    <xdr:cxnSp macro="">
      <xdr:nvCxnSpPr>
        <xdr:cNvPr id="351" name="直線コネクタ 350"/>
        <xdr:cNvCxnSpPr/>
      </xdr:nvCxnSpPr>
      <xdr:spPr>
        <a:xfrm flipV="1">
          <a:off x="8750300" y="9987984"/>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128597</xdr:rowOff>
    </xdr:from>
    <xdr:to>
      <xdr:col>45</xdr:col>
      <xdr:colOff>177800</xdr:colOff>
      <xdr:row>58</xdr:row>
      <xdr:rowOff>74320</xdr:rowOff>
    </xdr:to>
    <xdr:cxnSp macro="">
      <xdr:nvCxnSpPr>
        <xdr:cNvPr id="354" name="直線コネクタ 353"/>
        <xdr:cNvCxnSpPr/>
      </xdr:nvCxnSpPr>
      <xdr:spPr>
        <a:xfrm>
          <a:off x="7861300" y="9901247"/>
          <a:ext cx="889000" cy="11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64687</xdr:rowOff>
    </xdr:from>
    <xdr:to>
      <xdr:col>41</xdr:col>
      <xdr:colOff>50800</xdr:colOff>
      <xdr:row>57</xdr:row>
      <xdr:rowOff>128597</xdr:rowOff>
    </xdr:to>
    <xdr:cxnSp macro="">
      <xdr:nvCxnSpPr>
        <xdr:cNvPr id="357" name="直線コネクタ 356"/>
        <xdr:cNvCxnSpPr/>
      </xdr:nvCxnSpPr>
      <xdr:spPr>
        <a:xfrm>
          <a:off x="6972300" y="9494437"/>
          <a:ext cx="889000" cy="40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96117</xdr:rowOff>
    </xdr:from>
    <xdr:to>
      <xdr:col>55</xdr:col>
      <xdr:colOff>50800</xdr:colOff>
      <xdr:row>58</xdr:row>
      <xdr:rowOff>26267</xdr:rowOff>
    </xdr:to>
    <xdr:sp macro="" textlink="">
      <xdr:nvSpPr>
        <xdr:cNvPr id="367" name="楕円 366"/>
        <xdr:cNvSpPr/>
      </xdr:nvSpPr>
      <xdr:spPr>
        <a:xfrm>
          <a:off x="10426700" y="986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74544</xdr:rowOff>
    </xdr:from>
    <xdr:ext cx="469744" cy="259045"/>
    <xdr:sp macro="" textlink="">
      <xdr:nvSpPr>
        <xdr:cNvPr id="368" name="農林水産業費該当値テキスト"/>
        <xdr:cNvSpPr txBox="1"/>
      </xdr:nvSpPr>
      <xdr:spPr>
        <a:xfrm>
          <a:off x="10528300" y="98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164534</xdr:rowOff>
    </xdr:from>
    <xdr:to>
      <xdr:col>50</xdr:col>
      <xdr:colOff>165100</xdr:colOff>
      <xdr:row>58</xdr:row>
      <xdr:rowOff>94684</xdr:rowOff>
    </xdr:to>
    <xdr:sp macro="" textlink="">
      <xdr:nvSpPr>
        <xdr:cNvPr id="369" name="楕円 368"/>
        <xdr:cNvSpPr/>
      </xdr:nvSpPr>
      <xdr:spPr>
        <a:xfrm>
          <a:off x="9588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85811</xdr:rowOff>
    </xdr:from>
    <xdr:ext cx="469744" cy="259045"/>
    <xdr:sp macro="" textlink="">
      <xdr:nvSpPr>
        <xdr:cNvPr id="370" name="テキスト ボックス 369"/>
        <xdr:cNvSpPr txBox="1"/>
      </xdr:nvSpPr>
      <xdr:spPr>
        <a:xfrm>
          <a:off x="9404428" y="1002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23520</xdr:rowOff>
    </xdr:from>
    <xdr:to>
      <xdr:col>46</xdr:col>
      <xdr:colOff>38100</xdr:colOff>
      <xdr:row>58</xdr:row>
      <xdr:rowOff>125120</xdr:rowOff>
    </xdr:to>
    <xdr:sp macro="" textlink="">
      <xdr:nvSpPr>
        <xdr:cNvPr id="371" name="楕円 370"/>
        <xdr:cNvSpPr/>
      </xdr:nvSpPr>
      <xdr:spPr>
        <a:xfrm>
          <a:off x="8699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116247</xdr:rowOff>
    </xdr:from>
    <xdr:ext cx="469744" cy="259045"/>
    <xdr:sp macro="" textlink="">
      <xdr:nvSpPr>
        <xdr:cNvPr id="372" name="テキスト ボックス 371"/>
        <xdr:cNvSpPr txBox="1"/>
      </xdr:nvSpPr>
      <xdr:spPr>
        <a:xfrm>
          <a:off x="8515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77797</xdr:rowOff>
    </xdr:from>
    <xdr:to>
      <xdr:col>41</xdr:col>
      <xdr:colOff>101600</xdr:colOff>
      <xdr:row>58</xdr:row>
      <xdr:rowOff>7947</xdr:rowOff>
    </xdr:to>
    <xdr:sp macro="" textlink="">
      <xdr:nvSpPr>
        <xdr:cNvPr id="373" name="楕円 372"/>
        <xdr:cNvSpPr/>
      </xdr:nvSpPr>
      <xdr:spPr>
        <a:xfrm>
          <a:off x="7810500" y="98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170524</xdr:rowOff>
    </xdr:from>
    <xdr:ext cx="469744" cy="259045"/>
    <xdr:sp macro="" textlink="">
      <xdr:nvSpPr>
        <xdr:cNvPr id="374" name="テキスト ボックス 373"/>
        <xdr:cNvSpPr txBox="1"/>
      </xdr:nvSpPr>
      <xdr:spPr>
        <a:xfrm>
          <a:off x="7626428" y="994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13887</xdr:rowOff>
    </xdr:from>
    <xdr:to>
      <xdr:col>36</xdr:col>
      <xdr:colOff>165100</xdr:colOff>
      <xdr:row>55</xdr:row>
      <xdr:rowOff>115487</xdr:rowOff>
    </xdr:to>
    <xdr:sp macro="" textlink="">
      <xdr:nvSpPr>
        <xdr:cNvPr id="375" name="楕円 374"/>
        <xdr:cNvSpPr/>
      </xdr:nvSpPr>
      <xdr:spPr>
        <a:xfrm>
          <a:off x="6921500" y="9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106614</xdr:rowOff>
    </xdr:from>
    <xdr:ext cx="534377" cy="259045"/>
    <xdr:sp macro="" textlink="">
      <xdr:nvSpPr>
        <xdr:cNvPr id="376" name="テキスト ボックス 375"/>
        <xdr:cNvSpPr txBox="1"/>
      </xdr:nvSpPr>
      <xdr:spPr>
        <a:xfrm>
          <a:off x="6705111" y="95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87084</xdr:rowOff>
    </xdr:from>
    <xdr:to>
      <xdr:col>55</xdr:col>
      <xdr:colOff>0</xdr:colOff>
      <xdr:row>75</xdr:row>
      <xdr:rowOff>34144</xdr:rowOff>
    </xdr:to>
    <xdr:cxnSp macro="">
      <xdr:nvCxnSpPr>
        <xdr:cNvPr id="405" name="直線コネクタ 404"/>
        <xdr:cNvCxnSpPr/>
      </xdr:nvCxnSpPr>
      <xdr:spPr>
        <a:xfrm>
          <a:off x="9639300" y="12774384"/>
          <a:ext cx="838200" cy="1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6"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63671</xdr:rowOff>
    </xdr:from>
    <xdr:to>
      <xdr:col>50</xdr:col>
      <xdr:colOff>114300</xdr:colOff>
      <xdr:row>74</xdr:row>
      <xdr:rowOff>87084</xdr:rowOff>
    </xdr:to>
    <xdr:cxnSp macro="">
      <xdr:nvCxnSpPr>
        <xdr:cNvPr id="408" name="直線コネクタ 407"/>
        <xdr:cNvCxnSpPr/>
      </xdr:nvCxnSpPr>
      <xdr:spPr>
        <a:xfrm>
          <a:off x="8750300" y="12750971"/>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10" name="テキスト ボックス 409"/>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41840</xdr:rowOff>
    </xdr:from>
    <xdr:to>
      <xdr:col>45</xdr:col>
      <xdr:colOff>177800</xdr:colOff>
      <xdr:row>74</xdr:row>
      <xdr:rowOff>63671</xdr:rowOff>
    </xdr:to>
    <xdr:cxnSp macro="">
      <xdr:nvCxnSpPr>
        <xdr:cNvPr id="411" name="直線コネクタ 410"/>
        <xdr:cNvCxnSpPr/>
      </xdr:nvCxnSpPr>
      <xdr:spPr>
        <a:xfrm>
          <a:off x="7861300" y="12386240"/>
          <a:ext cx="889000" cy="3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13" name="テキスト ボックス 412"/>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41840</xdr:rowOff>
    </xdr:from>
    <xdr:to>
      <xdr:col>41</xdr:col>
      <xdr:colOff>50800</xdr:colOff>
      <xdr:row>74</xdr:row>
      <xdr:rowOff>134233</xdr:rowOff>
    </xdr:to>
    <xdr:cxnSp macro="">
      <xdr:nvCxnSpPr>
        <xdr:cNvPr id="414" name="直線コネクタ 413"/>
        <xdr:cNvCxnSpPr/>
      </xdr:nvCxnSpPr>
      <xdr:spPr>
        <a:xfrm flipV="1">
          <a:off x="6972300" y="12386240"/>
          <a:ext cx="889000" cy="4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120209</xdr:rowOff>
    </xdr:from>
    <xdr:ext cx="534377" cy="259045"/>
    <xdr:sp macro="" textlink="">
      <xdr:nvSpPr>
        <xdr:cNvPr id="416" name="テキスト ボックス 415"/>
        <xdr:cNvSpPr txBox="1"/>
      </xdr:nvSpPr>
      <xdr:spPr>
        <a:xfrm>
          <a:off x="7594111" y="133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131506</xdr:rowOff>
    </xdr:from>
    <xdr:ext cx="534377" cy="259045"/>
    <xdr:sp macro="" textlink="">
      <xdr:nvSpPr>
        <xdr:cNvPr id="418" name="テキスト ボックス 417"/>
        <xdr:cNvSpPr txBox="1"/>
      </xdr:nvSpPr>
      <xdr:spPr>
        <a:xfrm>
          <a:off x="6705111" y="133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154794</xdr:rowOff>
    </xdr:from>
    <xdr:to>
      <xdr:col>55</xdr:col>
      <xdr:colOff>50800</xdr:colOff>
      <xdr:row>75</xdr:row>
      <xdr:rowOff>84944</xdr:rowOff>
    </xdr:to>
    <xdr:sp macro="" textlink="">
      <xdr:nvSpPr>
        <xdr:cNvPr id="424" name="楕円 423"/>
        <xdr:cNvSpPr/>
      </xdr:nvSpPr>
      <xdr:spPr>
        <a:xfrm>
          <a:off x="10426700" y="128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6221</xdr:rowOff>
    </xdr:from>
    <xdr:ext cx="534377" cy="259045"/>
    <xdr:sp macro="" textlink="">
      <xdr:nvSpPr>
        <xdr:cNvPr id="425" name="商工費該当値テキスト"/>
        <xdr:cNvSpPr txBox="1"/>
      </xdr:nvSpPr>
      <xdr:spPr>
        <a:xfrm>
          <a:off x="10528300" y="126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36284</xdr:rowOff>
    </xdr:from>
    <xdr:to>
      <xdr:col>50</xdr:col>
      <xdr:colOff>165100</xdr:colOff>
      <xdr:row>74</xdr:row>
      <xdr:rowOff>137884</xdr:rowOff>
    </xdr:to>
    <xdr:sp macro="" textlink="">
      <xdr:nvSpPr>
        <xdr:cNvPr id="426" name="楕円 425"/>
        <xdr:cNvSpPr/>
      </xdr:nvSpPr>
      <xdr:spPr>
        <a:xfrm>
          <a:off x="9588500" y="127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154411</xdr:rowOff>
    </xdr:from>
    <xdr:ext cx="534377" cy="259045"/>
    <xdr:sp macro="" textlink="">
      <xdr:nvSpPr>
        <xdr:cNvPr id="427" name="テキスト ボックス 426"/>
        <xdr:cNvSpPr txBox="1"/>
      </xdr:nvSpPr>
      <xdr:spPr>
        <a:xfrm>
          <a:off x="9372111" y="124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12871</xdr:rowOff>
    </xdr:from>
    <xdr:to>
      <xdr:col>46</xdr:col>
      <xdr:colOff>38100</xdr:colOff>
      <xdr:row>74</xdr:row>
      <xdr:rowOff>114471</xdr:rowOff>
    </xdr:to>
    <xdr:sp macro="" textlink="">
      <xdr:nvSpPr>
        <xdr:cNvPr id="428" name="楕円 427"/>
        <xdr:cNvSpPr/>
      </xdr:nvSpPr>
      <xdr:spPr>
        <a:xfrm>
          <a:off x="8699500" y="127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130998</xdr:rowOff>
    </xdr:from>
    <xdr:ext cx="534377" cy="259045"/>
    <xdr:sp macro="" textlink="">
      <xdr:nvSpPr>
        <xdr:cNvPr id="429" name="テキスト ボックス 428"/>
        <xdr:cNvSpPr txBox="1"/>
      </xdr:nvSpPr>
      <xdr:spPr>
        <a:xfrm>
          <a:off x="8483111" y="124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162490</xdr:rowOff>
    </xdr:from>
    <xdr:to>
      <xdr:col>41</xdr:col>
      <xdr:colOff>101600</xdr:colOff>
      <xdr:row>72</xdr:row>
      <xdr:rowOff>92640</xdr:rowOff>
    </xdr:to>
    <xdr:sp macro="" textlink="">
      <xdr:nvSpPr>
        <xdr:cNvPr id="430" name="楕円 429"/>
        <xdr:cNvSpPr/>
      </xdr:nvSpPr>
      <xdr:spPr>
        <a:xfrm>
          <a:off x="7810500" y="123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109167</xdr:rowOff>
    </xdr:from>
    <xdr:ext cx="534377" cy="259045"/>
    <xdr:sp macro="" textlink="">
      <xdr:nvSpPr>
        <xdr:cNvPr id="431" name="テキスト ボックス 430"/>
        <xdr:cNvSpPr txBox="1"/>
      </xdr:nvSpPr>
      <xdr:spPr>
        <a:xfrm>
          <a:off x="7594111" y="121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83433</xdr:rowOff>
    </xdr:from>
    <xdr:to>
      <xdr:col>36</xdr:col>
      <xdr:colOff>165100</xdr:colOff>
      <xdr:row>75</xdr:row>
      <xdr:rowOff>13583</xdr:rowOff>
    </xdr:to>
    <xdr:sp macro="" textlink="">
      <xdr:nvSpPr>
        <xdr:cNvPr id="432" name="楕円 431"/>
        <xdr:cNvSpPr/>
      </xdr:nvSpPr>
      <xdr:spPr>
        <a:xfrm>
          <a:off x="6921500" y="12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30110</xdr:rowOff>
    </xdr:from>
    <xdr:ext cx="534377" cy="259045"/>
    <xdr:sp macro="" textlink="">
      <xdr:nvSpPr>
        <xdr:cNvPr id="433" name="テキスト ボックス 432"/>
        <xdr:cNvSpPr txBox="1"/>
      </xdr:nvSpPr>
      <xdr:spPr>
        <a:xfrm>
          <a:off x="6705111" y="12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22177</xdr:rowOff>
    </xdr:from>
    <xdr:to>
      <xdr:col>55</xdr:col>
      <xdr:colOff>0</xdr:colOff>
      <xdr:row>97</xdr:row>
      <xdr:rowOff>96298</xdr:rowOff>
    </xdr:to>
    <xdr:cxnSp macro="">
      <xdr:nvCxnSpPr>
        <xdr:cNvPr id="460" name="直線コネクタ 459"/>
        <xdr:cNvCxnSpPr/>
      </xdr:nvCxnSpPr>
      <xdr:spPr>
        <a:xfrm>
          <a:off x="9639300" y="16652827"/>
          <a:ext cx="838200" cy="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22177</xdr:rowOff>
    </xdr:from>
    <xdr:to>
      <xdr:col>50</xdr:col>
      <xdr:colOff>114300</xdr:colOff>
      <xdr:row>97</xdr:row>
      <xdr:rowOff>109415</xdr:rowOff>
    </xdr:to>
    <xdr:cxnSp macro="">
      <xdr:nvCxnSpPr>
        <xdr:cNvPr id="463" name="直線コネクタ 462"/>
        <xdr:cNvCxnSpPr/>
      </xdr:nvCxnSpPr>
      <xdr:spPr>
        <a:xfrm flipV="1">
          <a:off x="8750300" y="16652827"/>
          <a:ext cx="889000" cy="8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5" name="テキスト ボックス 464"/>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109415</xdr:rowOff>
    </xdr:from>
    <xdr:to>
      <xdr:col>45</xdr:col>
      <xdr:colOff>177800</xdr:colOff>
      <xdr:row>97</xdr:row>
      <xdr:rowOff>118366</xdr:rowOff>
    </xdr:to>
    <xdr:cxnSp macro="">
      <xdr:nvCxnSpPr>
        <xdr:cNvPr id="466" name="直線コネクタ 465"/>
        <xdr:cNvCxnSpPr/>
      </xdr:nvCxnSpPr>
      <xdr:spPr>
        <a:xfrm flipV="1">
          <a:off x="7861300" y="16740065"/>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110851</xdr:rowOff>
    </xdr:from>
    <xdr:to>
      <xdr:col>41</xdr:col>
      <xdr:colOff>50800</xdr:colOff>
      <xdr:row>97</xdr:row>
      <xdr:rowOff>118366</xdr:rowOff>
    </xdr:to>
    <xdr:cxnSp macro="">
      <xdr:nvCxnSpPr>
        <xdr:cNvPr id="469" name="直線コネクタ 468"/>
        <xdr:cNvCxnSpPr/>
      </xdr:nvCxnSpPr>
      <xdr:spPr>
        <a:xfrm>
          <a:off x="6972300" y="16741501"/>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45498</xdr:rowOff>
    </xdr:from>
    <xdr:to>
      <xdr:col>55</xdr:col>
      <xdr:colOff>50800</xdr:colOff>
      <xdr:row>97</xdr:row>
      <xdr:rowOff>147098</xdr:rowOff>
    </xdr:to>
    <xdr:sp macro="" textlink="">
      <xdr:nvSpPr>
        <xdr:cNvPr id="479" name="楕円 478"/>
        <xdr:cNvSpPr/>
      </xdr:nvSpPr>
      <xdr:spPr>
        <a:xfrm>
          <a:off x="104267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156271</xdr:rowOff>
    </xdr:from>
    <xdr:ext cx="534377" cy="259045"/>
    <xdr:sp macro="" textlink="">
      <xdr:nvSpPr>
        <xdr:cNvPr id="480" name="土木費該当値テキスト"/>
        <xdr:cNvSpPr txBox="1"/>
      </xdr:nvSpPr>
      <xdr:spPr>
        <a:xfrm>
          <a:off x="10528300" y="166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142827</xdr:rowOff>
    </xdr:from>
    <xdr:to>
      <xdr:col>50</xdr:col>
      <xdr:colOff>165100</xdr:colOff>
      <xdr:row>97</xdr:row>
      <xdr:rowOff>72977</xdr:rowOff>
    </xdr:to>
    <xdr:sp macro="" textlink="">
      <xdr:nvSpPr>
        <xdr:cNvPr id="481" name="楕円 480"/>
        <xdr:cNvSpPr/>
      </xdr:nvSpPr>
      <xdr:spPr>
        <a:xfrm>
          <a:off x="9588500" y="16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89504</xdr:rowOff>
    </xdr:from>
    <xdr:ext cx="534377" cy="259045"/>
    <xdr:sp macro="" textlink="">
      <xdr:nvSpPr>
        <xdr:cNvPr id="482" name="テキスト ボックス 481"/>
        <xdr:cNvSpPr txBox="1"/>
      </xdr:nvSpPr>
      <xdr:spPr>
        <a:xfrm>
          <a:off x="9372111" y="163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58615</xdr:rowOff>
    </xdr:from>
    <xdr:to>
      <xdr:col>46</xdr:col>
      <xdr:colOff>38100</xdr:colOff>
      <xdr:row>97</xdr:row>
      <xdr:rowOff>160215</xdr:rowOff>
    </xdr:to>
    <xdr:sp macro="" textlink="">
      <xdr:nvSpPr>
        <xdr:cNvPr id="483" name="楕円 482"/>
        <xdr:cNvSpPr/>
      </xdr:nvSpPr>
      <xdr:spPr>
        <a:xfrm>
          <a:off x="8699500" y="166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151342</xdr:rowOff>
    </xdr:from>
    <xdr:ext cx="534377" cy="259045"/>
    <xdr:sp macro="" textlink="">
      <xdr:nvSpPr>
        <xdr:cNvPr id="484" name="テキスト ボックス 483"/>
        <xdr:cNvSpPr txBox="1"/>
      </xdr:nvSpPr>
      <xdr:spPr>
        <a:xfrm>
          <a:off x="8483111" y="1678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67566</xdr:rowOff>
    </xdr:from>
    <xdr:to>
      <xdr:col>41</xdr:col>
      <xdr:colOff>101600</xdr:colOff>
      <xdr:row>97</xdr:row>
      <xdr:rowOff>169166</xdr:rowOff>
    </xdr:to>
    <xdr:sp macro="" textlink="">
      <xdr:nvSpPr>
        <xdr:cNvPr id="485" name="楕円 484"/>
        <xdr:cNvSpPr/>
      </xdr:nvSpPr>
      <xdr:spPr>
        <a:xfrm>
          <a:off x="7810500" y="1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160293</xdr:rowOff>
    </xdr:from>
    <xdr:ext cx="534377" cy="259045"/>
    <xdr:sp macro="" textlink="">
      <xdr:nvSpPr>
        <xdr:cNvPr id="486" name="テキスト ボックス 485"/>
        <xdr:cNvSpPr txBox="1"/>
      </xdr:nvSpPr>
      <xdr:spPr>
        <a:xfrm>
          <a:off x="7594111" y="167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60051</xdr:rowOff>
    </xdr:from>
    <xdr:to>
      <xdr:col>36</xdr:col>
      <xdr:colOff>165100</xdr:colOff>
      <xdr:row>97</xdr:row>
      <xdr:rowOff>161651</xdr:rowOff>
    </xdr:to>
    <xdr:sp macro="" textlink="">
      <xdr:nvSpPr>
        <xdr:cNvPr id="487" name="楕円 486"/>
        <xdr:cNvSpPr/>
      </xdr:nvSpPr>
      <xdr:spPr>
        <a:xfrm>
          <a:off x="6921500" y="166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152778</xdr:rowOff>
    </xdr:from>
    <xdr:ext cx="534377" cy="259045"/>
    <xdr:sp macro="" textlink="">
      <xdr:nvSpPr>
        <xdr:cNvPr id="488" name="テキスト ボックス 487"/>
        <xdr:cNvSpPr txBox="1"/>
      </xdr:nvSpPr>
      <xdr:spPr>
        <a:xfrm>
          <a:off x="6705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97637</xdr:rowOff>
    </xdr:from>
    <xdr:to>
      <xdr:col>85</xdr:col>
      <xdr:colOff>127000</xdr:colOff>
      <xdr:row>37</xdr:row>
      <xdr:rowOff>101028</xdr:rowOff>
    </xdr:to>
    <xdr:cxnSp macro="">
      <xdr:nvCxnSpPr>
        <xdr:cNvPr id="517" name="直線コネクタ 516"/>
        <xdr:cNvCxnSpPr/>
      </xdr:nvCxnSpPr>
      <xdr:spPr>
        <a:xfrm>
          <a:off x="15481300" y="6441287"/>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97637</xdr:rowOff>
    </xdr:from>
    <xdr:to>
      <xdr:col>81</xdr:col>
      <xdr:colOff>50800</xdr:colOff>
      <xdr:row>37</xdr:row>
      <xdr:rowOff>98114</xdr:rowOff>
    </xdr:to>
    <xdr:cxnSp macro="">
      <xdr:nvCxnSpPr>
        <xdr:cNvPr id="520" name="直線コネクタ 519"/>
        <xdr:cNvCxnSpPr/>
      </xdr:nvCxnSpPr>
      <xdr:spPr>
        <a:xfrm flipV="1">
          <a:off x="14592300" y="6441287"/>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98114</xdr:rowOff>
    </xdr:from>
    <xdr:to>
      <xdr:col>76</xdr:col>
      <xdr:colOff>114300</xdr:colOff>
      <xdr:row>37</xdr:row>
      <xdr:rowOff>117278</xdr:rowOff>
    </xdr:to>
    <xdr:cxnSp macro="">
      <xdr:nvCxnSpPr>
        <xdr:cNvPr id="523" name="直線コネクタ 522"/>
        <xdr:cNvCxnSpPr/>
      </xdr:nvCxnSpPr>
      <xdr:spPr>
        <a:xfrm flipV="1">
          <a:off x="13703300" y="6441764"/>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117278</xdr:rowOff>
    </xdr:from>
    <xdr:to>
      <xdr:col>71</xdr:col>
      <xdr:colOff>177800</xdr:colOff>
      <xdr:row>37</xdr:row>
      <xdr:rowOff>131871</xdr:rowOff>
    </xdr:to>
    <xdr:cxnSp macro="">
      <xdr:nvCxnSpPr>
        <xdr:cNvPr id="526" name="直線コネクタ 525"/>
        <xdr:cNvCxnSpPr/>
      </xdr:nvCxnSpPr>
      <xdr:spPr>
        <a:xfrm flipV="1">
          <a:off x="12814300" y="6460928"/>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50228</xdr:rowOff>
    </xdr:from>
    <xdr:to>
      <xdr:col>85</xdr:col>
      <xdr:colOff>177800</xdr:colOff>
      <xdr:row>37</xdr:row>
      <xdr:rowOff>151828</xdr:rowOff>
    </xdr:to>
    <xdr:sp macro="" textlink="">
      <xdr:nvSpPr>
        <xdr:cNvPr id="536" name="楕円 535"/>
        <xdr:cNvSpPr/>
      </xdr:nvSpPr>
      <xdr:spPr>
        <a:xfrm>
          <a:off x="16268700" y="63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136605</xdr:rowOff>
    </xdr:from>
    <xdr:ext cx="534377" cy="259045"/>
    <xdr:sp macro="" textlink="">
      <xdr:nvSpPr>
        <xdr:cNvPr id="537" name="消防費該当値テキスト"/>
        <xdr:cNvSpPr txBox="1"/>
      </xdr:nvSpPr>
      <xdr:spPr>
        <a:xfrm>
          <a:off x="16370300" y="63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46837</xdr:rowOff>
    </xdr:from>
    <xdr:to>
      <xdr:col>81</xdr:col>
      <xdr:colOff>101600</xdr:colOff>
      <xdr:row>37</xdr:row>
      <xdr:rowOff>148437</xdr:rowOff>
    </xdr:to>
    <xdr:sp macro="" textlink="">
      <xdr:nvSpPr>
        <xdr:cNvPr id="538" name="楕円 537"/>
        <xdr:cNvSpPr/>
      </xdr:nvSpPr>
      <xdr:spPr>
        <a:xfrm>
          <a:off x="15430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139564</xdr:rowOff>
    </xdr:from>
    <xdr:ext cx="534377" cy="259045"/>
    <xdr:sp macro="" textlink="">
      <xdr:nvSpPr>
        <xdr:cNvPr id="539" name="テキスト ボックス 538"/>
        <xdr:cNvSpPr txBox="1"/>
      </xdr:nvSpPr>
      <xdr:spPr>
        <a:xfrm>
          <a:off x="15214111" y="6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47314</xdr:rowOff>
    </xdr:from>
    <xdr:to>
      <xdr:col>76</xdr:col>
      <xdr:colOff>165100</xdr:colOff>
      <xdr:row>37</xdr:row>
      <xdr:rowOff>148914</xdr:rowOff>
    </xdr:to>
    <xdr:sp macro="" textlink="">
      <xdr:nvSpPr>
        <xdr:cNvPr id="540" name="楕円 539"/>
        <xdr:cNvSpPr/>
      </xdr:nvSpPr>
      <xdr:spPr>
        <a:xfrm>
          <a:off x="14541500" y="63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140041</xdr:rowOff>
    </xdr:from>
    <xdr:ext cx="534377" cy="259045"/>
    <xdr:sp macro="" textlink="">
      <xdr:nvSpPr>
        <xdr:cNvPr id="541" name="テキスト ボックス 540"/>
        <xdr:cNvSpPr txBox="1"/>
      </xdr:nvSpPr>
      <xdr:spPr>
        <a:xfrm>
          <a:off x="14325111" y="64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66478</xdr:rowOff>
    </xdr:from>
    <xdr:to>
      <xdr:col>72</xdr:col>
      <xdr:colOff>38100</xdr:colOff>
      <xdr:row>37</xdr:row>
      <xdr:rowOff>168078</xdr:rowOff>
    </xdr:to>
    <xdr:sp macro="" textlink="">
      <xdr:nvSpPr>
        <xdr:cNvPr id="542" name="楕円 541"/>
        <xdr:cNvSpPr/>
      </xdr:nvSpPr>
      <xdr:spPr>
        <a:xfrm>
          <a:off x="13652500" y="64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159205</xdr:rowOff>
    </xdr:from>
    <xdr:ext cx="534377" cy="259045"/>
    <xdr:sp macro="" textlink="">
      <xdr:nvSpPr>
        <xdr:cNvPr id="543" name="テキスト ボックス 542"/>
        <xdr:cNvSpPr txBox="1"/>
      </xdr:nvSpPr>
      <xdr:spPr>
        <a:xfrm>
          <a:off x="13436111" y="65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81071</xdr:rowOff>
    </xdr:from>
    <xdr:to>
      <xdr:col>67</xdr:col>
      <xdr:colOff>101600</xdr:colOff>
      <xdr:row>38</xdr:row>
      <xdr:rowOff>11221</xdr:rowOff>
    </xdr:to>
    <xdr:sp macro="" textlink="">
      <xdr:nvSpPr>
        <xdr:cNvPr id="544" name="楕円 543"/>
        <xdr:cNvSpPr/>
      </xdr:nvSpPr>
      <xdr:spPr>
        <a:xfrm>
          <a:off x="12763500" y="642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2347</xdr:rowOff>
    </xdr:from>
    <xdr:ext cx="534377" cy="259045"/>
    <xdr:sp macro="" textlink="">
      <xdr:nvSpPr>
        <xdr:cNvPr id="545" name="テキスト ボックス 544"/>
        <xdr:cNvSpPr txBox="1"/>
      </xdr:nvSpPr>
      <xdr:spPr>
        <a:xfrm>
          <a:off x="12547111" y="65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133384</xdr:rowOff>
    </xdr:from>
    <xdr:to>
      <xdr:col>85</xdr:col>
      <xdr:colOff>127000</xdr:colOff>
      <xdr:row>58</xdr:row>
      <xdr:rowOff>9724</xdr:rowOff>
    </xdr:to>
    <xdr:cxnSp macro="">
      <xdr:nvCxnSpPr>
        <xdr:cNvPr id="576" name="直線コネクタ 575"/>
        <xdr:cNvCxnSpPr/>
      </xdr:nvCxnSpPr>
      <xdr:spPr>
        <a:xfrm flipV="1">
          <a:off x="15481300" y="9906034"/>
          <a:ext cx="8382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102739</xdr:rowOff>
    </xdr:from>
    <xdr:to>
      <xdr:col>81</xdr:col>
      <xdr:colOff>50800</xdr:colOff>
      <xdr:row>58</xdr:row>
      <xdr:rowOff>9724</xdr:rowOff>
    </xdr:to>
    <xdr:cxnSp macro="">
      <xdr:nvCxnSpPr>
        <xdr:cNvPr id="579" name="直線コネクタ 578"/>
        <xdr:cNvCxnSpPr/>
      </xdr:nvCxnSpPr>
      <xdr:spPr>
        <a:xfrm>
          <a:off x="14592300" y="9875389"/>
          <a:ext cx="889000" cy="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102739</xdr:rowOff>
    </xdr:from>
    <xdr:to>
      <xdr:col>76</xdr:col>
      <xdr:colOff>114300</xdr:colOff>
      <xdr:row>57</xdr:row>
      <xdr:rowOff>125553</xdr:rowOff>
    </xdr:to>
    <xdr:cxnSp macro="">
      <xdr:nvCxnSpPr>
        <xdr:cNvPr id="582" name="直線コネクタ 581"/>
        <xdr:cNvCxnSpPr/>
      </xdr:nvCxnSpPr>
      <xdr:spPr>
        <a:xfrm flipV="1">
          <a:off x="13703300" y="987538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103333</xdr:rowOff>
    </xdr:from>
    <xdr:to>
      <xdr:col>71</xdr:col>
      <xdr:colOff>177800</xdr:colOff>
      <xdr:row>57</xdr:row>
      <xdr:rowOff>125553</xdr:rowOff>
    </xdr:to>
    <xdr:cxnSp macro="">
      <xdr:nvCxnSpPr>
        <xdr:cNvPr id="585" name="直線コネクタ 584"/>
        <xdr:cNvCxnSpPr/>
      </xdr:nvCxnSpPr>
      <xdr:spPr>
        <a:xfrm>
          <a:off x="12814300" y="9704533"/>
          <a:ext cx="889000" cy="19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9361</xdr:rowOff>
    </xdr:from>
    <xdr:ext cx="534377" cy="259045"/>
    <xdr:sp macro="" textlink="">
      <xdr:nvSpPr>
        <xdr:cNvPr id="587" name="テキスト ボックス 586"/>
        <xdr:cNvSpPr txBox="1"/>
      </xdr:nvSpPr>
      <xdr:spPr>
        <a:xfrm>
          <a:off x="13436111" y="9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87091</xdr:rowOff>
    </xdr:from>
    <xdr:ext cx="534377" cy="259045"/>
    <xdr:sp macro="" textlink="">
      <xdr:nvSpPr>
        <xdr:cNvPr id="589" name="テキスト ボックス 588"/>
        <xdr:cNvSpPr txBox="1"/>
      </xdr:nvSpPr>
      <xdr:spPr>
        <a:xfrm>
          <a:off x="12547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82584</xdr:rowOff>
    </xdr:from>
    <xdr:to>
      <xdr:col>85</xdr:col>
      <xdr:colOff>177800</xdr:colOff>
      <xdr:row>58</xdr:row>
      <xdr:rowOff>12734</xdr:rowOff>
    </xdr:to>
    <xdr:sp macro="" textlink="">
      <xdr:nvSpPr>
        <xdr:cNvPr id="595" name="楕円 594"/>
        <xdr:cNvSpPr/>
      </xdr:nvSpPr>
      <xdr:spPr>
        <a:xfrm>
          <a:off x="16268700" y="985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42618</xdr:rowOff>
    </xdr:from>
    <xdr:ext cx="534377" cy="259045"/>
    <xdr:sp macro="" textlink="">
      <xdr:nvSpPr>
        <xdr:cNvPr id="596" name="教育費該当値テキスト"/>
        <xdr:cNvSpPr txBox="1"/>
      </xdr:nvSpPr>
      <xdr:spPr>
        <a:xfrm>
          <a:off x="16370300" y="98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130374</xdr:rowOff>
    </xdr:from>
    <xdr:to>
      <xdr:col>81</xdr:col>
      <xdr:colOff>101600</xdr:colOff>
      <xdr:row>58</xdr:row>
      <xdr:rowOff>60524</xdr:rowOff>
    </xdr:to>
    <xdr:sp macro="" textlink="">
      <xdr:nvSpPr>
        <xdr:cNvPr id="597" name="楕円 596"/>
        <xdr:cNvSpPr/>
      </xdr:nvSpPr>
      <xdr:spPr>
        <a:xfrm>
          <a:off x="15430500" y="99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51651</xdr:rowOff>
    </xdr:from>
    <xdr:ext cx="534377" cy="259045"/>
    <xdr:sp macro="" textlink="">
      <xdr:nvSpPr>
        <xdr:cNvPr id="598" name="テキスト ボックス 597"/>
        <xdr:cNvSpPr txBox="1"/>
      </xdr:nvSpPr>
      <xdr:spPr>
        <a:xfrm>
          <a:off x="15214111" y="99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51939</xdr:rowOff>
    </xdr:from>
    <xdr:to>
      <xdr:col>76</xdr:col>
      <xdr:colOff>165100</xdr:colOff>
      <xdr:row>57</xdr:row>
      <xdr:rowOff>153539</xdr:rowOff>
    </xdr:to>
    <xdr:sp macro="" textlink="">
      <xdr:nvSpPr>
        <xdr:cNvPr id="599" name="楕円 598"/>
        <xdr:cNvSpPr/>
      </xdr:nvSpPr>
      <xdr:spPr>
        <a:xfrm>
          <a:off x="14541500" y="98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170066</xdr:rowOff>
    </xdr:from>
    <xdr:ext cx="534377" cy="259045"/>
    <xdr:sp macro="" textlink="">
      <xdr:nvSpPr>
        <xdr:cNvPr id="600" name="テキスト ボックス 599"/>
        <xdr:cNvSpPr txBox="1"/>
      </xdr:nvSpPr>
      <xdr:spPr>
        <a:xfrm>
          <a:off x="14325111" y="95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74753</xdr:rowOff>
    </xdr:from>
    <xdr:to>
      <xdr:col>72</xdr:col>
      <xdr:colOff>38100</xdr:colOff>
      <xdr:row>58</xdr:row>
      <xdr:rowOff>4903</xdr:rowOff>
    </xdr:to>
    <xdr:sp macro="" textlink="">
      <xdr:nvSpPr>
        <xdr:cNvPr id="601" name="楕円 600"/>
        <xdr:cNvSpPr/>
      </xdr:nvSpPr>
      <xdr:spPr>
        <a:xfrm>
          <a:off x="13652500" y="98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21430</xdr:rowOff>
    </xdr:from>
    <xdr:ext cx="534377" cy="259045"/>
    <xdr:sp macro="" textlink="">
      <xdr:nvSpPr>
        <xdr:cNvPr id="602" name="テキスト ボックス 601"/>
        <xdr:cNvSpPr txBox="1"/>
      </xdr:nvSpPr>
      <xdr:spPr>
        <a:xfrm>
          <a:off x="13436111" y="96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52533</xdr:rowOff>
    </xdr:from>
    <xdr:to>
      <xdr:col>67</xdr:col>
      <xdr:colOff>101600</xdr:colOff>
      <xdr:row>56</xdr:row>
      <xdr:rowOff>154133</xdr:rowOff>
    </xdr:to>
    <xdr:sp macro="" textlink="">
      <xdr:nvSpPr>
        <xdr:cNvPr id="603" name="楕円 602"/>
        <xdr:cNvSpPr/>
      </xdr:nvSpPr>
      <xdr:spPr>
        <a:xfrm>
          <a:off x="12763500" y="96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170660</xdr:rowOff>
    </xdr:from>
    <xdr:ext cx="534377" cy="259045"/>
    <xdr:sp macro="" textlink="">
      <xdr:nvSpPr>
        <xdr:cNvPr id="604" name="テキスト ボックス 603"/>
        <xdr:cNvSpPr txBox="1"/>
      </xdr:nvSpPr>
      <xdr:spPr>
        <a:xfrm>
          <a:off x="12547111" y="94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66953</xdr:rowOff>
    </xdr:from>
    <xdr:to>
      <xdr:col>85</xdr:col>
      <xdr:colOff>127000</xdr:colOff>
      <xdr:row>97</xdr:row>
      <xdr:rowOff>67149</xdr:rowOff>
    </xdr:to>
    <xdr:cxnSp macro="">
      <xdr:nvCxnSpPr>
        <xdr:cNvPr id="688" name="直線コネクタ 687"/>
        <xdr:cNvCxnSpPr/>
      </xdr:nvCxnSpPr>
      <xdr:spPr>
        <a:xfrm flipV="1">
          <a:off x="15481300" y="16697603"/>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67149</xdr:rowOff>
    </xdr:from>
    <xdr:to>
      <xdr:col>81</xdr:col>
      <xdr:colOff>50800</xdr:colOff>
      <xdr:row>97</xdr:row>
      <xdr:rowOff>67920</xdr:rowOff>
    </xdr:to>
    <xdr:cxnSp macro="">
      <xdr:nvCxnSpPr>
        <xdr:cNvPr id="691" name="直線コネクタ 690"/>
        <xdr:cNvCxnSpPr/>
      </xdr:nvCxnSpPr>
      <xdr:spPr>
        <a:xfrm flipV="1">
          <a:off x="14592300" y="16697799"/>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67920</xdr:rowOff>
    </xdr:from>
    <xdr:to>
      <xdr:col>76</xdr:col>
      <xdr:colOff>114300</xdr:colOff>
      <xdr:row>97</xdr:row>
      <xdr:rowOff>79463</xdr:rowOff>
    </xdr:to>
    <xdr:cxnSp macro="">
      <xdr:nvCxnSpPr>
        <xdr:cNvPr id="694" name="直線コネクタ 693"/>
        <xdr:cNvCxnSpPr/>
      </xdr:nvCxnSpPr>
      <xdr:spPr>
        <a:xfrm flipV="1">
          <a:off x="13703300" y="16698570"/>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72087</xdr:rowOff>
    </xdr:from>
    <xdr:to>
      <xdr:col>71</xdr:col>
      <xdr:colOff>177800</xdr:colOff>
      <xdr:row>97</xdr:row>
      <xdr:rowOff>79463</xdr:rowOff>
    </xdr:to>
    <xdr:cxnSp macro="">
      <xdr:nvCxnSpPr>
        <xdr:cNvPr id="697" name="直線コネクタ 696"/>
        <xdr:cNvCxnSpPr/>
      </xdr:nvCxnSpPr>
      <xdr:spPr>
        <a:xfrm>
          <a:off x="12814300" y="16702737"/>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16153</xdr:rowOff>
    </xdr:from>
    <xdr:to>
      <xdr:col>85</xdr:col>
      <xdr:colOff>177800</xdr:colOff>
      <xdr:row>97</xdr:row>
      <xdr:rowOff>117753</xdr:rowOff>
    </xdr:to>
    <xdr:sp macro="" textlink="">
      <xdr:nvSpPr>
        <xdr:cNvPr id="707" name="楕円 706"/>
        <xdr:cNvSpPr/>
      </xdr:nvSpPr>
      <xdr:spPr>
        <a:xfrm>
          <a:off x="16268700" y="1664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166030</xdr:rowOff>
    </xdr:from>
    <xdr:ext cx="534377" cy="259045"/>
    <xdr:sp macro="" textlink="">
      <xdr:nvSpPr>
        <xdr:cNvPr id="708" name="公債費該当値テキスト"/>
        <xdr:cNvSpPr txBox="1"/>
      </xdr:nvSpPr>
      <xdr:spPr>
        <a:xfrm>
          <a:off x="16370300" y="1662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16349</xdr:rowOff>
    </xdr:from>
    <xdr:to>
      <xdr:col>81</xdr:col>
      <xdr:colOff>101600</xdr:colOff>
      <xdr:row>97</xdr:row>
      <xdr:rowOff>117949</xdr:rowOff>
    </xdr:to>
    <xdr:sp macro="" textlink="">
      <xdr:nvSpPr>
        <xdr:cNvPr id="709" name="楕円 708"/>
        <xdr:cNvSpPr/>
      </xdr:nvSpPr>
      <xdr:spPr>
        <a:xfrm>
          <a:off x="15430500" y="166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109076</xdr:rowOff>
    </xdr:from>
    <xdr:ext cx="534377" cy="259045"/>
    <xdr:sp macro="" textlink="">
      <xdr:nvSpPr>
        <xdr:cNvPr id="710" name="テキスト ボックス 709"/>
        <xdr:cNvSpPr txBox="1"/>
      </xdr:nvSpPr>
      <xdr:spPr>
        <a:xfrm>
          <a:off x="15214111" y="167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17120</xdr:rowOff>
    </xdr:from>
    <xdr:to>
      <xdr:col>76</xdr:col>
      <xdr:colOff>165100</xdr:colOff>
      <xdr:row>97</xdr:row>
      <xdr:rowOff>118720</xdr:rowOff>
    </xdr:to>
    <xdr:sp macro="" textlink="">
      <xdr:nvSpPr>
        <xdr:cNvPr id="711" name="楕円 710"/>
        <xdr:cNvSpPr/>
      </xdr:nvSpPr>
      <xdr:spPr>
        <a:xfrm>
          <a:off x="14541500" y="1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109847</xdr:rowOff>
    </xdr:from>
    <xdr:ext cx="534377" cy="259045"/>
    <xdr:sp macro="" textlink="">
      <xdr:nvSpPr>
        <xdr:cNvPr id="712" name="テキスト ボックス 711"/>
        <xdr:cNvSpPr txBox="1"/>
      </xdr:nvSpPr>
      <xdr:spPr>
        <a:xfrm>
          <a:off x="14325111" y="167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28663</xdr:rowOff>
    </xdr:from>
    <xdr:to>
      <xdr:col>72</xdr:col>
      <xdr:colOff>38100</xdr:colOff>
      <xdr:row>97</xdr:row>
      <xdr:rowOff>130263</xdr:rowOff>
    </xdr:to>
    <xdr:sp macro="" textlink="">
      <xdr:nvSpPr>
        <xdr:cNvPr id="713" name="楕円 712"/>
        <xdr:cNvSpPr/>
      </xdr:nvSpPr>
      <xdr:spPr>
        <a:xfrm>
          <a:off x="13652500" y="166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121390</xdr:rowOff>
    </xdr:from>
    <xdr:ext cx="534377" cy="259045"/>
    <xdr:sp macro="" textlink="">
      <xdr:nvSpPr>
        <xdr:cNvPr id="714" name="テキスト ボックス 713"/>
        <xdr:cNvSpPr txBox="1"/>
      </xdr:nvSpPr>
      <xdr:spPr>
        <a:xfrm>
          <a:off x="13436111"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21287</xdr:rowOff>
    </xdr:from>
    <xdr:to>
      <xdr:col>67</xdr:col>
      <xdr:colOff>101600</xdr:colOff>
      <xdr:row>97</xdr:row>
      <xdr:rowOff>122887</xdr:rowOff>
    </xdr:to>
    <xdr:sp macro="" textlink="">
      <xdr:nvSpPr>
        <xdr:cNvPr id="715" name="楕円 714"/>
        <xdr:cNvSpPr/>
      </xdr:nvSpPr>
      <xdr:spPr>
        <a:xfrm>
          <a:off x="12763500" y="166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114014</xdr:rowOff>
    </xdr:from>
    <xdr:ext cx="534377" cy="259045"/>
    <xdr:sp macro="" textlink="">
      <xdr:nvSpPr>
        <xdr:cNvPr id="716" name="テキスト ボックス 715"/>
        <xdr:cNvSpPr txBox="1"/>
      </xdr:nvSpPr>
      <xdr:spPr>
        <a:xfrm>
          <a:off x="12547111" y="1674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51" name="テキスト ボックス 750"/>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議会費及び商工費を除き、類似団体平均を下回っている。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議会費は市議会議員人件費の減により前年度比較で減少している。</a:t>
          </a:r>
        </a:p>
        <a:p>
          <a:r>
            <a:rPr kumimoji="1" lang="ja-JP" altLang="en-US" sz="1300">
              <a:latin typeface="ＭＳ Ｐゴシック" panose="020B0600070205080204" pitchFamily="50" charset="-128"/>
              <a:ea typeface="ＭＳ Ｐゴシック" panose="020B0600070205080204" pitchFamily="50" charset="-128"/>
            </a:rPr>
            <a:t>商工費が平均を大きく上回っているのは、本市が中小企業支援のため、金融機関が行う中小企業への制度融資の財源として、金融機関に無利子で資金を預ける「預託金方式」を取り、多くの中小企業がこれを利用しているためであり、預託金は当該年度内に全額返還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年には「中期財政計画」を作成し、適正な公債費として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億円程度まで圧縮することとしている。</a:t>
          </a:r>
        </a:p>
        <a:p>
          <a:r>
            <a:rPr kumimoji="1" lang="ja-JP" altLang="en-US" sz="1400">
              <a:latin typeface="ＭＳ ゴシック" pitchFamily="49" charset="-128"/>
              <a:ea typeface="ＭＳ ゴシック" pitchFamily="49" charset="-128"/>
            </a:rPr>
            <a:t>　また、老朽化した公共施設の整備に備えるため、基金からの繰入金を極力抑制し、基金残高の維持にも努めている。</a:t>
          </a:r>
        </a:p>
        <a:p>
          <a:r>
            <a:rPr kumimoji="1" lang="ja-JP" altLang="en-US" sz="1400">
              <a:latin typeface="ＭＳ ゴシック" pitchFamily="49" charset="-128"/>
              <a:ea typeface="ＭＳ ゴシック" pitchFamily="49" charset="-128"/>
            </a:rPr>
            <a:t>　今後も、更なる財政基盤の安定化に努めていく。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一部の会計で赤字が生じているものの、介護保険費特別会計、一般会計の黒字額が大きく、市全体としては黒字となっている。</a:t>
          </a:r>
        </a:p>
        <a:p>
          <a:r>
            <a:rPr kumimoji="1" lang="ja-JP" altLang="en-US" sz="1400">
              <a:latin typeface="ＭＳ ゴシック" pitchFamily="49" charset="-128"/>
              <a:ea typeface="ＭＳ ゴシック" pitchFamily="49" charset="-128"/>
            </a:rPr>
            <a:t>　個別にみると、一般会計は毎年度一定規模の黒字額が確保できる状況で推移しており、今後も同規模の黒字額は確保できるものと見込んでいる。</a:t>
          </a:r>
        </a:p>
        <a:p>
          <a:r>
            <a:rPr kumimoji="1" lang="ja-JP" altLang="en-US" sz="1400">
              <a:latin typeface="ＭＳ ゴシック" pitchFamily="49" charset="-128"/>
              <a:ea typeface="ＭＳ ゴシック" pitchFamily="49" charset="-128"/>
            </a:rPr>
            <a:t>　駐車場費特別会計は施設の管理委託経費は歳入の範囲内で運営できているが、施設整備の際に借り入れた市債返済額が大きく、収支は赤字となっている。</a:t>
          </a:r>
        </a:p>
        <a:p>
          <a:r>
            <a:rPr kumimoji="1" lang="ja-JP" altLang="en-US" sz="1400">
              <a:latin typeface="ＭＳ ゴシック" pitchFamily="49" charset="-128"/>
              <a:ea typeface="ＭＳ ゴシック" pitchFamily="49" charset="-128"/>
            </a:rPr>
            <a:t>　土地区画整理費特別会計については、市債残高等が土地収入見込み額を上回ったことにより、平成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年度より赤字となっている。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15822798</v>
      </c>
      <c r="BO4" s="430"/>
      <c r="BP4" s="430"/>
      <c r="BQ4" s="430"/>
      <c r="BR4" s="430"/>
      <c r="BS4" s="430"/>
      <c r="BT4" s="430"/>
      <c r="BU4" s="431"/>
      <c r="BV4" s="429">
        <v>17099043</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1.3</v>
      </c>
      <c r="CU4" s="436"/>
      <c r="CV4" s="436"/>
      <c r="CW4" s="436"/>
      <c r="CX4" s="436"/>
      <c r="CY4" s="436"/>
      <c r="CZ4" s="436"/>
      <c r="DA4" s="437"/>
      <c r="DB4" s="435">
        <v>1.3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15707942</v>
      </c>
      <c r="BO5" s="467"/>
      <c r="BP5" s="467"/>
      <c r="BQ5" s="467"/>
      <c r="BR5" s="467"/>
      <c r="BS5" s="467"/>
      <c r="BT5" s="467"/>
      <c r="BU5" s="468"/>
      <c r="BV5" s="466">
        <v>16919201</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93.3</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114856</v>
      </c>
      <c r="BO6" s="467"/>
      <c r="BP6" s="467"/>
      <c r="BQ6" s="467"/>
      <c r="BR6" s="467"/>
      <c r="BS6" s="467"/>
      <c r="BT6" s="467"/>
      <c r="BU6" s="468"/>
      <c r="BV6" s="466">
        <v>179842</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101.6</v>
      </c>
      <c r="CU6" s="504"/>
      <c r="CV6" s="504"/>
      <c r="CW6" s="504"/>
      <c r="CX6" s="504"/>
      <c r="CY6" s="504"/>
      <c r="CZ6" s="504"/>
      <c r="DA6" s="505"/>
      <c r="DB6" s="503">
        <v>98.6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92</v>
      </c>
      <c r="AV7" s="499"/>
      <c r="AW7" s="499"/>
      <c r="AX7" s="499"/>
      <c r="AY7" s="500" t="s">
        <v>103</v>
      </c>
      <c r="AZ7" s="501"/>
      <c r="BA7" s="501"/>
      <c r="BB7" s="501"/>
      <c r="BC7" s="501"/>
      <c r="BD7" s="501"/>
      <c r="BE7" s="501"/>
      <c r="BF7" s="501"/>
      <c r="BG7" s="501"/>
      <c r="BH7" s="501"/>
      <c r="BI7" s="501"/>
      <c r="BJ7" s="501"/>
      <c r="BK7" s="501"/>
      <c r="BL7" s="501"/>
      <c r="BM7" s="502"/>
      <c r="BN7" s="466">
        <v>12113</v>
      </c>
      <c r="BO7" s="467"/>
      <c r="BP7" s="467"/>
      <c r="BQ7" s="467"/>
      <c r="BR7" s="467"/>
      <c r="BS7" s="467"/>
      <c r="BT7" s="467"/>
      <c r="BU7" s="468"/>
      <c r="BV7" s="466">
        <v>78616</v>
      </c>
      <c r="BW7" s="467"/>
      <c r="BX7" s="467"/>
      <c r="BY7" s="467"/>
      <c r="BZ7" s="467"/>
      <c r="CA7" s="467"/>
      <c r="CB7" s="467"/>
      <c r="CC7" s="468"/>
      <c r="CD7" s="469" t="s">
        <v>104</v>
      </c>
      <c r="CE7" s="470"/>
      <c r="CF7" s="470"/>
      <c r="CG7" s="470"/>
      <c r="CH7" s="470"/>
      <c r="CI7" s="470"/>
      <c r="CJ7" s="470"/>
      <c r="CK7" s="470"/>
      <c r="CL7" s="470"/>
      <c r="CM7" s="470"/>
      <c r="CN7" s="470"/>
      <c r="CO7" s="470"/>
      <c r="CP7" s="470"/>
      <c r="CQ7" s="470"/>
      <c r="CR7" s="470"/>
      <c r="CS7" s="471"/>
      <c r="CT7" s="466">
        <v>7937964</v>
      </c>
      <c r="CU7" s="467"/>
      <c r="CV7" s="467"/>
      <c r="CW7" s="467"/>
      <c r="CX7" s="467"/>
      <c r="CY7" s="467"/>
      <c r="CZ7" s="467"/>
      <c r="DA7" s="468"/>
      <c r="DB7" s="466">
        <v>7897166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105</v>
      </c>
      <c r="AN8" s="496"/>
      <c r="AO8" s="496"/>
      <c r="AP8" s="496"/>
      <c r="AQ8" s="496"/>
      <c r="AR8" s="496"/>
      <c r="AS8" s="496"/>
      <c r="AT8" s="497"/>
      <c r="AU8" s="498" t="s">
        <v>92</v>
      </c>
      <c r="AV8" s="499"/>
      <c r="AW8" s="499"/>
      <c r="AX8" s="499"/>
      <c r="AY8" s="500" t="s">
        <v>106</v>
      </c>
      <c r="AZ8" s="501"/>
      <c r="BA8" s="501"/>
      <c r="BB8" s="501"/>
      <c r="BC8" s="501"/>
      <c r="BD8" s="501"/>
      <c r="BE8" s="501"/>
      <c r="BF8" s="501"/>
      <c r="BG8" s="501"/>
      <c r="BH8" s="501"/>
      <c r="BI8" s="501"/>
      <c r="BJ8" s="501"/>
      <c r="BK8" s="501"/>
      <c r="BL8" s="501"/>
      <c r="BM8" s="502"/>
      <c r="BN8" s="466">
        <v>102743</v>
      </c>
      <c r="BO8" s="467"/>
      <c r="BP8" s="467"/>
      <c r="BQ8" s="467"/>
      <c r="BR8" s="467"/>
      <c r="BS8" s="467"/>
      <c r="BT8" s="467"/>
      <c r="BU8" s="468"/>
      <c r="BV8" s="466">
        <v>101226</v>
      </c>
      <c r="BW8" s="467"/>
      <c r="BX8" s="467"/>
      <c r="BY8" s="467"/>
      <c r="BZ8" s="467"/>
      <c r="CA8" s="467"/>
      <c r="CB8" s="467"/>
      <c r="CC8" s="468"/>
      <c r="CD8" s="469" t="s">
        <v>107</v>
      </c>
      <c r="CE8" s="470"/>
      <c r="CF8" s="470"/>
      <c r="CG8" s="470"/>
      <c r="CH8" s="470"/>
      <c r="CI8" s="470"/>
      <c r="CJ8" s="470"/>
      <c r="CK8" s="470"/>
      <c r="CL8" s="470"/>
      <c r="CM8" s="470"/>
      <c r="CN8" s="470"/>
      <c r="CO8" s="470"/>
      <c r="CP8" s="470"/>
      <c r="CQ8" s="470"/>
      <c r="CR8" s="470"/>
      <c r="CS8" s="471"/>
      <c r="CT8" s="506">
        <v>0.56000000000000005</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
      <c r="A9" s="186"/>
      <c r="B9" s="460" t="s">
        <v>108</v>
      </c>
      <c r="C9" s="461"/>
      <c r="D9" s="461"/>
      <c r="E9" s="461"/>
      <c r="F9" s="461"/>
      <c r="G9" s="461"/>
      <c r="H9" s="461"/>
      <c r="I9" s="461"/>
      <c r="J9" s="461"/>
      <c r="K9" s="509"/>
      <c r="L9" s="510" t="s">
        <v>109</v>
      </c>
      <c r="M9" s="511"/>
      <c r="N9" s="511"/>
      <c r="O9" s="511"/>
      <c r="P9" s="511"/>
      <c r="Q9" s="512"/>
      <c r="R9" s="513">
        <v>34174</v>
      </c>
      <c r="S9" s="514"/>
      <c r="T9" s="514"/>
      <c r="U9" s="514"/>
      <c r="V9" s="515"/>
      <c r="W9" s="423" t="s">
        <v>110</v>
      </c>
      <c r="X9" s="424"/>
      <c r="Y9" s="424"/>
      <c r="Z9" s="424"/>
      <c r="AA9" s="424"/>
      <c r="AB9" s="424"/>
      <c r="AC9" s="424"/>
      <c r="AD9" s="424"/>
      <c r="AE9" s="424"/>
      <c r="AF9" s="424"/>
      <c r="AG9" s="424"/>
      <c r="AH9" s="424"/>
      <c r="AI9" s="424"/>
      <c r="AJ9" s="424"/>
      <c r="AK9" s="424"/>
      <c r="AL9" s="425"/>
      <c r="AM9" s="495" t="s">
        <v>111</v>
      </c>
      <c r="AN9" s="496"/>
      <c r="AO9" s="496"/>
      <c r="AP9" s="496"/>
      <c r="AQ9" s="496"/>
      <c r="AR9" s="496"/>
      <c r="AS9" s="496"/>
      <c r="AT9" s="497"/>
      <c r="AU9" s="498" t="s">
        <v>92</v>
      </c>
      <c r="AV9" s="499"/>
      <c r="AW9" s="499"/>
      <c r="AX9" s="499"/>
      <c r="AY9" s="500" t="s">
        <v>112</v>
      </c>
      <c r="AZ9" s="501"/>
      <c r="BA9" s="501"/>
      <c r="BB9" s="501"/>
      <c r="BC9" s="501"/>
      <c r="BD9" s="501"/>
      <c r="BE9" s="501"/>
      <c r="BF9" s="501"/>
      <c r="BG9" s="501"/>
      <c r="BH9" s="501"/>
      <c r="BI9" s="501"/>
      <c r="BJ9" s="501"/>
      <c r="BK9" s="501"/>
      <c r="BL9" s="501"/>
      <c r="BM9" s="502"/>
      <c r="BN9" s="466">
        <v>1517</v>
      </c>
      <c r="BO9" s="467"/>
      <c r="BP9" s="467"/>
      <c r="BQ9" s="467"/>
      <c r="BR9" s="467"/>
      <c r="BS9" s="467"/>
      <c r="BT9" s="467"/>
      <c r="BU9" s="468"/>
      <c r="BV9" s="466">
        <v>-75636</v>
      </c>
      <c r="BW9" s="467"/>
      <c r="BX9" s="467"/>
      <c r="BY9" s="467"/>
      <c r="BZ9" s="467"/>
      <c r="CA9" s="467"/>
      <c r="CB9" s="467"/>
      <c r="CC9" s="468"/>
      <c r="CD9" s="469" t="s">
        <v>113</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13.1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114</v>
      </c>
      <c r="M10" s="496"/>
      <c r="N10" s="496"/>
      <c r="O10" s="496"/>
      <c r="P10" s="496"/>
      <c r="Q10" s="497"/>
      <c r="R10" s="517">
        <v>35259</v>
      </c>
      <c r="S10" s="518"/>
      <c r="T10" s="518"/>
      <c r="U10" s="518"/>
      <c r="V10" s="519"/>
      <c r="W10" s="454"/>
      <c r="X10" s="455"/>
      <c r="Y10" s="455"/>
      <c r="Z10" s="455"/>
      <c r="AA10" s="455"/>
      <c r="AB10" s="455"/>
      <c r="AC10" s="455"/>
      <c r="AD10" s="455"/>
      <c r="AE10" s="455"/>
      <c r="AF10" s="455"/>
      <c r="AG10" s="455"/>
      <c r="AH10" s="455"/>
      <c r="AI10" s="455"/>
      <c r="AJ10" s="455"/>
      <c r="AK10" s="455"/>
      <c r="AL10" s="458"/>
      <c r="AM10" s="495" t="s">
        <v>115</v>
      </c>
      <c r="AN10" s="496"/>
      <c r="AO10" s="496"/>
      <c r="AP10" s="496"/>
      <c r="AQ10" s="496"/>
      <c r="AR10" s="496"/>
      <c r="AS10" s="496"/>
      <c r="AT10" s="497"/>
      <c r="AU10" s="498" t="s">
        <v>116</v>
      </c>
      <c r="AV10" s="499"/>
      <c r="AW10" s="499"/>
      <c r="AX10" s="499"/>
      <c r="AY10" s="500" t="s">
        <v>117</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0</v>
      </c>
      <c r="BW10" s="467"/>
      <c r="BX10" s="467"/>
      <c r="BY10" s="467"/>
      <c r="BZ10" s="467"/>
      <c r="CA10" s="467"/>
      <c r="CB10" s="467"/>
      <c r="CC10" s="468"/>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119</v>
      </c>
      <c r="M11" s="521"/>
      <c r="N11" s="521"/>
      <c r="O11" s="521"/>
      <c r="P11" s="521"/>
      <c r="Q11" s="522"/>
      <c r="R11" s="523" t="s">
        <v>120</v>
      </c>
      <c r="S11" s="524"/>
      <c r="T11" s="524"/>
      <c r="U11" s="524"/>
      <c r="V11" s="525"/>
      <c r="W11" s="454"/>
      <c r="X11" s="455"/>
      <c r="Y11" s="455"/>
      <c r="Z11" s="455"/>
      <c r="AA11" s="455"/>
      <c r="AB11" s="455"/>
      <c r="AC11" s="455"/>
      <c r="AD11" s="455"/>
      <c r="AE11" s="455"/>
      <c r="AF11" s="455"/>
      <c r="AG11" s="455"/>
      <c r="AH11" s="455"/>
      <c r="AI11" s="455"/>
      <c r="AJ11" s="455"/>
      <c r="AK11" s="455"/>
      <c r="AL11" s="458"/>
      <c r="AM11" s="495" t="s">
        <v>121</v>
      </c>
      <c r="AN11" s="496"/>
      <c r="AO11" s="496"/>
      <c r="AP11" s="496"/>
      <c r="AQ11" s="496"/>
      <c r="AR11" s="496"/>
      <c r="AS11" s="496"/>
      <c r="AT11" s="497"/>
      <c r="AU11" s="498" t="s">
        <v>92</v>
      </c>
      <c r="AV11" s="499"/>
      <c r="AW11" s="499"/>
      <c r="AX11" s="499"/>
      <c r="AY11" s="500" t="s">
        <v>122</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123</v>
      </c>
      <c r="CE11" s="470"/>
      <c r="CF11" s="470"/>
      <c r="CG11" s="470"/>
      <c r="CH11" s="470"/>
      <c r="CI11" s="470"/>
      <c r="CJ11" s="470"/>
      <c r="CK11" s="470"/>
      <c r="CL11" s="470"/>
      <c r="CM11" s="470"/>
      <c r="CN11" s="470"/>
      <c r="CO11" s="470"/>
      <c r="CP11" s="470"/>
      <c r="CQ11" s="470"/>
      <c r="CR11" s="470"/>
      <c r="CS11" s="471"/>
      <c r="CT11" s="506" t="s">
        <v>124</v>
      </c>
      <c r="CU11" s="507"/>
      <c r="CV11" s="507"/>
      <c r="CW11" s="507"/>
      <c r="CX11" s="507"/>
      <c r="CY11" s="507"/>
      <c r="CZ11" s="507"/>
      <c r="DA11" s="508"/>
      <c r="DB11" s="506" t="s">
        <v>124</v>
      </c>
      <c r="DC11" s="507"/>
      <c r="DD11" s="507"/>
      <c r="DE11" s="507"/>
      <c r="DF11" s="507"/>
      <c r="DG11" s="507"/>
      <c r="DH11" s="507"/>
      <c r="DI11" s="508"/>
      <c r="DJ11" s="185"/>
      <c r="DK11" s="185"/>
      <c r="DL11" s="185"/>
      <c r="DM11" s="185"/>
      <c r="DN11" s="185"/>
      <c r="DO11" s="185"/>
    </row>
    <row r="12" spans="1:119" ht="18.75" customHeight="1" x14ac:dyDescent="0.15">
      <c r="A12" s="186"/>
      <c r="B12" s="526" t="s">
        <v>125</v>
      </c>
      <c r="C12" s="527"/>
      <c r="D12" s="527"/>
      <c r="E12" s="527"/>
      <c r="F12" s="527"/>
      <c r="G12" s="527"/>
      <c r="H12" s="527"/>
      <c r="I12" s="527"/>
      <c r="J12" s="527"/>
      <c r="K12" s="528"/>
      <c r="L12" s="535" t="s">
        <v>126</v>
      </c>
      <c r="M12" s="536"/>
      <c r="N12" s="536"/>
      <c r="O12" s="536"/>
      <c r="P12" s="536"/>
      <c r="Q12" s="537"/>
      <c r="R12" s="538">
        <v>34201</v>
      </c>
      <c r="S12" s="539"/>
      <c r="T12" s="539"/>
      <c r="U12" s="539"/>
      <c r="V12" s="540"/>
      <c r="W12" s="541" t="s">
        <v>1</v>
      </c>
      <c r="X12" s="499"/>
      <c r="Y12" s="499"/>
      <c r="Z12" s="499"/>
      <c r="AA12" s="499"/>
      <c r="AB12" s="542"/>
      <c r="AC12" s="498" t="s">
        <v>127</v>
      </c>
      <c r="AD12" s="499"/>
      <c r="AE12" s="499"/>
      <c r="AF12" s="499"/>
      <c r="AG12" s="542"/>
      <c r="AH12" s="498" t="s">
        <v>128</v>
      </c>
      <c r="AI12" s="499"/>
      <c r="AJ12" s="499"/>
      <c r="AK12" s="499"/>
      <c r="AL12" s="543"/>
      <c r="AM12" s="495" t="s">
        <v>129</v>
      </c>
      <c r="AN12" s="496"/>
      <c r="AO12" s="496"/>
      <c r="AP12" s="496"/>
      <c r="AQ12" s="496"/>
      <c r="AR12" s="496"/>
      <c r="AS12" s="496"/>
      <c r="AT12" s="497"/>
      <c r="AU12" s="498" t="s">
        <v>92</v>
      </c>
      <c r="AV12" s="499"/>
      <c r="AW12" s="499"/>
      <c r="AX12" s="499"/>
      <c r="AY12" s="500" t="s">
        <v>130</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131</v>
      </c>
      <c r="CE12" s="470"/>
      <c r="CF12" s="470"/>
      <c r="CG12" s="470"/>
      <c r="CH12" s="470"/>
      <c r="CI12" s="470"/>
      <c r="CJ12" s="470"/>
      <c r="CK12" s="470"/>
      <c r="CL12" s="470"/>
      <c r="CM12" s="470"/>
      <c r="CN12" s="470"/>
      <c r="CO12" s="470"/>
      <c r="CP12" s="470"/>
      <c r="CQ12" s="470"/>
      <c r="CR12" s="470"/>
      <c r="CS12" s="471"/>
      <c r="CT12" s="506" t="s">
        <v>132</v>
      </c>
      <c r="CU12" s="507"/>
      <c r="CV12" s="507"/>
      <c r="CW12" s="507"/>
      <c r="CX12" s="507"/>
      <c r="CY12" s="507"/>
      <c r="CZ12" s="507"/>
      <c r="DA12" s="508"/>
      <c r="DB12" s="506" t="s">
        <v>132</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133</v>
      </c>
      <c r="N13" s="555"/>
      <c r="O13" s="555"/>
      <c r="P13" s="555"/>
      <c r="Q13" s="556"/>
      <c r="R13" s="547">
        <v>33699</v>
      </c>
      <c r="S13" s="548"/>
      <c r="T13" s="548"/>
      <c r="U13" s="548"/>
      <c r="V13" s="549"/>
      <c r="W13" s="482" t="s">
        <v>134</v>
      </c>
      <c r="X13" s="483"/>
      <c r="Y13" s="483"/>
      <c r="Z13" s="483"/>
      <c r="AA13" s="483"/>
      <c r="AB13" s="473"/>
      <c r="AC13" s="517">
        <v>667</v>
      </c>
      <c r="AD13" s="518"/>
      <c r="AE13" s="518"/>
      <c r="AF13" s="518"/>
      <c r="AG13" s="557"/>
      <c r="AH13" s="517">
        <v>700</v>
      </c>
      <c r="AI13" s="518"/>
      <c r="AJ13" s="518"/>
      <c r="AK13" s="518"/>
      <c r="AL13" s="519"/>
      <c r="AM13" s="495" t="s">
        <v>135</v>
      </c>
      <c r="AN13" s="496"/>
      <c r="AO13" s="496"/>
      <c r="AP13" s="496"/>
      <c r="AQ13" s="496"/>
      <c r="AR13" s="496"/>
      <c r="AS13" s="496"/>
      <c r="AT13" s="497"/>
      <c r="AU13" s="498" t="s">
        <v>136</v>
      </c>
      <c r="AV13" s="499"/>
      <c r="AW13" s="499"/>
      <c r="AX13" s="499"/>
      <c r="AY13" s="500" t="s">
        <v>137</v>
      </c>
      <c r="AZ13" s="501"/>
      <c r="BA13" s="501"/>
      <c r="BB13" s="501"/>
      <c r="BC13" s="501"/>
      <c r="BD13" s="501"/>
      <c r="BE13" s="501"/>
      <c r="BF13" s="501"/>
      <c r="BG13" s="501"/>
      <c r="BH13" s="501"/>
      <c r="BI13" s="501"/>
      <c r="BJ13" s="501"/>
      <c r="BK13" s="501"/>
      <c r="BL13" s="501"/>
      <c r="BM13" s="502"/>
      <c r="BN13" s="466">
        <v>1517</v>
      </c>
      <c r="BO13" s="467"/>
      <c r="BP13" s="467"/>
      <c r="BQ13" s="467"/>
      <c r="BR13" s="467"/>
      <c r="BS13" s="467"/>
      <c r="BT13" s="467"/>
      <c r="BU13" s="468"/>
      <c r="BV13" s="466">
        <v>-75636</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13.4</v>
      </c>
      <c r="CU13" s="464"/>
      <c r="CV13" s="464"/>
      <c r="CW13" s="464"/>
      <c r="CX13" s="464"/>
      <c r="CY13" s="464"/>
      <c r="CZ13" s="464"/>
      <c r="DA13" s="465"/>
      <c r="DB13" s="463">
        <v>13.4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139</v>
      </c>
      <c r="M14" s="545"/>
      <c r="N14" s="545"/>
      <c r="O14" s="545"/>
      <c r="P14" s="545"/>
      <c r="Q14" s="546"/>
      <c r="R14" s="547">
        <v>34498</v>
      </c>
      <c r="S14" s="548"/>
      <c r="T14" s="548"/>
      <c r="U14" s="548"/>
      <c r="V14" s="549"/>
      <c r="W14" s="456"/>
      <c r="X14" s="457"/>
      <c r="Y14" s="457"/>
      <c r="Z14" s="457"/>
      <c r="AA14" s="457"/>
      <c r="AB14" s="446"/>
      <c r="AC14" s="550">
        <v>4.0999999999999996</v>
      </c>
      <c r="AD14" s="551"/>
      <c r="AE14" s="551"/>
      <c r="AF14" s="551"/>
      <c r="AG14" s="552"/>
      <c r="AH14" s="550">
        <v>4.3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v>125.2</v>
      </c>
      <c r="CU14" s="562"/>
      <c r="CV14" s="562"/>
      <c r="CW14" s="562"/>
      <c r="CX14" s="562"/>
      <c r="CY14" s="562"/>
      <c r="CZ14" s="562"/>
      <c r="DA14" s="563"/>
      <c r="DB14" s="561">
        <v>137.19999999999999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34005</v>
      </c>
      <c r="S15" s="548"/>
      <c r="T15" s="548"/>
      <c r="U15" s="548"/>
      <c r="V15" s="549"/>
      <c r="W15" s="482" t="s">
        <v>142</v>
      </c>
      <c r="X15" s="483"/>
      <c r="Y15" s="483"/>
      <c r="Z15" s="483"/>
      <c r="AA15" s="483"/>
      <c r="AB15" s="473"/>
      <c r="AC15" s="517">
        <v>4186</v>
      </c>
      <c r="AD15" s="518"/>
      <c r="AE15" s="518"/>
      <c r="AF15" s="518"/>
      <c r="AG15" s="557"/>
      <c r="AH15" s="517">
        <v>4363</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3705848</v>
      </c>
      <c r="BO15" s="430"/>
      <c r="BP15" s="430"/>
      <c r="BQ15" s="430"/>
      <c r="BR15" s="430"/>
      <c r="BS15" s="430"/>
      <c r="BT15" s="430"/>
      <c r="BU15" s="431"/>
      <c r="BV15" s="429">
        <v>3644442</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25.9</v>
      </c>
      <c r="AD16" s="551"/>
      <c r="AE16" s="551"/>
      <c r="AF16" s="551"/>
      <c r="AG16" s="552"/>
      <c r="AH16" s="550">
        <v>26.9</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6481338</v>
      </c>
      <c r="BO16" s="467"/>
      <c r="BP16" s="467"/>
      <c r="BQ16" s="467"/>
      <c r="BR16" s="467"/>
      <c r="BS16" s="467"/>
      <c r="BT16" s="467"/>
      <c r="BU16" s="468"/>
      <c r="BV16" s="466">
        <v>6470938</v>
      </c>
      <c r="BW16" s="467"/>
      <c r="BX16" s="467"/>
      <c r="BY16" s="467"/>
      <c r="BZ16" s="467"/>
      <c r="CA16" s="467"/>
      <c r="CB16" s="467"/>
      <c r="CC16" s="468"/>
      <c r="CD16" s="200"/>
      <c r="CE16" s="573" t="s">
        <v>148</v>
      </c>
      <c r="CF16" s="573"/>
      <c r="CG16" s="573"/>
      <c r="CH16" s="573"/>
      <c r="CI16" s="573"/>
      <c r="CJ16" s="573"/>
      <c r="CK16" s="573"/>
      <c r="CL16" s="573"/>
      <c r="CM16" s="573"/>
      <c r="CN16" s="573"/>
      <c r="CO16" s="573"/>
      <c r="CP16" s="573"/>
      <c r="CQ16" s="573"/>
      <c r="CR16" s="573"/>
      <c r="CS16" s="574"/>
      <c r="CT16" s="463">
        <v>5.3</v>
      </c>
      <c r="CU16" s="464"/>
      <c r="CV16" s="464"/>
      <c r="CW16" s="464"/>
      <c r="CX16" s="464"/>
      <c r="CY16" s="464"/>
      <c r="CZ16" s="464"/>
      <c r="DA16" s="465"/>
      <c r="DB16" s="463">
        <v>6.6</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11289</v>
      </c>
      <c r="AD17" s="518"/>
      <c r="AE17" s="518"/>
      <c r="AF17" s="518"/>
      <c r="AG17" s="557"/>
      <c r="AH17" s="517">
        <v>11176</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4699147</v>
      </c>
      <c r="BO17" s="467"/>
      <c r="BP17" s="467"/>
      <c r="BQ17" s="467"/>
      <c r="BR17" s="467"/>
      <c r="BS17" s="467"/>
      <c r="BT17" s="467"/>
      <c r="BU17" s="468"/>
      <c r="BV17" s="466">
        <v>4618670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29.1</v>
      </c>
      <c r="M18" s="579"/>
      <c r="N18" s="579"/>
      <c r="O18" s="579"/>
      <c r="P18" s="579"/>
      <c r="Q18" s="579"/>
      <c r="R18" s="580"/>
      <c r="S18" s="580"/>
      <c r="T18" s="580"/>
      <c r="U18" s="580"/>
      <c r="V18" s="581"/>
      <c r="W18" s="484"/>
      <c r="X18" s="485"/>
      <c r="Y18" s="485"/>
      <c r="Z18" s="485"/>
      <c r="AA18" s="485"/>
      <c r="AB18" s="476"/>
      <c r="AC18" s="582">
        <v>69.900000000000006</v>
      </c>
      <c r="AD18" s="583"/>
      <c r="AE18" s="583"/>
      <c r="AF18" s="583"/>
      <c r="AG18" s="584"/>
      <c r="AH18" s="582">
        <v>68.8</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7879814</v>
      </c>
      <c r="BO18" s="467"/>
      <c r="BP18" s="467"/>
      <c r="BQ18" s="467"/>
      <c r="BR18" s="467"/>
      <c r="BS18" s="467"/>
      <c r="BT18" s="467"/>
      <c r="BU18" s="468"/>
      <c r="BV18" s="466">
        <v>7777049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1174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9660289</v>
      </c>
      <c r="BO19" s="467"/>
      <c r="BP19" s="467"/>
      <c r="BQ19" s="467"/>
      <c r="BR19" s="467"/>
      <c r="BS19" s="467"/>
      <c r="BT19" s="467"/>
      <c r="BU19" s="468"/>
      <c r="BV19" s="466">
        <v>10304358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13094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6" t="s">
        <v>163</v>
      </c>
      <c r="AI22" s="483"/>
      <c r="AJ22" s="483"/>
      <c r="AK22" s="483"/>
      <c r="AL22" s="473"/>
      <c r="AM22" s="626" t="s">
        <v>164</v>
      </c>
      <c r="AN22" s="627"/>
      <c r="AO22" s="627"/>
      <c r="AP22" s="627"/>
      <c r="AQ22" s="627"/>
      <c r="AR22" s="628"/>
      <c r="AS22" s="609" t="s">
        <v>161</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165</v>
      </c>
      <c r="AZ23" s="427"/>
      <c r="BA23" s="427"/>
      <c r="BB23" s="427"/>
      <c r="BC23" s="427"/>
      <c r="BD23" s="427"/>
      <c r="BE23" s="427"/>
      <c r="BF23" s="427"/>
      <c r="BG23" s="427"/>
      <c r="BH23" s="427"/>
      <c r="BI23" s="427"/>
      <c r="BJ23" s="427"/>
      <c r="BK23" s="427"/>
      <c r="BL23" s="427"/>
      <c r="BM23" s="428"/>
      <c r="BN23" s="466">
        <v>12128919</v>
      </c>
      <c r="BO23" s="467"/>
      <c r="BP23" s="467"/>
      <c r="BQ23" s="467"/>
      <c r="BR23" s="467"/>
      <c r="BS23" s="467"/>
      <c r="BT23" s="467"/>
      <c r="BU23" s="468"/>
      <c r="BV23" s="466">
        <v>12401647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9450</v>
      </c>
      <c r="R24" s="518"/>
      <c r="S24" s="518"/>
      <c r="T24" s="518"/>
      <c r="U24" s="518"/>
      <c r="V24" s="557"/>
      <c r="W24" s="616"/>
      <c r="X24" s="604"/>
      <c r="Y24" s="605"/>
      <c r="Z24" s="516" t="s">
        <v>167</v>
      </c>
      <c r="AA24" s="496"/>
      <c r="AB24" s="496"/>
      <c r="AC24" s="496"/>
      <c r="AD24" s="496"/>
      <c r="AE24" s="496"/>
      <c r="AF24" s="496"/>
      <c r="AG24" s="497"/>
      <c r="AH24" s="517">
        <v>222</v>
      </c>
      <c r="AI24" s="518"/>
      <c r="AJ24" s="518"/>
      <c r="AK24" s="518"/>
      <c r="AL24" s="557"/>
      <c r="AM24" s="517">
        <v>708402</v>
      </c>
      <c r="AN24" s="518"/>
      <c r="AO24" s="518"/>
      <c r="AP24" s="518"/>
      <c r="AQ24" s="518"/>
      <c r="AR24" s="557"/>
      <c r="AS24" s="517">
        <v>3191</v>
      </c>
      <c r="AT24" s="518"/>
      <c r="AU24" s="518"/>
      <c r="AV24" s="518"/>
      <c r="AW24" s="518"/>
      <c r="AX24" s="519"/>
      <c r="AY24" s="634" t="s">
        <v>168</v>
      </c>
      <c r="AZ24" s="635"/>
      <c r="BA24" s="635"/>
      <c r="BB24" s="635"/>
      <c r="BC24" s="635"/>
      <c r="BD24" s="635"/>
      <c r="BE24" s="635"/>
      <c r="BF24" s="635"/>
      <c r="BG24" s="635"/>
      <c r="BH24" s="635"/>
      <c r="BI24" s="635"/>
      <c r="BJ24" s="635"/>
      <c r="BK24" s="635"/>
      <c r="BL24" s="635"/>
      <c r="BM24" s="636"/>
      <c r="BN24" s="466">
        <v>9775537</v>
      </c>
      <c r="BO24" s="467"/>
      <c r="BP24" s="467"/>
      <c r="BQ24" s="467"/>
      <c r="BR24" s="467"/>
      <c r="BS24" s="467"/>
      <c r="BT24" s="467"/>
      <c r="BU24" s="468"/>
      <c r="BV24" s="466">
        <v>10035995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7810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132</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879720</v>
      </c>
      <c r="BO25" s="430"/>
      <c r="BP25" s="430"/>
      <c r="BQ25" s="430"/>
      <c r="BR25" s="430"/>
      <c r="BS25" s="430"/>
      <c r="BT25" s="430"/>
      <c r="BU25" s="431"/>
      <c r="BV25" s="429">
        <v>800336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6610</v>
      </c>
      <c r="R26" s="518"/>
      <c r="S26" s="518"/>
      <c r="T26" s="518"/>
      <c r="U26" s="518"/>
      <c r="V26" s="557"/>
      <c r="W26" s="616"/>
      <c r="X26" s="604"/>
      <c r="Y26" s="605"/>
      <c r="Z26" s="516" t="s">
        <v>174</v>
      </c>
      <c r="AA26" s="640"/>
      <c r="AB26" s="640"/>
      <c r="AC26" s="640"/>
      <c r="AD26" s="640"/>
      <c r="AE26" s="640"/>
      <c r="AF26" s="640"/>
      <c r="AG26" s="641"/>
      <c r="AH26" s="517">
        <v>13</v>
      </c>
      <c r="AI26" s="518"/>
      <c r="AJ26" s="518"/>
      <c r="AK26" s="518"/>
      <c r="AL26" s="557"/>
      <c r="AM26" s="517">
        <v>47034</v>
      </c>
      <c r="AN26" s="518"/>
      <c r="AO26" s="518"/>
      <c r="AP26" s="518"/>
      <c r="AQ26" s="518"/>
      <c r="AR26" s="557"/>
      <c r="AS26" s="517">
        <v>3618</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171</v>
      </c>
      <c r="BO26" s="467"/>
      <c r="BP26" s="467"/>
      <c r="BQ26" s="467"/>
      <c r="BR26" s="467"/>
      <c r="BS26" s="467"/>
      <c r="BT26" s="467"/>
      <c r="BU26" s="468"/>
      <c r="BV26" s="466" t="s">
        <v>171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4878</v>
      </c>
      <c r="R27" s="518"/>
      <c r="S27" s="518"/>
      <c r="T27" s="518"/>
      <c r="U27" s="518"/>
      <c r="V27" s="557"/>
      <c r="W27" s="616"/>
      <c r="X27" s="604"/>
      <c r="Y27" s="605"/>
      <c r="Z27" s="516" t="s">
        <v>177</v>
      </c>
      <c r="AA27" s="496"/>
      <c r="AB27" s="496"/>
      <c r="AC27" s="496"/>
      <c r="AD27" s="496"/>
      <c r="AE27" s="496"/>
      <c r="AF27" s="496"/>
      <c r="AG27" s="497"/>
      <c r="AH27" s="517" t="s">
        <v>178</v>
      </c>
      <c r="AI27" s="518"/>
      <c r="AJ27" s="518"/>
      <c r="AK27" s="518"/>
      <c r="AL27" s="557"/>
      <c r="AM27" s="517" t="s">
        <v>132</v>
      </c>
      <c r="AN27" s="518"/>
      <c r="AO27" s="518"/>
      <c r="AP27" s="518"/>
      <c r="AQ27" s="518"/>
      <c r="AR27" s="557"/>
      <c r="AS27" s="517" t="s">
        <v>132</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7" t="s">
        <v>171</v>
      </c>
      <c r="BO27" s="638"/>
      <c r="BP27" s="638"/>
      <c r="BQ27" s="638"/>
      <c r="BR27" s="638"/>
      <c r="BS27" s="638"/>
      <c r="BT27" s="638"/>
      <c r="BU27" s="639"/>
      <c r="BV27" s="637" t="s">
        <v>171</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4140</v>
      </c>
      <c r="R28" s="518"/>
      <c r="S28" s="518"/>
      <c r="T28" s="518"/>
      <c r="U28" s="518"/>
      <c r="V28" s="557"/>
      <c r="W28" s="616"/>
      <c r="X28" s="604"/>
      <c r="Y28" s="605"/>
      <c r="Z28" s="516" t="s">
        <v>181</v>
      </c>
      <c r="AA28" s="496"/>
      <c r="AB28" s="496"/>
      <c r="AC28" s="496"/>
      <c r="AD28" s="496"/>
      <c r="AE28" s="496"/>
      <c r="AF28" s="496"/>
      <c r="AG28" s="497"/>
      <c r="AH28" s="517" t="s">
        <v>171</v>
      </c>
      <c r="AI28" s="518"/>
      <c r="AJ28" s="518"/>
      <c r="AK28" s="518"/>
      <c r="AL28" s="557"/>
      <c r="AM28" s="517" t="s">
        <v>171</v>
      </c>
      <c r="AN28" s="518"/>
      <c r="AO28" s="518"/>
      <c r="AP28" s="518"/>
      <c r="AQ28" s="518"/>
      <c r="AR28" s="557"/>
      <c r="AS28" s="517" t="s">
        <v>171</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2581625</v>
      </c>
      <c r="BO28" s="430"/>
      <c r="BP28" s="430"/>
      <c r="BQ28" s="430"/>
      <c r="BR28" s="430"/>
      <c r="BS28" s="430"/>
      <c r="BT28" s="430"/>
      <c r="BU28" s="431"/>
      <c r="BV28" s="429">
        <v>2581625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14</v>
      </c>
      <c r="M29" s="518"/>
      <c r="N29" s="518"/>
      <c r="O29" s="518"/>
      <c r="P29" s="557"/>
      <c r="Q29" s="517">
        <v>3852</v>
      </c>
      <c r="R29" s="518"/>
      <c r="S29" s="518"/>
      <c r="T29" s="518"/>
      <c r="U29" s="518"/>
      <c r="V29" s="557"/>
      <c r="W29" s="617"/>
      <c r="X29" s="618"/>
      <c r="Y29" s="619"/>
      <c r="Z29" s="516" t="s">
        <v>184</v>
      </c>
      <c r="AA29" s="496"/>
      <c r="AB29" s="496"/>
      <c r="AC29" s="496"/>
      <c r="AD29" s="496"/>
      <c r="AE29" s="496"/>
      <c r="AF29" s="496"/>
      <c r="AG29" s="497"/>
      <c r="AH29" s="517">
        <v>222</v>
      </c>
      <c r="AI29" s="518"/>
      <c r="AJ29" s="518"/>
      <c r="AK29" s="518"/>
      <c r="AL29" s="557"/>
      <c r="AM29" s="517">
        <v>708402</v>
      </c>
      <c r="AN29" s="518"/>
      <c r="AO29" s="518"/>
      <c r="AP29" s="518"/>
      <c r="AQ29" s="518"/>
      <c r="AR29" s="557"/>
      <c r="AS29" s="517">
        <v>3191</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374028</v>
      </c>
      <c r="BO29" s="467"/>
      <c r="BP29" s="467"/>
      <c r="BQ29" s="467"/>
      <c r="BR29" s="467"/>
      <c r="BS29" s="467"/>
      <c r="BT29" s="467"/>
      <c r="BU29" s="468"/>
      <c r="BV29" s="466">
        <v>554028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96.3</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49</v>
      </c>
      <c r="BD30" s="635"/>
      <c r="BE30" s="635"/>
      <c r="BF30" s="635"/>
      <c r="BG30" s="635"/>
      <c r="BH30" s="635"/>
      <c r="BI30" s="635"/>
      <c r="BJ30" s="635"/>
      <c r="BK30" s="635"/>
      <c r="BL30" s="635"/>
      <c r="BM30" s="636"/>
      <c r="BN30" s="637">
        <v>815890</v>
      </c>
      <c r="BO30" s="638"/>
      <c r="BP30" s="638"/>
      <c r="BQ30" s="638"/>
      <c r="BR30" s="638"/>
      <c r="BS30" s="638"/>
      <c r="BT30" s="638"/>
      <c r="BU30" s="639"/>
      <c r="BV30" s="637">
        <v>984430</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国民健康保険費特別会計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市場事業費特別会計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鳥取県西部広域行政管理組合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鳥取県信用保証協会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高齢者住宅整備資金貸付事業費特別会計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介護保険費特別会計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下水道事業費特別会計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玉井斎場管理組合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境港市土地開発公社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後期高齢者医療費特別会計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土地区画整理費特別会計</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鳥取県後期高齢者医療広域連合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境港市文化振興財団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駐車場費特別会計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鳥取県後期高齢者医療広域連合</v>
      </c>
      <c r="BZ37" s="653"/>
      <c r="CA37" s="653"/>
      <c r="CB37" s="653"/>
      <c r="CC37" s="653"/>
      <c r="CD37" s="653"/>
      <c r="CE37" s="653"/>
      <c r="CF37" s="653"/>
      <c r="CG37" s="653"/>
      <c r="CH37" s="653"/>
      <c r="CI37" s="653"/>
      <c r="CJ37" s="653"/>
      <c r="CK37" s="653"/>
      <c r="CL37" s="653"/>
      <c r="CM37" s="653"/>
      <c r="CN37" s="213"/>
      <c r="CO37" s="652">
        <f t="shared" si="3"/>
        <v>17</v>
      </c>
      <c r="CP37" s="652"/>
      <c r="CQ37" s="653" t="str">
        <f>IF('各会計、関係団体の財政状況及び健全化判断比率'!BS10="","",'各会計、関係団体の財政状況及び健全化判断比率'!BS10)</f>
        <v>境港市農業公社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vSrSHb6TIbyZK008Bl9RTBWn9L9j0EMcW0RLAmx1FAYJdCI5rLm13NzQdaMG0k2Urk5ZXsZGoUtDAjcpzsAwg==" saltValue="GjV+C42oBmseb7OH1uHK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561</v>
      </c>
      <c r="D34" s="1244"/>
      <c r="E34" s="1245"/>
      <c r="F34" s="32" t="s">
        <v>562</v>
      </c>
      <c r="G34" s="33" t="s">
        <v>563</v>
      </c>
      <c r="H34" s="33" t="s">
        <v>564</v>
      </c>
      <c r="I34" s="33" t="s">
        <v>565</v>
      </c>
      <c r="J34" s="34" t="s">
        <v>566</v>
      </c>
      <c r="K34" s="22"/>
      <c r="L34" s="22"/>
      <c r="M34" s="22"/>
      <c r="N34" s="22"/>
      <c r="O34" s="22"/>
      <c r="P34" s="22"/>
    </row>
    <row r="35" spans="1:16" ht="39" customHeight="1" x14ac:dyDescent="0.15">
      <c r="A35" s="22"/>
      <c r="B35" s="35"/>
      <c r="C35" s="1238" t="s">
        <v>567</v>
      </c>
      <c r="D35" s="1239"/>
      <c r="E35" s="1240"/>
      <c r="F35" s="36" t="s">
        <v>568</v>
      </c>
      <c r="G35" s="37" t="s">
        <v>569</v>
      </c>
      <c r="H35" s="37" t="s">
        <v>570</v>
      </c>
      <c r="I35" s="37" t="s">
        <v>571</v>
      </c>
      <c r="J35" s="38" t="s">
        <v>572</v>
      </c>
      <c r="K35" s="22"/>
      <c r="L35" s="22"/>
      <c r="M35" s="22"/>
      <c r="N35" s="22"/>
      <c r="O35" s="22"/>
      <c r="P35" s="22"/>
    </row>
    <row r="36" spans="1:16" ht="39" customHeight="1" x14ac:dyDescent="0.15">
      <c r="A36" s="22"/>
      <c r="B36" s="35"/>
      <c r="C36" s="1238" t="s">
        <v>573</v>
      </c>
      <c r="D36" s="1239"/>
      <c r="E36" s="1240"/>
      <c r="F36" s="36">
        <v>0.74</v>
      </c>
      <c r="G36" s="37">
        <v>0.55000000000000004</v>
      </c>
      <c r="H36" s="37">
        <v>1.29</v>
      </c>
      <c r="I36" s="37">
        <v>0.89</v>
      </c>
      <c r="J36" s="38">
        <v>1.36</v>
      </c>
      <c r="K36" s="22"/>
      <c r="L36" s="22"/>
      <c r="M36" s="22"/>
      <c r="N36" s="22"/>
      <c r="O36" s="22"/>
      <c r="P36" s="22"/>
    </row>
    <row r="37" spans="1:16" ht="39" customHeight="1" x14ac:dyDescent="0.15">
      <c r="A37" s="22"/>
      <c r="B37" s="35"/>
      <c r="C37" s="1238" t="s">
        <v>574</v>
      </c>
      <c r="D37" s="1239"/>
      <c r="E37" s="1240"/>
      <c r="F37" s="36">
        <v>2.84</v>
      </c>
      <c r="G37" s="37">
        <v>2.2000000000000002</v>
      </c>
      <c r="H37" s="37">
        <v>2.23</v>
      </c>
      <c r="I37" s="37">
        <v>1.27</v>
      </c>
      <c r="J37" s="38">
        <v>1.28</v>
      </c>
      <c r="K37" s="22"/>
      <c r="L37" s="22"/>
      <c r="M37" s="22"/>
      <c r="N37" s="22"/>
      <c r="O37" s="22"/>
      <c r="P37" s="22"/>
    </row>
    <row r="38" spans="1:16" ht="39" customHeight="1" x14ac:dyDescent="0.15">
      <c r="A38" s="22"/>
      <c r="B38" s="35"/>
      <c r="C38" s="1238" t="s">
        <v>575</v>
      </c>
      <c r="D38" s="1239"/>
      <c r="E38" s="1240"/>
      <c r="F38" s="36">
        <v>0</v>
      </c>
      <c r="G38" s="37">
        <v>0</v>
      </c>
      <c r="H38" s="37">
        <v>3.19</v>
      </c>
      <c r="I38" s="37">
        <v>2.68</v>
      </c>
      <c r="J38" s="38">
        <v>0.69</v>
      </c>
      <c r="K38" s="22"/>
      <c r="L38" s="22"/>
      <c r="M38" s="22"/>
      <c r="N38" s="22"/>
      <c r="O38" s="22"/>
      <c r="P38" s="22"/>
    </row>
    <row r="39" spans="1:16" ht="39" customHeight="1" x14ac:dyDescent="0.15">
      <c r="A39" s="22"/>
      <c r="B39" s="35"/>
      <c r="C39" s="1238" t="s">
        <v>576</v>
      </c>
      <c r="D39" s="1239"/>
      <c r="E39" s="1240"/>
      <c r="F39" s="36">
        <v>0.01</v>
      </c>
      <c r="G39" s="37">
        <v>0.63</v>
      </c>
      <c r="H39" s="37">
        <v>0.03</v>
      </c>
      <c r="I39" s="37">
        <v>0.11</v>
      </c>
      <c r="J39" s="38">
        <v>0.03</v>
      </c>
      <c r="K39" s="22"/>
      <c r="L39" s="22"/>
      <c r="M39" s="22"/>
      <c r="N39" s="22"/>
      <c r="O39" s="22"/>
      <c r="P39" s="22"/>
    </row>
    <row r="40" spans="1:16" ht="39" customHeight="1" x14ac:dyDescent="0.15">
      <c r="A40" s="22"/>
      <c r="B40" s="35"/>
      <c r="C40" s="1238" t="s">
        <v>577</v>
      </c>
      <c r="D40" s="1239"/>
      <c r="E40" s="1240"/>
      <c r="F40" s="36">
        <v>0</v>
      </c>
      <c r="G40" s="37">
        <v>0</v>
      </c>
      <c r="H40" s="37">
        <v>0</v>
      </c>
      <c r="I40" s="37">
        <v>0</v>
      </c>
      <c r="J40" s="38">
        <v>0.01</v>
      </c>
      <c r="K40" s="22"/>
      <c r="L40" s="22"/>
      <c r="M40" s="22"/>
      <c r="N40" s="22"/>
      <c r="O40" s="22"/>
      <c r="P40" s="22"/>
    </row>
    <row r="41" spans="1:16" ht="39" customHeight="1" x14ac:dyDescent="0.15">
      <c r="A41" s="22"/>
      <c r="B41" s="35"/>
      <c r="C41" s="1238" t="s">
        <v>578</v>
      </c>
      <c r="D41" s="1239"/>
      <c r="E41" s="1240"/>
      <c r="F41" s="36">
        <v>0</v>
      </c>
      <c r="G41" s="37">
        <v>0</v>
      </c>
      <c r="H41" s="37">
        <v>0</v>
      </c>
      <c r="I41" s="37">
        <v>0.01</v>
      </c>
      <c r="J41" s="38">
        <v>0.01</v>
      </c>
      <c r="K41" s="22"/>
      <c r="L41" s="22"/>
      <c r="M41" s="22"/>
      <c r="N41" s="22"/>
      <c r="O41" s="22"/>
      <c r="P41" s="22"/>
    </row>
    <row r="42" spans="1:16" ht="39" customHeight="1" x14ac:dyDescent="0.15">
      <c r="A42" s="22"/>
      <c r="B42" s="39"/>
      <c r="C42" s="1238" t="s">
        <v>579</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580</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tQKy2cZtKh2lkGC035EBpbV8b7CYt+xyKXk1PsC7n+uiD0hD3cakP9CbHJUBLuNO2CwdBAkzZ8o2FKa2PBymQ==" saltValue="0+ZcegMin2Ctckcwvr6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1475</v>
      </c>
      <c r="L45" s="60">
        <v>1422</v>
      </c>
      <c r="M45" s="60">
        <v>1441</v>
      </c>
      <c r="N45" s="60">
        <v>1449</v>
      </c>
      <c r="O45" s="61">
        <v>1438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14</v>
      </c>
      <c r="F48" s="1254"/>
      <c r="G48" s="1254"/>
      <c r="H48" s="1254"/>
      <c r="I48" s="1254"/>
      <c r="J48" s="1255"/>
      <c r="K48" s="63">
        <v>712</v>
      </c>
      <c r="L48" s="64">
        <v>688</v>
      </c>
      <c r="M48" s="64">
        <v>674</v>
      </c>
      <c r="N48" s="64">
        <v>635</v>
      </c>
      <c r="O48" s="65">
        <v>561</v>
      </c>
      <c r="P48" s="48"/>
      <c r="Q48" s="48"/>
      <c r="R48" s="48"/>
      <c r="S48" s="48"/>
      <c r="T48" s="48"/>
      <c r="U48" s="48"/>
    </row>
    <row r="49" spans="1:21" ht="30.75" customHeight="1" x14ac:dyDescent="0.15">
      <c r="A49" s="48"/>
      <c r="B49" s="1248"/>
      <c r="C49" s="1249"/>
      <c r="D49" s="62"/>
      <c r="E49" s="1254" t="s">
        <v>15</v>
      </c>
      <c r="F49" s="1254"/>
      <c r="G49" s="1254"/>
      <c r="H49" s="1254"/>
      <c r="I49" s="1254"/>
      <c r="J49" s="1255"/>
      <c r="K49" s="63">
        <v>84</v>
      </c>
      <c r="L49" s="64">
        <v>76</v>
      </c>
      <c r="M49" s="64">
        <v>75</v>
      </c>
      <c r="N49" s="64">
        <v>98</v>
      </c>
      <c r="O49" s="65">
        <v>83</v>
      </c>
      <c r="P49" s="48"/>
      <c r="Q49" s="48"/>
      <c r="R49" s="48"/>
      <c r="S49" s="48"/>
      <c r="T49" s="48"/>
      <c r="U49" s="48"/>
    </row>
    <row r="50" spans="1:21" ht="30.75" customHeight="1" x14ac:dyDescent="0.15">
      <c r="A50" s="48"/>
      <c r="B50" s="1248"/>
      <c r="C50" s="1249"/>
      <c r="D50" s="62"/>
      <c r="E50" s="1254" t="s">
        <v>16</v>
      </c>
      <c r="F50" s="1254"/>
      <c r="G50" s="1254"/>
      <c r="H50" s="1254"/>
      <c r="I50" s="1254"/>
      <c r="J50" s="1255"/>
      <c r="K50" s="63">
        <v>15</v>
      </c>
      <c r="L50" s="64">
        <v>13</v>
      </c>
      <c r="M50" s="64">
        <v>12</v>
      </c>
      <c r="N50" s="64">
        <v>4</v>
      </c>
      <c r="O50" s="65">
        <v>3</v>
      </c>
      <c r="P50" s="48"/>
      <c r="Q50" s="48"/>
      <c r="R50" s="48"/>
      <c r="S50" s="48"/>
      <c r="T50" s="48"/>
      <c r="U50" s="48"/>
    </row>
    <row r="51" spans="1:21" ht="30.75" customHeight="1" x14ac:dyDescent="0.15">
      <c r="A51" s="48"/>
      <c r="B51" s="1250"/>
      <c r="C51" s="1251"/>
      <c r="D51" s="66"/>
      <c r="E51" s="1254" t="s">
        <v>17</v>
      </c>
      <c r="F51" s="1254"/>
      <c r="G51" s="1254"/>
      <c r="H51" s="1254"/>
      <c r="I51" s="1254"/>
      <c r="J51" s="1255"/>
      <c r="K51" s="63">
        <v>2</v>
      </c>
      <c r="L51" s="64">
        <v>2</v>
      </c>
      <c r="M51" s="64">
        <v>1</v>
      </c>
      <c r="N51" s="64">
        <v>0</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1366</v>
      </c>
      <c r="L52" s="64">
        <v>1315</v>
      </c>
      <c r="M52" s="64">
        <v>1288</v>
      </c>
      <c r="N52" s="64">
        <v>1271</v>
      </c>
      <c r="O52" s="65">
        <v>1202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922</v>
      </c>
      <c r="L53" s="69">
        <v>886</v>
      </c>
      <c r="M53" s="69">
        <v>915</v>
      </c>
      <c r="N53" s="69">
        <v>915</v>
      </c>
      <c r="O53" s="70">
        <v>883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2" t="s">
        <v>24</v>
      </c>
      <c r="C57" s="1263"/>
      <c r="D57" s="1266" t="s">
        <v>25</v>
      </c>
      <c r="E57" s="1267"/>
      <c r="F57" s="1267"/>
      <c r="G57" s="1267"/>
      <c r="H57" s="1267"/>
      <c r="I57" s="1267"/>
      <c r="J57" s="1268"/>
      <c r="K57" s="82">
        <v>1255</v>
      </c>
      <c r="L57" s="83">
        <v>959</v>
      </c>
      <c r="M57" s="83">
        <v>882</v>
      </c>
      <c r="N57" s="83">
        <v>802</v>
      </c>
      <c r="O57" s="84">
        <v>554</v>
      </c>
    </row>
    <row r="58" spans="1:21" ht="31.5" customHeight="1" thickBot="1" x14ac:dyDescent="0.2">
      <c r="B58" s="1264"/>
      <c r="C58" s="1265"/>
      <c r="D58" s="1269" t="s">
        <v>26</v>
      </c>
      <c r="E58" s="1270"/>
      <c r="F58" s="1270"/>
      <c r="G58" s="1270"/>
      <c r="H58" s="1270"/>
      <c r="I58" s="1270"/>
      <c r="J58" s="1271"/>
      <c r="K58" s="85">
        <v>0</v>
      </c>
      <c r="L58" s="86">
        <v>0</v>
      </c>
      <c r="M58" s="86">
        <v>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anW74T+DiI4dXtrt/OzDZRjHiSBx4BklsQRpoYn955J0XBX60C6iZg+7miDbmS9ugYU8auBe+zh+aMkKQSJVw==" saltValue="ZaxA4VdsHdiiNcly7Z+r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554</v>
      </c>
      <c r="J40" s="99" t="s">
        <v>555</v>
      </c>
      <c r="K40" s="99" t="s">
        <v>556</v>
      </c>
      <c r="L40" s="99" t="s">
        <v>557</v>
      </c>
      <c r="M40" s="100" t="s">
        <v>558</v>
      </c>
    </row>
    <row r="41" spans="2:13" ht="27.75" customHeight="1" x14ac:dyDescent="0.15">
      <c r="B41" s="1272" t="s">
        <v>29</v>
      </c>
      <c r="C41" s="1273"/>
      <c r="D41" s="101"/>
      <c r="E41" s="1278" t="s">
        <v>30</v>
      </c>
      <c r="F41" s="1278"/>
      <c r="G41" s="1278"/>
      <c r="H41" s="1279"/>
      <c r="I41" s="102">
        <v>12886</v>
      </c>
      <c r="J41" s="103">
        <v>12784</v>
      </c>
      <c r="K41" s="103">
        <v>12503</v>
      </c>
      <c r="L41" s="103">
        <v>12402</v>
      </c>
      <c r="M41" s="104">
        <v>12129</v>
      </c>
    </row>
    <row r="42" spans="2:13" ht="27.75" customHeight="1" x14ac:dyDescent="0.15">
      <c r="B42" s="1274"/>
      <c r="C42" s="1275"/>
      <c r="D42" s="105"/>
      <c r="E42" s="1280" t="s">
        <v>31</v>
      </c>
      <c r="F42" s="1280"/>
      <c r="G42" s="1280"/>
      <c r="H42" s="1281"/>
      <c r="I42" s="106">
        <v>26</v>
      </c>
      <c r="J42" s="107">
        <v>16</v>
      </c>
      <c r="K42" s="107">
        <v>6</v>
      </c>
      <c r="L42" s="107">
        <v>3</v>
      </c>
      <c r="M42" s="108" t="s">
        <v>512</v>
      </c>
    </row>
    <row r="43" spans="2:13" ht="27.75" customHeight="1" x14ac:dyDescent="0.15">
      <c r="B43" s="1274"/>
      <c r="C43" s="1275"/>
      <c r="D43" s="105"/>
      <c r="E43" s="1280" t="s">
        <v>32</v>
      </c>
      <c r="F43" s="1280"/>
      <c r="G43" s="1280"/>
      <c r="H43" s="1281"/>
      <c r="I43" s="106">
        <v>8179</v>
      </c>
      <c r="J43" s="107">
        <v>7777</v>
      </c>
      <c r="K43" s="107">
        <v>7462</v>
      </c>
      <c r="L43" s="107">
        <v>7350</v>
      </c>
      <c r="M43" s="108">
        <v>7123</v>
      </c>
    </row>
    <row r="44" spans="2:13" ht="27.75" customHeight="1" x14ac:dyDescent="0.15">
      <c r="B44" s="1274"/>
      <c r="C44" s="1275"/>
      <c r="D44" s="105"/>
      <c r="E44" s="1280" t="s">
        <v>33</v>
      </c>
      <c r="F44" s="1280"/>
      <c r="G44" s="1280"/>
      <c r="H44" s="1281"/>
      <c r="I44" s="106">
        <v>510</v>
      </c>
      <c r="J44" s="107">
        <v>478</v>
      </c>
      <c r="K44" s="107">
        <v>492</v>
      </c>
      <c r="L44" s="107">
        <v>405</v>
      </c>
      <c r="M44" s="108">
        <v>330</v>
      </c>
    </row>
    <row r="45" spans="2:13" ht="27.75" customHeight="1" x14ac:dyDescent="0.15">
      <c r="B45" s="1274"/>
      <c r="C45" s="1275"/>
      <c r="D45" s="105"/>
      <c r="E45" s="1280" t="s">
        <v>34</v>
      </c>
      <c r="F45" s="1280"/>
      <c r="G45" s="1280"/>
      <c r="H45" s="1281"/>
      <c r="I45" s="106">
        <v>1733</v>
      </c>
      <c r="J45" s="107">
        <v>1709</v>
      </c>
      <c r="K45" s="107">
        <v>1765</v>
      </c>
      <c r="L45" s="107">
        <v>1724</v>
      </c>
      <c r="M45" s="108">
        <v>1640</v>
      </c>
    </row>
    <row r="46" spans="2:13" ht="27.75" customHeight="1" x14ac:dyDescent="0.15">
      <c r="B46" s="1274"/>
      <c r="C46" s="1275"/>
      <c r="D46" s="109"/>
      <c r="E46" s="1280" t="s">
        <v>35</v>
      </c>
      <c r="F46" s="1280"/>
      <c r="G46" s="1280"/>
      <c r="H46" s="1281"/>
      <c r="I46" s="106">
        <v>1826</v>
      </c>
      <c r="J46" s="107">
        <v>1750</v>
      </c>
      <c r="K46" s="107">
        <v>1695</v>
      </c>
      <c r="L46" s="107">
        <v>1666</v>
      </c>
      <c r="M46" s="108">
        <v>1628</v>
      </c>
    </row>
    <row r="47" spans="2:13" ht="27.75" customHeight="1" x14ac:dyDescent="0.15">
      <c r="B47" s="1274"/>
      <c r="C47" s="1275"/>
      <c r="D47" s="110"/>
      <c r="E47" s="1282" t="s">
        <v>36</v>
      </c>
      <c r="F47" s="1283"/>
      <c r="G47" s="1283"/>
      <c r="H47" s="1284"/>
      <c r="I47" s="106" t="s">
        <v>512</v>
      </c>
      <c r="J47" s="107" t="s">
        <v>512</v>
      </c>
      <c r="K47" s="107" t="s">
        <v>512</v>
      </c>
      <c r="L47" s="107" t="s">
        <v>512</v>
      </c>
      <c r="M47" s="108" t="s">
        <v>512</v>
      </c>
    </row>
    <row r="48" spans="2:13" ht="27.75" customHeight="1" x14ac:dyDescent="0.15">
      <c r="B48" s="1274"/>
      <c r="C48" s="1275"/>
      <c r="D48" s="105"/>
      <c r="E48" s="1280" t="s">
        <v>37</v>
      </c>
      <c r="F48" s="1280"/>
      <c r="G48" s="1280"/>
      <c r="H48" s="1281"/>
      <c r="I48" s="106" t="s">
        <v>512</v>
      </c>
      <c r="J48" s="107" t="s">
        <v>512</v>
      </c>
      <c r="K48" s="107" t="s">
        <v>512</v>
      </c>
      <c r="L48" s="107" t="s">
        <v>512</v>
      </c>
      <c r="M48" s="108" t="s">
        <v>512</v>
      </c>
    </row>
    <row r="49" spans="2:13" ht="27.75" customHeight="1" x14ac:dyDescent="0.15">
      <c r="B49" s="1276"/>
      <c r="C49" s="1277"/>
      <c r="D49" s="105"/>
      <c r="E49" s="1280" t="s">
        <v>38</v>
      </c>
      <c r="F49" s="1280"/>
      <c r="G49" s="1280"/>
      <c r="H49" s="1281"/>
      <c r="I49" s="106" t="s">
        <v>512</v>
      </c>
      <c r="J49" s="107" t="s">
        <v>512</v>
      </c>
      <c r="K49" s="107" t="s">
        <v>512</v>
      </c>
      <c r="L49" s="107" t="s">
        <v>512</v>
      </c>
      <c r="M49" s="108" t="s">
        <v>512</v>
      </c>
    </row>
    <row r="50" spans="2:13" ht="27.75" customHeight="1" x14ac:dyDescent="0.15">
      <c r="B50" s="1285" t="s">
        <v>39</v>
      </c>
      <c r="C50" s="1286"/>
      <c r="D50" s="111"/>
      <c r="E50" s="1280" t="s">
        <v>40</v>
      </c>
      <c r="F50" s="1280"/>
      <c r="G50" s="1280"/>
      <c r="H50" s="1281"/>
      <c r="I50" s="106">
        <v>4351</v>
      </c>
      <c r="J50" s="107">
        <v>4191</v>
      </c>
      <c r="K50" s="107">
        <v>4376</v>
      </c>
      <c r="L50" s="107">
        <v>1066</v>
      </c>
      <c r="M50" s="108">
        <v>999</v>
      </c>
    </row>
    <row r="51" spans="2:13" ht="27.75" customHeight="1" x14ac:dyDescent="0.15">
      <c r="B51" s="1274"/>
      <c r="C51" s="1275"/>
      <c r="D51" s="105"/>
      <c r="E51" s="1280" t="s">
        <v>41</v>
      </c>
      <c r="F51" s="1280"/>
      <c r="G51" s="1280"/>
      <c r="H51" s="1281"/>
      <c r="I51" s="106">
        <v>610</v>
      </c>
      <c r="J51" s="107">
        <v>688</v>
      </c>
      <c r="K51" s="107">
        <v>560</v>
      </c>
      <c r="L51" s="107">
        <v>459</v>
      </c>
      <c r="M51" s="108">
        <v>378</v>
      </c>
    </row>
    <row r="52" spans="2:13" ht="27.75" customHeight="1" x14ac:dyDescent="0.15">
      <c r="B52" s="1276"/>
      <c r="C52" s="1277"/>
      <c r="D52" s="105"/>
      <c r="E52" s="1280" t="s">
        <v>42</v>
      </c>
      <c r="F52" s="1280"/>
      <c r="G52" s="1280"/>
      <c r="H52" s="1281"/>
      <c r="I52" s="106">
        <v>13070</v>
      </c>
      <c r="J52" s="107">
        <v>13147</v>
      </c>
      <c r="K52" s="107">
        <v>13035</v>
      </c>
      <c r="L52" s="107">
        <v>12793</v>
      </c>
      <c r="M52" s="108">
        <v>12917</v>
      </c>
    </row>
    <row r="53" spans="2:13" ht="27.75" customHeight="1" thickBot="1" x14ac:dyDescent="0.2">
      <c r="B53" s="1287" t="s">
        <v>43</v>
      </c>
      <c r="C53" s="1288"/>
      <c r="D53" s="112"/>
      <c r="E53" s="1289" t="s">
        <v>44</v>
      </c>
      <c r="F53" s="1289"/>
      <c r="G53" s="1289"/>
      <c r="H53" s="1290"/>
      <c r="I53" s="113">
        <v>7129</v>
      </c>
      <c r="J53" s="114">
        <v>6487</v>
      </c>
      <c r="K53" s="114">
        <v>5952</v>
      </c>
      <c r="L53" s="114">
        <v>9232</v>
      </c>
      <c r="M53" s="115">
        <v>8555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s6eDMf8i0Oy5gtt/RG2m2EZDCLzvDUc8JdgV2rAztbsJWK63I/A2IQyZ4bryGAtJJQCD7XbTu3OR4VImQnoew==" saltValue="/yajR93Vf5hQwV4bFG4D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8" zoomScaleNormal="6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47</v>
      </c>
      <c r="D55" s="1299"/>
      <c r="E55" s="1300"/>
      <c r="F55" s="127">
        <v>2582</v>
      </c>
      <c r="G55" s="127">
        <v>2582</v>
      </c>
      <c r="H55" s="128">
        <v>2582</v>
      </c>
    </row>
    <row r="56" spans="2:8" ht="52.5" customHeight="1" x14ac:dyDescent="0.15">
      <c r="B56" s="129"/>
      <c r="C56" s="1301" t="s">
        <v>48</v>
      </c>
      <c r="D56" s="1301"/>
      <c r="E56" s="1302"/>
      <c r="F56" s="130">
        <v>802</v>
      </c>
      <c r="G56" s="130">
        <v>554</v>
      </c>
      <c r="H56" s="131">
        <v>374</v>
      </c>
    </row>
    <row r="57" spans="2:8" ht="53.25" customHeight="1" x14ac:dyDescent="0.15">
      <c r="B57" s="129"/>
      <c r="C57" s="1303" t="s">
        <v>49</v>
      </c>
      <c r="D57" s="1303"/>
      <c r="E57" s="1304"/>
      <c r="F57" s="132">
        <v>695</v>
      </c>
      <c r="G57" s="132">
        <v>984</v>
      </c>
      <c r="H57" s="133">
        <v>816</v>
      </c>
    </row>
    <row r="58" spans="2:8" ht="45.75" customHeight="1" x14ac:dyDescent="0.15">
      <c r="B58" s="134"/>
      <c r="C58" s="1291" t="s">
        <v>599</v>
      </c>
      <c r="D58" s="1292"/>
      <c r="E58" s="1293"/>
      <c r="F58" s="135">
        <v>487</v>
      </c>
      <c r="G58" s="135">
        <v>832</v>
      </c>
      <c r="H58" s="136">
        <v>682</v>
      </c>
    </row>
    <row r="59" spans="2:8" ht="45.75" customHeight="1" x14ac:dyDescent="0.15">
      <c r="B59" s="134"/>
      <c r="C59" s="1291" t="s">
        <v>600</v>
      </c>
      <c r="D59" s="1292"/>
      <c r="E59" s="1293"/>
      <c r="F59" s="135">
        <v>135</v>
      </c>
      <c r="G59" s="135">
        <v>75</v>
      </c>
      <c r="H59" s="136">
        <v>75</v>
      </c>
    </row>
    <row r="60" spans="2:8" ht="45.75" customHeight="1" x14ac:dyDescent="0.15">
      <c r="B60" s="134"/>
      <c r="C60" s="1291" t="s">
        <v>601</v>
      </c>
      <c r="D60" s="1292"/>
      <c r="E60" s="1293"/>
      <c r="F60" s="135">
        <v>20</v>
      </c>
      <c r="G60" s="135">
        <v>40</v>
      </c>
      <c r="H60" s="136">
        <v>20</v>
      </c>
    </row>
    <row r="61" spans="2:8" ht="45.75" customHeight="1" x14ac:dyDescent="0.15">
      <c r="B61" s="134"/>
      <c r="C61" s="1291" t="s">
        <v>602</v>
      </c>
      <c r="D61" s="1292"/>
      <c r="E61" s="1293"/>
      <c r="F61" s="135">
        <v>19</v>
      </c>
      <c r="G61" s="135">
        <v>21</v>
      </c>
      <c r="H61" s="136">
        <v>23</v>
      </c>
    </row>
    <row r="62" spans="2:8" ht="45.75" customHeight="1" thickBot="1" x14ac:dyDescent="0.2">
      <c r="B62" s="137"/>
      <c r="C62" s="1294" t="s">
        <v>603</v>
      </c>
      <c r="D62" s="1295"/>
      <c r="E62" s="1296"/>
      <c r="F62" s="138">
        <v>10</v>
      </c>
      <c r="G62" s="138">
        <v>10</v>
      </c>
      <c r="H62" s="139">
        <v>10</v>
      </c>
    </row>
    <row r="63" spans="2:8" ht="52.5" customHeight="1" thickBot="1" x14ac:dyDescent="0.2">
      <c r="B63" s="140"/>
      <c r="C63" s="1297" t="s">
        <v>50</v>
      </c>
      <c r="D63" s="1297"/>
      <c r="E63" s="1298"/>
      <c r="F63" s="141">
        <v>4079</v>
      </c>
      <c r="G63" s="141">
        <v>4120</v>
      </c>
      <c r="H63" s="142">
        <v>3772</v>
      </c>
    </row>
    <row r="64" spans="2:8" ht="15" customHeight="1" x14ac:dyDescent="0.15"/>
    <row r="65" ht="0" hidden="1" customHeight="1" x14ac:dyDescent="0.15"/>
    <row r="66" ht="0" hidden="1" customHeight="1" x14ac:dyDescent="0.15"/>
  </sheetData>
  <sheetProtection algorithmName="SHA-512" hashValue="lyY/g16d8pBTItCpHNhGvsZaCF+IaOD+Y6dSs4TaP7/A/bNFiUtzGD1t1M131zIfZhJF8oJJT/FLY884bObZzg==" saltValue="eKpUjUqpIV6HFdWgEaLD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v>137.19999999999999</v>
      </c>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65.099999999999994</v>
      </c>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612</v>
      </c>
      <c r="AO55" s="1310"/>
      <c r="AP55" s="1310"/>
      <c r="AQ55" s="1310"/>
      <c r="AR55" s="1310"/>
      <c r="AS55" s="1310"/>
      <c r="AT55" s="1310"/>
      <c r="AU55" s="1310"/>
      <c r="AV55" s="1310"/>
      <c r="AW55" s="1310"/>
      <c r="AX55" s="1310"/>
      <c r="AY55" s="1310"/>
      <c r="AZ55" s="1310"/>
      <c r="BA55" s="1310"/>
      <c r="BB55" s="1308" t="s">
        <v>610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37.700000000000003</v>
      </c>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59.4</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05">
        <v>106.7</v>
      </c>
      <c r="BQ73" s="1305"/>
      <c r="BR73" s="1305"/>
      <c r="BS73" s="1305"/>
      <c r="BT73" s="1305"/>
      <c r="BU73" s="1305"/>
      <c r="BV73" s="1305"/>
      <c r="BW73" s="1305"/>
      <c r="BX73" s="1305">
        <v>96.4</v>
      </c>
      <c r="BY73" s="1305"/>
      <c r="BZ73" s="1305"/>
      <c r="CA73" s="1305"/>
      <c r="CB73" s="1305"/>
      <c r="CC73" s="1305"/>
      <c r="CD73" s="1305"/>
      <c r="CE73" s="1305"/>
      <c r="CF73" s="1305">
        <v>88.9</v>
      </c>
      <c r="CG73" s="1305"/>
      <c r="CH73" s="1305"/>
      <c r="CI73" s="1305"/>
      <c r="CJ73" s="1305"/>
      <c r="CK73" s="1305"/>
      <c r="CL73" s="1305"/>
      <c r="CM73" s="1305"/>
      <c r="CN73" s="1305">
        <v>137.19999999999999</v>
      </c>
      <c r="CO73" s="1305"/>
      <c r="CP73" s="1305"/>
      <c r="CQ73" s="1305"/>
      <c r="CR73" s="1305"/>
      <c r="CS73" s="1305"/>
      <c r="CT73" s="1305"/>
      <c r="CU73" s="1305"/>
      <c r="CV73" s="1305">
        <v>125.2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614</v>
      </c>
      <c r="BC75" s="1308"/>
      <c r="BD75" s="1308"/>
      <c r="BE75" s="1308"/>
      <c r="BF75" s="1308"/>
      <c r="BG75" s="1308"/>
      <c r="BH75" s="1308"/>
      <c r="BI75" s="1308"/>
      <c r="BJ75" s="1308"/>
      <c r="BK75" s="1308"/>
      <c r="BL75" s="1308"/>
      <c r="BM75" s="1308"/>
      <c r="BN75" s="1308"/>
      <c r="BO75" s="1308"/>
      <c r="BP75" s="1305">
        <v>15.1</v>
      </c>
      <c r="BQ75" s="1305"/>
      <c r="BR75" s="1305"/>
      <c r="BS75" s="1305"/>
      <c r="BT75" s="1305"/>
      <c r="BU75" s="1305"/>
      <c r="BV75" s="1305"/>
      <c r="BW75" s="1305"/>
      <c r="BX75" s="1305">
        <v>13.8</v>
      </c>
      <c r="BY75" s="1305"/>
      <c r="BZ75" s="1305"/>
      <c r="CA75" s="1305"/>
      <c r="CB75" s="1305"/>
      <c r="CC75" s="1305"/>
      <c r="CD75" s="1305"/>
      <c r="CE75" s="1305"/>
      <c r="CF75" s="1305">
        <v>13.5</v>
      </c>
      <c r="CG75" s="1305"/>
      <c r="CH75" s="1305"/>
      <c r="CI75" s="1305"/>
      <c r="CJ75" s="1305"/>
      <c r="CK75" s="1305"/>
      <c r="CL75" s="1305"/>
      <c r="CM75" s="1305"/>
      <c r="CN75" s="1305">
        <v>13.4</v>
      </c>
      <c r="CO75" s="1305"/>
      <c r="CP75" s="1305"/>
      <c r="CQ75" s="1305"/>
      <c r="CR75" s="1305"/>
      <c r="CS75" s="1305"/>
      <c r="CT75" s="1305"/>
      <c r="CU75" s="1305"/>
      <c r="CV75" s="1305">
        <v>13.4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41.5</v>
      </c>
      <c r="BY77" s="1305"/>
      <c r="BZ77" s="1305"/>
      <c r="CA77" s="1305"/>
      <c r="CB77" s="1305"/>
      <c r="CC77" s="1305"/>
      <c r="CD77" s="1305"/>
      <c r="CE77" s="1305"/>
      <c r="CF77" s="1305">
        <v>36.6</v>
      </c>
      <c r="CG77" s="1305"/>
      <c r="CH77" s="1305"/>
      <c r="CI77" s="1305"/>
      <c r="CJ77" s="1305"/>
      <c r="CK77" s="1305"/>
      <c r="CL77" s="1305"/>
      <c r="CM77" s="1305"/>
      <c r="CN77" s="1305">
        <v>37.700000000000003</v>
      </c>
      <c r="CO77" s="1305"/>
      <c r="CP77" s="1305"/>
      <c r="CQ77" s="1305"/>
      <c r="CR77" s="1305"/>
      <c r="CS77" s="1305"/>
      <c r="CT77" s="1305"/>
      <c r="CU77" s="1305"/>
      <c r="CV77" s="1305">
        <v>37.9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614</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9.6</v>
      </c>
      <c r="BY79" s="1305"/>
      <c r="BZ79" s="1305"/>
      <c r="CA79" s="1305"/>
      <c r="CB79" s="1305"/>
      <c r="CC79" s="1305"/>
      <c r="CD79" s="1305"/>
      <c r="CE79" s="1305"/>
      <c r="CF79" s="1305">
        <v>9.1999999999999993</v>
      </c>
      <c r="CG79" s="1305"/>
      <c r="CH79" s="1305"/>
      <c r="CI79" s="1305"/>
      <c r="CJ79" s="1305"/>
      <c r="CK79" s="1305"/>
      <c r="CL79" s="1305"/>
      <c r="CM79" s="1305"/>
      <c r="CN79" s="1305">
        <v>8.9</v>
      </c>
      <c r="CO79" s="1305"/>
      <c r="CP79" s="1305"/>
      <c r="CQ79" s="1305"/>
      <c r="CR79" s="1305"/>
      <c r="CS79" s="1305"/>
      <c r="CT79" s="1305"/>
      <c r="CU79" s="1305"/>
      <c r="CV79" s="1305">
        <v>8.6999999999999993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7CJAoHKBAv51z47AKYo5ZUGMxXso/Uzz+hip2Mc0fcFrLVLjL6m9pY7FtWzsk9QLs1CmPpHnLIZjzy3f9kTDQ==" saltValue="k95PeVhI24DMGD/k4L+j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eRB/NZMeeH53isPbu+YhoP+yrYRPkX7Q51ehxb9sEK49OVNUC/bih8XLOlremaI7ztKGofGrE0MFEviqSMs2Q==" saltValue="TWXkaZwcT7UFf0tmghUV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qoPxe3UtdfJB4EPnhkLn8/Ee8HbxCoILtA36PHaKMaeY4x/TbSnZo2yaAapL9Wd+oU0p8fce2XwmPUO6oNpXw==" saltValue="5w9Lr9ISrvRKsnwsztEr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551</v>
      </c>
      <c r="G2" s="156"/>
      <c r="H2" s="157"/>
    </row>
    <row r="3" spans="1:8" x14ac:dyDescent="0.15">
      <c r="A3" s="153" t="s">
        <v>544</v>
      </c>
      <c r="B3" s="158"/>
      <c r="C3" s="159"/>
      <c r="D3" s="160">
        <v>108166</v>
      </c>
      <c r="E3" s="161"/>
      <c r="F3" s="162">
        <v>106614</v>
      </c>
      <c r="G3" s="163"/>
      <c r="H3" s="164"/>
    </row>
    <row r="4" spans="1:8" x14ac:dyDescent="0.15">
      <c r="A4" s="165"/>
      <c r="B4" s="166"/>
      <c r="C4" s="167"/>
      <c r="D4" s="168">
        <v>73786</v>
      </c>
      <c r="E4" s="169"/>
      <c r="F4" s="170">
        <v>45545</v>
      </c>
      <c r="G4" s="171"/>
      <c r="H4" s="172"/>
    </row>
    <row r="5" spans="1:8" x14ac:dyDescent="0.15">
      <c r="A5" s="153" t="s">
        <v>546</v>
      </c>
      <c r="B5" s="158"/>
      <c r="C5" s="159"/>
      <c r="D5" s="160">
        <v>45820</v>
      </c>
      <c r="E5" s="161"/>
      <c r="F5" s="162">
        <v>63727</v>
      </c>
      <c r="G5" s="163"/>
      <c r="H5" s="164"/>
    </row>
    <row r="6" spans="1:8" x14ac:dyDescent="0.15">
      <c r="A6" s="165"/>
      <c r="B6" s="166"/>
      <c r="C6" s="167"/>
      <c r="D6" s="168">
        <v>25493</v>
      </c>
      <c r="E6" s="169"/>
      <c r="F6" s="170">
        <v>34577</v>
      </c>
      <c r="G6" s="171"/>
      <c r="H6" s="172"/>
    </row>
    <row r="7" spans="1:8" x14ac:dyDescent="0.15">
      <c r="A7" s="153" t="s">
        <v>547</v>
      </c>
      <c r="B7" s="158"/>
      <c r="C7" s="159"/>
      <c r="D7" s="160">
        <v>47186</v>
      </c>
      <c r="E7" s="161"/>
      <c r="F7" s="162">
        <v>66954</v>
      </c>
      <c r="G7" s="163"/>
      <c r="H7" s="164"/>
    </row>
    <row r="8" spans="1:8" x14ac:dyDescent="0.15">
      <c r="A8" s="165"/>
      <c r="B8" s="166"/>
      <c r="C8" s="167"/>
      <c r="D8" s="168">
        <v>19318</v>
      </c>
      <c r="E8" s="169"/>
      <c r="F8" s="170">
        <v>37305</v>
      </c>
      <c r="G8" s="171"/>
      <c r="H8" s="172"/>
    </row>
    <row r="9" spans="1:8" x14ac:dyDescent="0.15">
      <c r="A9" s="153" t="s">
        <v>548</v>
      </c>
      <c r="B9" s="158"/>
      <c r="C9" s="159"/>
      <c r="D9" s="160">
        <v>57375</v>
      </c>
      <c r="E9" s="161"/>
      <c r="F9" s="162">
        <v>72656</v>
      </c>
      <c r="G9" s="163"/>
      <c r="H9" s="164"/>
    </row>
    <row r="10" spans="1:8" x14ac:dyDescent="0.15">
      <c r="A10" s="165"/>
      <c r="B10" s="166"/>
      <c r="C10" s="167"/>
      <c r="D10" s="168">
        <v>22132</v>
      </c>
      <c r="E10" s="169"/>
      <c r="F10" s="170">
        <v>36448</v>
      </c>
      <c r="G10" s="171"/>
      <c r="H10" s="172"/>
    </row>
    <row r="11" spans="1:8" x14ac:dyDescent="0.15">
      <c r="A11" s="153" t="s">
        <v>549</v>
      </c>
      <c r="B11" s="158"/>
      <c r="C11" s="159"/>
      <c r="D11" s="160">
        <v>47474</v>
      </c>
      <c r="E11" s="161"/>
      <c r="F11" s="162">
        <v>65080</v>
      </c>
      <c r="G11" s="163"/>
      <c r="H11" s="164"/>
    </row>
    <row r="12" spans="1:8" x14ac:dyDescent="0.15">
      <c r="A12" s="165"/>
      <c r="B12" s="166"/>
      <c r="C12" s="173"/>
      <c r="D12" s="168">
        <v>30354</v>
      </c>
      <c r="E12" s="169"/>
      <c r="F12" s="170">
        <v>38201</v>
      </c>
      <c r="G12" s="171"/>
      <c r="H12" s="172"/>
    </row>
    <row r="13" spans="1:8" x14ac:dyDescent="0.15">
      <c r="A13" s="153"/>
      <c r="B13" s="158"/>
      <c r="C13" s="174"/>
      <c r="D13" s="175">
        <v>61204</v>
      </c>
      <c r="E13" s="176"/>
      <c r="F13" s="177">
        <v>75006</v>
      </c>
      <c r="G13" s="178"/>
      <c r="H13" s="164"/>
    </row>
    <row r="14" spans="1:8" x14ac:dyDescent="0.15">
      <c r="A14" s="165"/>
      <c r="B14" s="166"/>
      <c r="C14" s="167"/>
      <c r="D14" s="168">
        <v>34217</v>
      </c>
      <c r="E14" s="169"/>
      <c r="F14" s="170">
        <v>38415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2.85</v>
      </c>
      <c r="C19" s="179">
        <f>ROUND(VALUE(SUBSTITUTE(実質収支比率等に係る経年分析!G$48,"▲","-")),2)</f>
        <v>2.21</v>
      </c>
      <c r="D19" s="179">
        <f>ROUND(VALUE(SUBSTITUTE(実質収支比率等に係る経年分析!H$48,"▲","-")),2)</f>
        <v>2.25</v>
      </c>
      <c r="E19" s="179">
        <f>ROUND(VALUE(SUBSTITUTE(実質収支比率等に係る経年分析!I$48,"▲","-")),2)</f>
        <v>1.28</v>
      </c>
      <c r="F19" s="179">
        <f>ROUND(VALUE(SUBSTITUTE(実質収支比率等に係る経年分析!J$48,"▲","-")),2)</f>
        <v>1.29</v>
      </c>
    </row>
    <row r="20" spans="1:11" x14ac:dyDescent="0.15">
      <c r="A20" s="179" t="s">
        <v>54</v>
      </c>
      <c r="B20" s="179">
        <f>ROUND(VALUE(SUBSTITUTE(実質収支比率等に係る経年分析!F$47,"▲","-")),2)</f>
        <v>32.5</v>
      </c>
      <c r="C20" s="179">
        <f>ROUND(VALUE(SUBSTITUTE(実質収支比率等に係る経年分析!G$47,"▲","-")),2)</f>
        <v>32.479999999999997</v>
      </c>
      <c r="D20" s="179">
        <f>ROUND(VALUE(SUBSTITUTE(実質収支比率等に係る経年分析!H$47,"▲","-")),2)</f>
        <v>32.79</v>
      </c>
      <c r="E20" s="179">
        <f>ROUND(VALUE(SUBSTITUTE(実質収支比率等に係る経年分析!I$47,"▲","-")),2)</f>
        <v>32.69</v>
      </c>
      <c r="F20" s="179">
        <f>ROUND(VALUE(SUBSTITUTE(実質収支比率等に係る経年分析!J$47,"▲","-")),2)</f>
        <v>32.520000000000003</v>
      </c>
    </row>
    <row r="21" spans="1:11" x14ac:dyDescent="0.15">
      <c r="A21" s="179" t="s">
        <v>55</v>
      </c>
      <c r="B21" s="179">
        <f>IF(ISNUMBER(VALUE(SUBSTITUTE(実質収支比率等に係る経年分析!F$49,"▲","-"))),ROUND(VALUE(SUBSTITUTE(実質収支比率等に係る経年分析!F$49,"▲","-")),2),NA())</f>
        <v>0.75</v>
      </c>
      <c r="C21" s="179">
        <f>IF(ISNUMBER(VALUE(SUBSTITUTE(実質収支比率等に係る経年分析!G$49,"▲","-"))),ROUND(VALUE(SUBSTITUTE(実質収支比率等に係る経年分析!G$49,"▲","-")),2),NA())</f>
        <v>-0.64</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-0.96</v>
      </c>
      <c r="F21" s="179">
        <f>IF(ISNUMBER(VALUE(SUBSTITUTE(実質収支比率等に係る経年分析!J$49,"▲","-"))),ROUND(VALUE(SUBSTITUTE(実質収支比率等に係る経年分析!J$49,"▲","-")),2),NA())</f>
        <v>0.02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後期高齢者医療費特別会計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高齢者住宅整備資金貸付事業費特別会計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市場事業費特別会計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国民健康保険費特別会計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2.2000000000000002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1.28</v>
      </c>
    </row>
    <row r="34" spans="1:16" x14ac:dyDescent="0.15">
      <c r="A34" s="180" t="str">
        <f>IF(連結実質赤字比率に係る赤字・黒字の構成分析!C$36="",NA(),連結実質赤字比率に係る赤字・黒字の構成分析!C$36)</f>
        <v>介護保険費特別会計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0.55000000000000004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1.36</v>
      </c>
    </row>
    <row r="35" spans="1:16" x14ac:dyDescent="0.15">
      <c r="A35" s="180" t="str">
        <f>IF(連結実質赤字比率に係る赤字・黒字の構成分析!C$35="",NA(),連結実質赤字比率に係る赤字・黒字の構成分析!C$35)</f>
        <v>土地区画整理費特別会計</v>
      </c>
      <c r="B35" s="180">
        <f>IF(ROUND(VALUE(SUBSTITUTE(連結実質赤字比率に係る赤字・黒字の構成分析!F$35,"▲", "-")), 2) &lt; 0, ABS(ROUND(VALUE(SUBSTITUTE(連結実質赤字比率に係る赤字・黒字の構成分析!F$35,"▲", "-")), 2)), NA())</f>
        <v>0.28000000000000003</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0.32</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0.65</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0.33</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0.21</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駐車場費特別会計</v>
      </c>
      <c r="B36" s="180">
        <f>IF(ROUND(VALUE(SUBSTITUTE(連結実質赤字比率に係る赤字・黒字の構成分析!F$34,"▲", "-")), 2) &lt; 0, ABS(ROUND(VALUE(SUBSTITUTE(連結実質赤字比率に係る赤字・黒字の構成分析!F$34,"▲", "-")), 2)), NA())</f>
        <v>1.51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1.79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1.85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1.46</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1366</v>
      </c>
      <c r="E42" s="181"/>
      <c r="F42" s="181"/>
      <c r="G42" s="181">
        <f>'実質公債費比率（分子）の構造'!L$52</f>
        <v>1315</v>
      </c>
      <c r="H42" s="181"/>
      <c r="I42" s="181"/>
      <c r="J42" s="181">
        <f>'実質公債費比率（分子）の構造'!M$52</f>
        <v>1288</v>
      </c>
      <c r="K42" s="181"/>
      <c r="L42" s="181"/>
      <c r="M42" s="181">
        <f>'実質公債費比率（分子）の構造'!N$52</f>
        <v>1271</v>
      </c>
      <c r="N42" s="181"/>
      <c r="O42" s="181"/>
      <c r="P42" s="181">
        <f>'実質公債費比率（分子）の構造'!O$52</f>
        <v>1202</v>
      </c>
    </row>
    <row r="43" spans="1:16" x14ac:dyDescent="0.15">
      <c r="A43" s="181" t="s">
        <v>63</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15</v>
      </c>
      <c r="C44" s="181"/>
      <c r="D44" s="181"/>
      <c r="E44" s="181">
        <f>'実質公債費比率（分子）の構造'!L$50</f>
        <v>13</v>
      </c>
      <c r="F44" s="181"/>
      <c r="G44" s="181"/>
      <c r="H44" s="181">
        <f>'実質公債費比率（分子）の構造'!M$50</f>
        <v>12</v>
      </c>
      <c r="I44" s="181"/>
      <c r="J44" s="181"/>
      <c r="K44" s="181">
        <f>'実質公債費比率（分子）の構造'!N$50</f>
        <v>4</v>
      </c>
      <c r="L44" s="181"/>
      <c r="M44" s="181"/>
      <c r="N44" s="181">
        <f>'実質公債費比率（分子）の構造'!O$50</f>
        <v>3</v>
      </c>
      <c r="O44" s="181"/>
      <c r="P44" s="181"/>
    </row>
    <row r="45" spans="1:16" x14ac:dyDescent="0.15">
      <c r="A45" s="181" t="s">
        <v>65</v>
      </c>
      <c r="B45" s="181">
        <f>'実質公債費比率（分子）の構造'!K$49</f>
        <v>84</v>
      </c>
      <c r="C45" s="181"/>
      <c r="D45" s="181"/>
      <c r="E45" s="181">
        <f>'実質公債費比率（分子）の構造'!L$49</f>
        <v>76</v>
      </c>
      <c r="F45" s="181"/>
      <c r="G45" s="181"/>
      <c r="H45" s="181">
        <f>'実質公債費比率（分子）の構造'!M$49</f>
        <v>75</v>
      </c>
      <c r="I45" s="181"/>
      <c r="J45" s="181"/>
      <c r="K45" s="181">
        <f>'実質公債費比率（分子）の構造'!N$49</f>
        <v>98</v>
      </c>
      <c r="L45" s="181"/>
      <c r="M45" s="181"/>
      <c r="N45" s="181">
        <f>'実質公債費比率（分子）の構造'!O$49</f>
        <v>83</v>
      </c>
      <c r="O45" s="181"/>
      <c r="P45" s="181"/>
    </row>
    <row r="46" spans="1:16" x14ac:dyDescent="0.15">
      <c r="A46" s="181" t="s">
        <v>66</v>
      </c>
      <c r="B46" s="181">
        <f>'実質公債費比率（分子）の構造'!K$48</f>
        <v>712</v>
      </c>
      <c r="C46" s="181"/>
      <c r="D46" s="181"/>
      <c r="E46" s="181">
        <f>'実質公債費比率（分子）の構造'!L$48</f>
        <v>688</v>
      </c>
      <c r="F46" s="181"/>
      <c r="G46" s="181"/>
      <c r="H46" s="181">
        <f>'実質公債費比率（分子）の構造'!M$48</f>
        <v>674</v>
      </c>
      <c r="I46" s="181"/>
      <c r="J46" s="181"/>
      <c r="K46" s="181">
        <f>'実質公債費比率（分子）の構造'!N$48</f>
        <v>635</v>
      </c>
      <c r="L46" s="181"/>
      <c r="M46" s="181"/>
      <c r="N46" s="181">
        <f>'実質公債費比率（分子）の構造'!O$48</f>
        <v>561</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1475</v>
      </c>
      <c r="C49" s="181"/>
      <c r="D49" s="181"/>
      <c r="E49" s="181">
        <f>'実質公債費比率（分子）の構造'!L$45</f>
        <v>1422</v>
      </c>
      <c r="F49" s="181"/>
      <c r="G49" s="181"/>
      <c r="H49" s="181">
        <f>'実質公債費比率（分子）の構造'!M$45</f>
        <v>1441</v>
      </c>
      <c r="I49" s="181"/>
      <c r="J49" s="181"/>
      <c r="K49" s="181">
        <f>'実質公債費比率（分子）の構造'!N$45</f>
        <v>1449</v>
      </c>
      <c r="L49" s="181"/>
      <c r="M49" s="181"/>
      <c r="N49" s="181">
        <f>'実質公債費比率（分子）の構造'!O$45</f>
        <v>1438</v>
      </c>
      <c r="O49" s="181"/>
      <c r="P49" s="181"/>
    </row>
    <row r="50" spans="1:16" x14ac:dyDescent="0.15">
      <c r="A50" s="181" t="s">
        <v>69</v>
      </c>
      <c r="B50" s="181" t="e">
        <f>NA()</f>
        <v>#N/A</v>
      </c>
      <c r="C50" s="181">
        <f>IF(ISNUMBER('実質公債費比率（分子）の構造'!K$53),'実質公債費比率（分子）の構造'!K$53,NA())</f>
        <v>922</v>
      </c>
      <c r="D50" s="181" t="e">
        <f>NA()</f>
        <v>#N/A</v>
      </c>
      <c r="E50" s="181" t="e">
        <f>NA()</f>
        <v>#N/A</v>
      </c>
      <c r="F50" s="181">
        <f>IF(ISNUMBER('実質公債費比率（分子）の構造'!L$53),'実質公債費比率（分子）の構造'!L$53,NA())</f>
        <v>886</v>
      </c>
      <c r="G50" s="181" t="e">
        <f>NA()</f>
        <v>#N/A</v>
      </c>
      <c r="H50" s="181" t="e">
        <f>NA()</f>
        <v>#N/A</v>
      </c>
      <c r="I50" s="181">
        <f>IF(ISNUMBER('実質公債費比率（分子）の構造'!M$53),'実質公債費比率（分子）の構造'!M$53,NA())</f>
        <v>915</v>
      </c>
      <c r="J50" s="181" t="e">
        <f>NA()</f>
        <v>#N/A</v>
      </c>
      <c r="K50" s="181" t="e">
        <f>NA()</f>
        <v>#N/A</v>
      </c>
      <c r="L50" s="181">
        <f>IF(ISNUMBER('実質公債費比率（分子）の構造'!N$53),'実質公債費比率（分子）の構造'!N$53,NA())</f>
        <v>915</v>
      </c>
      <c r="M50" s="181" t="e">
        <f>NA()</f>
        <v>#N/A</v>
      </c>
      <c r="N50" s="181" t="e">
        <f>NA()</f>
        <v>#N/A</v>
      </c>
      <c r="O50" s="181">
        <f>IF(ISNUMBER('実質公債費比率（分子）の構造'!O$53),'実質公債費比率（分子）の構造'!O$53,NA())</f>
        <v>883</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13070</v>
      </c>
      <c r="E56" s="180"/>
      <c r="F56" s="180"/>
      <c r="G56" s="180">
        <f>'将来負担比率（分子）の構造'!J$52</f>
        <v>13147</v>
      </c>
      <c r="H56" s="180"/>
      <c r="I56" s="180"/>
      <c r="J56" s="180">
        <f>'将来負担比率（分子）の構造'!K$52</f>
        <v>13035</v>
      </c>
      <c r="K56" s="180"/>
      <c r="L56" s="180"/>
      <c r="M56" s="180">
        <f>'将来負担比率（分子）の構造'!L$52</f>
        <v>12793</v>
      </c>
      <c r="N56" s="180"/>
      <c r="O56" s="180"/>
      <c r="P56" s="180">
        <f>'将来負担比率（分子）の構造'!M$52</f>
        <v>12917</v>
      </c>
    </row>
    <row r="57" spans="1:16" x14ac:dyDescent="0.15">
      <c r="A57" s="180" t="s">
        <v>41</v>
      </c>
      <c r="B57" s="180"/>
      <c r="C57" s="180"/>
      <c r="D57" s="180">
        <f>'将来負担比率（分子）の構造'!I$51</f>
        <v>610</v>
      </c>
      <c r="E57" s="180"/>
      <c r="F57" s="180"/>
      <c r="G57" s="180">
        <f>'将来負担比率（分子）の構造'!J$51</f>
        <v>688</v>
      </c>
      <c r="H57" s="180"/>
      <c r="I57" s="180"/>
      <c r="J57" s="180">
        <f>'将来負担比率（分子）の構造'!K$51</f>
        <v>560</v>
      </c>
      <c r="K57" s="180"/>
      <c r="L57" s="180"/>
      <c r="M57" s="180">
        <f>'将来負担比率（分子）の構造'!L$51</f>
        <v>459</v>
      </c>
      <c r="N57" s="180"/>
      <c r="O57" s="180"/>
      <c r="P57" s="180">
        <f>'将来負担比率（分子）の構造'!M$51</f>
        <v>378</v>
      </c>
    </row>
    <row r="58" spans="1:16" x14ac:dyDescent="0.15">
      <c r="A58" s="180" t="s">
        <v>40</v>
      </c>
      <c r="B58" s="180"/>
      <c r="C58" s="180"/>
      <c r="D58" s="180">
        <f>'将来負担比率（分子）の構造'!I$50</f>
        <v>4351</v>
      </c>
      <c r="E58" s="180"/>
      <c r="F58" s="180"/>
      <c r="G58" s="180">
        <f>'将来負担比率（分子）の構造'!J$50</f>
        <v>4191</v>
      </c>
      <c r="H58" s="180"/>
      <c r="I58" s="180"/>
      <c r="J58" s="180">
        <f>'将来負担比率（分子）の構造'!K$50</f>
        <v>4376</v>
      </c>
      <c r="K58" s="180"/>
      <c r="L58" s="180"/>
      <c r="M58" s="180">
        <f>'将来負担比率（分子）の構造'!L$50</f>
        <v>1066</v>
      </c>
      <c r="N58" s="180"/>
      <c r="O58" s="180"/>
      <c r="P58" s="180">
        <f>'将来負担比率（分子）の構造'!M$50</f>
        <v>999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1826</v>
      </c>
      <c r="C61" s="180"/>
      <c r="D61" s="180"/>
      <c r="E61" s="180">
        <f>'将来負担比率（分子）の構造'!J$46</f>
        <v>1750</v>
      </c>
      <c r="F61" s="180"/>
      <c r="G61" s="180"/>
      <c r="H61" s="180">
        <f>'将来負担比率（分子）の構造'!K$46</f>
        <v>1695</v>
      </c>
      <c r="I61" s="180"/>
      <c r="J61" s="180"/>
      <c r="K61" s="180">
        <f>'将来負担比率（分子）の構造'!L$46</f>
        <v>1666</v>
      </c>
      <c r="L61" s="180"/>
      <c r="M61" s="180"/>
      <c r="N61" s="180">
        <f>'将来負担比率（分子）の構造'!M$46</f>
        <v>1628</v>
      </c>
      <c r="O61" s="180"/>
      <c r="P61" s="180"/>
    </row>
    <row r="62" spans="1:16" x14ac:dyDescent="0.15">
      <c r="A62" s="180" t="s">
        <v>34</v>
      </c>
      <c r="B62" s="180">
        <f>'将来負担比率（分子）の構造'!I$45</f>
        <v>1733</v>
      </c>
      <c r="C62" s="180"/>
      <c r="D62" s="180"/>
      <c r="E62" s="180">
        <f>'将来負担比率（分子）の構造'!J$45</f>
        <v>1709</v>
      </c>
      <c r="F62" s="180"/>
      <c r="G62" s="180"/>
      <c r="H62" s="180">
        <f>'将来負担比率（分子）の構造'!K$45</f>
        <v>1765</v>
      </c>
      <c r="I62" s="180"/>
      <c r="J62" s="180"/>
      <c r="K62" s="180">
        <f>'将来負担比率（分子）の構造'!L$45</f>
        <v>1724</v>
      </c>
      <c r="L62" s="180"/>
      <c r="M62" s="180"/>
      <c r="N62" s="180">
        <f>'将来負担比率（分子）の構造'!M$45</f>
        <v>1640</v>
      </c>
      <c r="O62" s="180"/>
      <c r="P62" s="180"/>
    </row>
    <row r="63" spans="1:16" x14ac:dyDescent="0.15">
      <c r="A63" s="180" t="s">
        <v>33</v>
      </c>
      <c r="B63" s="180">
        <f>'将来負担比率（分子）の構造'!I$44</f>
        <v>510</v>
      </c>
      <c r="C63" s="180"/>
      <c r="D63" s="180"/>
      <c r="E63" s="180">
        <f>'将来負担比率（分子）の構造'!J$44</f>
        <v>478</v>
      </c>
      <c r="F63" s="180"/>
      <c r="G63" s="180"/>
      <c r="H63" s="180">
        <f>'将来負担比率（分子）の構造'!K$44</f>
        <v>492</v>
      </c>
      <c r="I63" s="180"/>
      <c r="J63" s="180"/>
      <c r="K63" s="180">
        <f>'将来負担比率（分子）の構造'!L$44</f>
        <v>405</v>
      </c>
      <c r="L63" s="180"/>
      <c r="M63" s="180"/>
      <c r="N63" s="180">
        <f>'将来負担比率（分子）の構造'!M$44</f>
        <v>330</v>
      </c>
      <c r="O63" s="180"/>
      <c r="P63" s="180"/>
    </row>
    <row r="64" spans="1:16" x14ac:dyDescent="0.15">
      <c r="A64" s="180" t="s">
        <v>32</v>
      </c>
      <c r="B64" s="180">
        <f>'将来負担比率（分子）の構造'!I$43</f>
        <v>8179</v>
      </c>
      <c r="C64" s="180"/>
      <c r="D64" s="180"/>
      <c r="E64" s="180">
        <f>'将来負担比率（分子）の構造'!J$43</f>
        <v>7777</v>
      </c>
      <c r="F64" s="180"/>
      <c r="G64" s="180"/>
      <c r="H64" s="180">
        <f>'将来負担比率（分子）の構造'!K$43</f>
        <v>7462</v>
      </c>
      <c r="I64" s="180"/>
      <c r="J64" s="180"/>
      <c r="K64" s="180">
        <f>'将来負担比率（分子）の構造'!L$43</f>
        <v>7350</v>
      </c>
      <c r="L64" s="180"/>
      <c r="M64" s="180"/>
      <c r="N64" s="180">
        <f>'将来負担比率（分子）の構造'!M$43</f>
        <v>7123</v>
      </c>
      <c r="O64" s="180"/>
      <c r="P64" s="180"/>
    </row>
    <row r="65" spans="1:16" x14ac:dyDescent="0.15">
      <c r="A65" s="180" t="s">
        <v>31</v>
      </c>
      <c r="B65" s="180">
        <f>'将来負担比率（分子）の構造'!I$42</f>
        <v>26</v>
      </c>
      <c r="C65" s="180"/>
      <c r="D65" s="180"/>
      <c r="E65" s="180">
        <f>'将来負担比率（分子）の構造'!J$42</f>
        <v>16</v>
      </c>
      <c r="F65" s="180"/>
      <c r="G65" s="180"/>
      <c r="H65" s="180">
        <f>'将来負担比率（分子）の構造'!K$42</f>
        <v>6</v>
      </c>
      <c r="I65" s="180"/>
      <c r="J65" s="180"/>
      <c r="K65" s="180">
        <f>'将来負担比率（分子）の構造'!L$42</f>
        <v>3</v>
      </c>
      <c r="L65" s="180"/>
      <c r="M65" s="180"/>
      <c r="N65" s="180" t="str">
        <f>'将来負担比率（分子）の構造'!M$42</f>
        <v>-</v>
      </c>
      <c r="O65" s="180"/>
      <c r="P65" s="180"/>
    </row>
    <row r="66" spans="1:16" x14ac:dyDescent="0.15">
      <c r="A66" s="180" t="s">
        <v>30</v>
      </c>
      <c r="B66" s="180">
        <f>'将来負担比率（分子）の構造'!I$41</f>
        <v>12886</v>
      </c>
      <c r="C66" s="180"/>
      <c r="D66" s="180"/>
      <c r="E66" s="180">
        <f>'将来負担比率（分子）の構造'!J$41</f>
        <v>12784</v>
      </c>
      <c r="F66" s="180"/>
      <c r="G66" s="180"/>
      <c r="H66" s="180">
        <f>'将来負担比率（分子）の構造'!K$41</f>
        <v>12503</v>
      </c>
      <c r="I66" s="180"/>
      <c r="J66" s="180"/>
      <c r="K66" s="180">
        <f>'将来負担比率（分子）の構造'!L$41</f>
        <v>12402</v>
      </c>
      <c r="L66" s="180"/>
      <c r="M66" s="180"/>
      <c r="N66" s="180">
        <f>'将来負担比率（分子）の構造'!M$41</f>
        <v>12129</v>
      </c>
      <c r="O66" s="180"/>
      <c r="P66" s="180"/>
    </row>
    <row r="67" spans="1:16" x14ac:dyDescent="0.15">
      <c r="A67" s="180" t="s">
        <v>73</v>
      </c>
      <c r="B67" s="180" t="e">
        <f>NA()</f>
        <v>#N/A</v>
      </c>
      <c r="C67" s="180">
        <f>IF(ISNUMBER('将来負担比率（分子）の構造'!I$53), IF('将来負担比率（分子）の構造'!I$53 &lt; 0, 0, '将来負担比率（分子）の構造'!I$53), NA())</f>
        <v>7129</v>
      </c>
      <c r="D67" s="180" t="e">
        <f>NA()</f>
        <v>#N/A</v>
      </c>
      <c r="E67" s="180" t="e">
        <f>NA()</f>
        <v>#N/A</v>
      </c>
      <c r="F67" s="180">
        <f>IF(ISNUMBER('将来負担比率（分子）の構造'!J$53), IF('将来負担比率（分子）の構造'!J$53 &lt; 0, 0, '将来負担比率（分子）の構造'!J$53), NA())</f>
        <v>6487</v>
      </c>
      <c r="G67" s="180" t="e">
        <f>NA()</f>
        <v>#N/A</v>
      </c>
      <c r="H67" s="180" t="e">
        <f>NA()</f>
        <v>#N/A</v>
      </c>
      <c r="I67" s="180">
        <f>IF(ISNUMBER('将来負担比率（分子）の構造'!K$53), IF('将来負担比率（分子）の構造'!K$53 &lt; 0, 0, '将来負担比率（分子）の構造'!K$53), NA())</f>
        <v>5952</v>
      </c>
      <c r="J67" s="180" t="e">
        <f>NA()</f>
        <v>#N/A</v>
      </c>
      <c r="K67" s="180" t="e">
        <f>NA()</f>
        <v>#N/A</v>
      </c>
      <c r="L67" s="180">
        <f>IF(ISNUMBER('将来負担比率（分子）の構造'!L$53), IF('将来負担比率（分子）の構造'!L$53 &lt; 0, 0, '将来負担比率（分子）の構造'!L$53), NA())</f>
        <v>9232</v>
      </c>
      <c r="M67" s="180" t="e">
        <f>NA()</f>
        <v>#N/A</v>
      </c>
      <c r="N67" s="180" t="e">
        <f>NA()</f>
        <v>#N/A</v>
      </c>
      <c r="O67" s="180">
        <f>IF(ISNUMBER('将来負担比率（分子）の構造'!M$53), IF('将来負担比率（分子）の構造'!M$53 &lt; 0, 0, '将来負担比率（分子）の構造'!M$53), NA())</f>
        <v>8555</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2582</v>
      </c>
      <c r="C72" s="184">
        <f>基金残高に係る経年分析!G55</f>
        <v>2582</v>
      </c>
      <c r="D72" s="184">
        <f>基金残高に係る経年分析!H55</f>
        <v>2582</v>
      </c>
    </row>
    <row r="73" spans="1:16" x14ac:dyDescent="0.15">
      <c r="A73" s="183" t="s">
        <v>76</v>
      </c>
      <c r="B73" s="184">
        <f>基金残高に係る経年分析!F56</f>
        <v>802</v>
      </c>
      <c r="C73" s="184">
        <f>基金残高に係る経年分析!G56</f>
        <v>554</v>
      </c>
      <c r="D73" s="184">
        <f>基金残高に係る経年分析!H56</f>
        <v>374</v>
      </c>
    </row>
    <row r="74" spans="1:16" x14ac:dyDescent="0.15">
      <c r="A74" s="183" t="s">
        <v>77</v>
      </c>
      <c r="B74" s="184">
        <f>基金残高に係る経年分析!F57</f>
        <v>695</v>
      </c>
      <c r="C74" s="184">
        <f>基金残高に係る経年分析!G57</f>
        <v>984</v>
      </c>
      <c r="D74" s="184">
        <f>基金残高に係る経年分析!H57</f>
        <v>816</v>
      </c>
    </row>
  </sheetData>
  <sheetProtection algorithmName="SHA-512" hashValue="7nKMpHbZIH8UoG5xJYBsmMYt9nuIHtY6zlFMFFpGRUQ681EhNoongaUyBVdJiiv0tXQMHO4CQKLXrT9+MK71Bw==" saltValue="8E2qu91aFpVjj/eBdP5WH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3910468</v>
      </c>
      <c r="S5" s="669"/>
      <c r="T5" s="669"/>
      <c r="U5" s="669"/>
      <c r="V5" s="669"/>
      <c r="W5" s="669"/>
      <c r="X5" s="669"/>
      <c r="Y5" s="670"/>
      <c r="Z5" s="671">
        <v>24.7</v>
      </c>
      <c r="AA5" s="671"/>
      <c r="AB5" s="671"/>
      <c r="AC5" s="671"/>
      <c r="AD5" s="672">
        <v>3910446</v>
      </c>
      <c r="AE5" s="672"/>
      <c r="AF5" s="672"/>
      <c r="AG5" s="672"/>
      <c r="AH5" s="672"/>
      <c r="AI5" s="672"/>
      <c r="AJ5" s="672"/>
      <c r="AK5" s="672"/>
      <c r="AL5" s="673">
        <v>50.4</v>
      </c>
      <c r="AM5" s="674"/>
      <c r="AN5" s="674"/>
      <c r="AO5" s="675"/>
      <c r="AP5" s="665" t="s">
        <v>224</v>
      </c>
      <c r="AQ5" s="666"/>
      <c r="AR5" s="666"/>
      <c r="AS5" s="666"/>
      <c r="AT5" s="666"/>
      <c r="AU5" s="666"/>
      <c r="AV5" s="666"/>
      <c r="AW5" s="666"/>
      <c r="AX5" s="666"/>
      <c r="AY5" s="666"/>
      <c r="AZ5" s="666"/>
      <c r="BA5" s="666"/>
      <c r="BB5" s="666"/>
      <c r="BC5" s="666"/>
      <c r="BD5" s="666"/>
      <c r="BE5" s="666"/>
      <c r="BF5" s="667"/>
      <c r="BG5" s="679">
        <v>3903735</v>
      </c>
      <c r="BH5" s="680"/>
      <c r="BI5" s="680"/>
      <c r="BJ5" s="680"/>
      <c r="BK5" s="680"/>
      <c r="BL5" s="680"/>
      <c r="BM5" s="680"/>
      <c r="BN5" s="681"/>
      <c r="BO5" s="682">
        <v>99.8</v>
      </c>
      <c r="BP5" s="682"/>
      <c r="BQ5" s="682"/>
      <c r="BR5" s="682"/>
      <c r="BS5" s="683">
        <v>181113</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128980</v>
      </c>
      <c r="S6" s="680"/>
      <c r="T6" s="680"/>
      <c r="U6" s="680"/>
      <c r="V6" s="680"/>
      <c r="W6" s="680"/>
      <c r="X6" s="680"/>
      <c r="Y6" s="681"/>
      <c r="Z6" s="682">
        <v>0.8</v>
      </c>
      <c r="AA6" s="682"/>
      <c r="AB6" s="682"/>
      <c r="AC6" s="682"/>
      <c r="AD6" s="683">
        <v>128980</v>
      </c>
      <c r="AE6" s="683"/>
      <c r="AF6" s="683"/>
      <c r="AG6" s="683"/>
      <c r="AH6" s="683"/>
      <c r="AI6" s="683"/>
      <c r="AJ6" s="683"/>
      <c r="AK6" s="683"/>
      <c r="AL6" s="684">
        <v>1.7</v>
      </c>
      <c r="AM6" s="685"/>
      <c r="AN6" s="685"/>
      <c r="AO6" s="686"/>
      <c r="AP6" s="676" t="s">
        <v>229</v>
      </c>
      <c r="AQ6" s="677"/>
      <c r="AR6" s="677"/>
      <c r="AS6" s="677"/>
      <c r="AT6" s="677"/>
      <c r="AU6" s="677"/>
      <c r="AV6" s="677"/>
      <c r="AW6" s="677"/>
      <c r="AX6" s="677"/>
      <c r="AY6" s="677"/>
      <c r="AZ6" s="677"/>
      <c r="BA6" s="677"/>
      <c r="BB6" s="677"/>
      <c r="BC6" s="677"/>
      <c r="BD6" s="677"/>
      <c r="BE6" s="677"/>
      <c r="BF6" s="678"/>
      <c r="BG6" s="679">
        <v>3903735</v>
      </c>
      <c r="BH6" s="680"/>
      <c r="BI6" s="680"/>
      <c r="BJ6" s="680"/>
      <c r="BK6" s="680"/>
      <c r="BL6" s="680"/>
      <c r="BM6" s="680"/>
      <c r="BN6" s="681"/>
      <c r="BO6" s="682">
        <v>99.8</v>
      </c>
      <c r="BP6" s="682"/>
      <c r="BQ6" s="682"/>
      <c r="BR6" s="682"/>
      <c r="BS6" s="683">
        <v>181113</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177251</v>
      </c>
      <c r="CS6" s="680"/>
      <c r="CT6" s="680"/>
      <c r="CU6" s="680"/>
      <c r="CV6" s="680"/>
      <c r="CW6" s="680"/>
      <c r="CX6" s="680"/>
      <c r="CY6" s="681"/>
      <c r="CZ6" s="673">
        <v>1.1000000000000001</v>
      </c>
      <c r="DA6" s="674"/>
      <c r="DB6" s="674"/>
      <c r="DC6" s="693"/>
      <c r="DD6" s="688" t="s">
        <v>132</v>
      </c>
      <c r="DE6" s="680"/>
      <c r="DF6" s="680"/>
      <c r="DG6" s="680"/>
      <c r="DH6" s="680"/>
      <c r="DI6" s="680"/>
      <c r="DJ6" s="680"/>
      <c r="DK6" s="680"/>
      <c r="DL6" s="680"/>
      <c r="DM6" s="680"/>
      <c r="DN6" s="680"/>
      <c r="DO6" s="680"/>
      <c r="DP6" s="681"/>
      <c r="DQ6" s="688">
        <v>177189</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9807</v>
      </c>
      <c r="S7" s="680"/>
      <c r="T7" s="680"/>
      <c r="U7" s="680"/>
      <c r="V7" s="680"/>
      <c r="W7" s="680"/>
      <c r="X7" s="680"/>
      <c r="Y7" s="681"/>
      <c r="Z7" s="682">
        <v>0.1</v>
      </c>
      <c r="AA7" s="682"/>
      <c r="AB7" s="682"/>
      <c r="AC7" s="682"/>
      <c r="AD7" s="683">
        <v>9807</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1808535</v>
      </c>
      <c r="BH7" s="680"/>
      <c r="BI7" s="680"/>
      <c r="BJ7" s="680"/>
      <c r="BK7" s="680"/>
      <c r="BL7" s="680"/>
      <c r="BM7" s="680"/>
      <c r="BN7" s="681"/>
      <c r="BO7" s="682">
        <v>46.2</v>
      </c>
      <c r="BP7" s="682"/>
      <c r="BQ7" s="682"/>
      <c r="BR7" s="682"/>
      <c r="BS7" s="683">
        <v>67920</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2064764</v>
      </c>
      <c r="CS7" s="680"/>
      <c r="CT7" s="680"/>
      <c r="CU7" s="680"/>
      <c r="CV7" s="680"/>
      <c r="CW7" s="680"/>
      <c r="CX7" s="680"/>
      <c r="CY7" s="681"/>
      <c r="CZ7" s="682">
        <v>13.1</v>
      </c>
      <c r="DA7" s="682"/>
      <c r="DB7" s="682"/>
      <c r="DC7" s="682"/>
      <c r="DD7" s="688">
        <v>225103</v>
      </c>
      <c r="DE7" s="680"/>
      <c r="DF7" s="680"/>
      <c r="DG7" s="680"/>
      <c r="DH7" s="680"/>
      <c r="DI7" s="680"/>
      <c r="DJ7" s="680"/>
      <c r="DK7" s="680"/>
      <c r="DL7" s="680"/>
      <c r="DM7" s="680"/>
      <c r="DN7" s="680"/>
      <c r="DO7" s="680"/>
      <c r="DP7" s="681"/>
      <c r="DQ7" s="688">
        <v>1772814</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13917</v>
      </c>
      <c r="S8" s="680"/>
      <c r="T8" s="680"/>
      <c r="U8" s="680"/>
      <c r="V8" s="680"/>
      <c r="W8" s="680"/>
      <c r="X8" s="680"/>
      <c r="Y8" s="681"/>
      <c r="Z8" s="682">
        <v>0.1</v>
      </c>
      <c r="AA8" s="682"/>
      <c r="AB8" s="682"/>
      <c r="AC8" s="682"/>
      <c r="AD8" s="683">
        <v>13917</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61450</v>
      </c>
      <c r="BH8" s="680"/>
      <c r="BI8" s="680"/>
      <c r="BJ8" s="680"/>
      <c r="BK8" s="680"/>
      <c r="BL8" s="680"/>
      <c r="BM8" s="680"/>
      <c r="BN8" s="681"/>
      <c r="BO8" s="682">
        <v>1.6</v>
      </c>
      <c r="BP8" s="682"/>
      <c r="BQ8" s="682"/>
      <c r="BR8" s="682"/>
      <c r="BS8" s="688" t="s">
        <v>171</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5679004</v>
      </c>
      <c r="CS8" s="680"/>
      <c r="CT8" s="680"/>
      <c r="CU8" s="680"/>
      <c r="CV8" s="680"/>
      <c r="CW8" s="680"/>
      <c r="CX8" s="680"/>
      <c r="CY8" s="681"/>
      <c r="CZ8" s="682">
        <v>36.200000000000003</v>
      </c>
      <c r="DA8" s="682"/>
      <c r="DB8" s="682"/>
      <c r="DC8" s="682"/>
      <c r="DD8" s="688">
        <v>25283</v>
      </c>
      <c r="DE8" s="680"/>
      <c r="DF8" s="680"/>
      <c r="DG8" s="680"/>
      <c r="DH8" s="680"/>
      <c r="DI8" s="680"/>
      <c r="DJ8" s="680"/>
      <c r="DK8" s="680"/>
      <c r="DL8" s="680"/>
      <c r="DM8" s="680"/>
      <c r="DN8" s="680"/>
      <c r="DO8" s="680"/>
      <c r="DP8" s="681"/>
      <c r="DQ8" s="688">
        <v>2733001</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10904</v>
      </c>
      <c r="S9" s="680"/>
      <c r="T9" s="680"/>
      <c r="U9" s="680"/>
      <c r="V9" s="680"/>
      <c r="W9" s="680"/>
      <c r="X9" s="680"/>
      <c r="Y9" s="681"/>
      <c r="Z9" s="682">
        <v>0.1</v>
      </c>
      <c r="AA9" s="682"/>
      <c r="AB9" s="682"/>
      <c r="AC9" s="682"/>
      <c r="AD9" s="683">
        <v>10904</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1384341</v>
      </c>
      <c r="BH9" s="680"/>
      <c r="BI9" s="680"/>
      <c r="BJ9" s="680"/>
      <c r="BK9" s="680"/>
      <c r="BL9" s="680"/>
      <c r="BM9" s="680"/>
      <c r="BN9" s="681"/>
      <c r="BO9" s="682">
        <v>35.4</v>
      </c>
      <c r="BP9" s="682"/>
      <c r="BQ9" s="682"/>
      <c r="BR9" s="682"/>
      <c r="BS9" s="688" t="s">
        <v>132</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1050384</v>
      </c>
      <c r="CS9" s="680"/>
      <c r="CT9" s="680"/>
      <c r="CU9" s="680"/>
      <c r="CV9" s="680"/>
      <c r="CW9" s="680"/>
      <c r="CX9" s="680"/>
      <c r="CY9" s="681"/>
      <c r="CZ9" s="682">
        <v>6.7</v>
      </c>
      <c r="DA9" s="682"/>
      <c r="DB9" s="682"/>
      <c r="DC9" s="682"/>
      <c r="DD9" s="688">
        <v>20671</v>
      </c>
      <c r="DE9" s="680"/>
      <c r="DF9" s="680"/>
      <c r="DG9" s="680"/>
      <c r="DH9" s="680"/>
      <c r="DI9" s="680"/>
      <c r="DJ9" s="680"/>
      <c r="DK9" s="680"/>
      <c r="DL9" s="680"/>
      <c r="DM9" s="680"/>
      <c r="DN9" s="680"/>
      <c r="DO9" s="680"/>
      <c r="DP9" s="681"/>
      <c r="DQ9" s="688">
        <v>846303</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132</v>
      </c>
      <c r="S10" s="680"/>
      <c r="T10" s="680"/>
      <c r="U10" s="680"/>
      <c r="V10" s="680"/>
      <c r="W10" s="680"/>
      <c r="X10" s="680"/>
      <c r="Y10" s="681"/>
      <c r="Z10" s="682" t="s">
        <v>132</v>
      </c>
      <c r="AA10" s="682"/>
      <c r="AB10" s="682"/>
      <c r="AC10" s="682"/>
      <c r="AD10" s="683" t="s">
        <v>132</v>
      </c>
      <c r="AE10" s="683"/>
      <c r="AF10" s="683"/>
      <c r="AG10" s="683"/>
      <c r="AH10" s="683"/>
      <c r="AI10" s="683"/>
      <c r="AJ10" s="683"/>
      <c r="AK10" s="683"/>
      <c r="AL10" s="684" t="s">
        <v>132</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126697</v>
      </c>
      <c r="BH10" s="680"/>
      <c r="BI10" s="680"/>
      <c r="BJ10" s="680"/>
      <c r="BK10" s="680"/>
      <c r="BL10" s="680"/>
      <c r="BM10" s="680"/>
      <c r="BN10" s="681"/>
      <c r="BO10" s="682">
        <v>3.2</v>
      </c>
      <c r="BP10" s="682"/>
      <c r="BQ10" s="682"/>
      <c r="BR10" s="682"/>
      <c r="BS10" s="688">
        <v>21109</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3854</v>
      </c>
      <c r="CS10" s="680"/>
      <c r="CT10" s="680"/>
      <c r="CU10" s="680"/>
      <c r="CV10" s="680"/>
      <c r="CW10" s="680"/>
      <c r="CX10" s="680"/>
      <c r="CY10" s="681"/>
      <c r="CZ10" s="682">
        <v>0</v>
      </c>
      <c r="DA10" s="682"/>
      <c r="DB10" s="682"/>
      <c r="DC10" s="682"/>
      <c r="DD10" s="688" t="s">
        <v>243</v>
      </c>
      <c r="DE10" s="680"/>
      <c r="DF10" s="680"/>
      <c r="DG10" s="680"/>
      <c r="DH10" s="680"/>
      <c r="DI10" s="680"/>
      <c r="DJ10" s="680"/>
      <c r="DK10" s="680"/>
      <c r="DL10" s="680"/>
      <c r="DM10" s="680"/>
      <c r="DN10" s="680"/>
      <c r="DO10" s="680"/>
      <c r="DP10" s="681"/>
      <c r="DQ10" s="688">
        <v>1286</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132</v>
      </c>
      <c r="S11" s="680"/>
      <c r="T11" s="680"/>
      <c r="U11" s="680"/>
      <c r="V11" s="680"/>
      <c r="W11" s="680"/>
      <c r="X11" s="680"/>
      <c r="Y11" s="681"/>
      <c r="Z11" s="682" t="s">
        <v>171</v>
      </c>
      <c r="AA11" s="682"/>
      <c r="AB11" s="682"/>
      <c r="AC11" s="682"/>
      <c r="AD11" s="683" t="s">
        <v>243</v>
      </c>
      <c r="AE11" s="683"/>
      <c r="AF11" s="683"/>
      <c r="AG11" s="683"/>
      <c r="AH11" s="683"/>
      <c r="AI11" s="683"/>
      <c r="AJ11" s="683"/>
      <c r="AK11" s="683"/>
      <c r="AL11" s="684" t="s">
        <v>132</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236047</v>
      </c>
      <c r="BH11" s="680"/>
      <c r="BI11" s="680"/>
      <c r="BJ11" s="680"/>
      <c r="BK11" s="680"/>
      <c r="BL11" s="680"/>
      <c r="BM11" s="680"/>
      <c r="BN11" s="681"/>
      <c r="BO11" s="682">
        <v>6</v>
      </c>
      <c r="BP11" s="682"/>
      <c r="BQ11" s="682"/>
      <c r="BR11" s="682"/>
      <c r="BS11" s="688">
        <v>46811</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308787</v>
      </c>
      <c r="CS11" s="680"/>
      <c r="CT11" s="680"/>
      <c r="CU11" s="680"/>
      <c r="CV11" s="680"/>
      <c r="CW11" s="680"/>
      <c r="CX11" s="680"/>
      <c r="CY11" s="681"/>
      <c r="CZ11" s="682">
        <v>2</v>
      </c>
      <c r="DA11" s="682"/>
      <c r="DB11" s="682"/>
      <c r="DC11" s="682"/>
      <c r="DD11" s="688">
        <v>120349</v>
      </c>
      <c r="DE11" s="680"/>
      <c r="DF11" s="680"/>
      <c r="DG11" s="680"/>
      <c r="DH11" s="680"/>
      <c r="DI11" s="680"/>
      <c r="DJ11" s="680"/>
      <c r="DK11" s="680"/>
      <c r="DL11" s="680"/>
      <c r="DM11" s="680"/>
      <c r="DN11" s="680"/>
      <c r="DO11" s="680"/>
      <c r="DP11" s="681"/>
      <c r="DQ11" s="688">
        <v>91413</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649423</v>
      </c>
      <c r="S12" s="680"/>
      <c r="T12" s="680"/>
      <c r="U12" s="680"/>
      <c r="V12" s="680"/>
      <c r="W12" s="680"/>
      <c r="X12" s="680"/>
      <c r="Y12" s="681"/>
      <c r="Z12" s="682">
        <v>4.0999999999999996</v>
      </c>
      <c r="AA12" s="682"/>
      <c r="AB12" s="682"/>
      <c r="AC12" s="682"/>
      <c r="AD12" s="683">
        <v>649423</v>
      </c>
      <c r="AE12" s="683"/>
      <c r="AF12" s="683"/>
      <c r="AG12" s="683"/>
      <c r="AH12" s="683"/>
      <c r="AI12" s="683"/>
      <c r="AJ12" s="683"/>
      <c r="AK12" s="683"/>
      <c r="AL12" s="684">
        <v>8.4</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1751265</v>
      </c>
      <c r="BH12" s="680"/>
      <c r="BI12" s="680"/>
      <c r="BJ12" s="680"/>
      <c r="BK12" s="680"/>
      <c r="BL12" s="680"/>
      <c r="BM12" s="680"/>
      <c r="BN12" s="681"/>
      <c r="BO12" s="682">
        <v>44.8</v>
      </c>
      <c r="BP12" s="682"/>
      <c r="BQ12" s="682"/>
      <c r="BR12" s="682"/>
      <c r="BS12" s="688">
        <v>113193</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1249728</v>
      </c>
      <c r="CS12" s="680"/>
      <c r="CT12" s="680"/>
      <c r="CU12" s="680"/>
      <c r="CV12" s="680"/>
      <c r="CW12" s="680"/>
      <c r="CX12" s="680"/>
      <c r="CY12" s="681"/>
      <c r="CZ12" s="682">
        <v>8</v>
      </c>
      <c r="DA12" s="682"/>
      <c r="DB12" s="682"/>
      <c r="DC12" s="682"/>
      <c r="DD12" s="688">
        <v>3725</v>
      </c>
      <c r="DE12" s="680"/>
      <c r="DF12" s="680"/>
      <c r="DG12" s="680"/>
      <c r="DH12" s="680"/>
      <c r="DI12" s="680"/>
      <c r="DJ12" s="680"/>
      <c r="DK12" s="680"/>
      <c r="DL12" s="680"/>
      <c r="DM12" s="680"/>
      <c r="DN12" s="680"/>
      <c r="DO12" s="680"/>
      <c r="DP12" s="681"/>
      <c r="DQ12" s="688">
        <v>121709</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171</v>
      </c>
      <c r="S13" s="680"/>
      <c r="T13" s="680"/>
      <c r="U13" s="680"/>
      <c r="V13" s="680"/>
      <c r="W13" s="680"/>
      <c r="X13" s="680"/>
      <c r="Y13" s="681"/>
      <c r="Z13" s="682" t="s">
        <v>243</v>
      </c>
      <c r="AA13" s="682"/>
      <c r="AB13" s="682"/>
      <c r="AC13" s="682"/>
      <c r="AD13" s="683" t="s">
        <v>132</v>
      </c>
      <c r="AE13" s="683"/>
      <c r="AF13" s="683"/>
      <c r="AG13" s="683"/>
      <c r="AH13" s="683"/>
      <c r="AI13" s="683"/>
      <c r="AJ13" s="683"/>
      <c r="AK13" s="683"/>
      <c r="AL13" s="684" t="s">
        <v>132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1701887</v>
      </c>
      <c r="BH13" s="680"/>
      <c r="BI13" s="680"/>
      <c r="BJ13" s="680"/>
      <c r="BK13" s="680"/>
      <c r="BL13" s="680"/>
      <c r="BM13" s="680"/>
      <c r="BN13" s="681"/>
      <c r="BO13" s="682">
        <v>43.5</v>
      </c>
      <c r="BP13" s="682"/>
      <c r="BQ13" s="682"/>
      <c r="BR13" s="682"/>
      <c r="BS13" s="688">
        <v>113193</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1607206</v>
      </c>
      <c r="CS13" s="680"/>
      <c r="CT13" s="680"/>
      <c r="CU13" s="680"/>
      <c r="CV13" s="680"/>
      <c r="CW13" s="680"/>
      <c r="CX13" s="680"/>
      <c r="CY13" s="681"/>
      <c r="CZ13" s="682">
        <v>10.199999999999999</v>
      </c>
      <c r="DA13" s="682"/>
      <c r="DB13" s="682"/>
      <c r="DC13" s="682"/>
      <c r="DD13" s="688">
        <v>649532</v>
      </c>
      <c r="DE13" s="680"/>
      <c r="DF13" s="680"/>
      <c r="DG13" s="680"/>
      <c r="DH13" s="680"/>
      <c r="DI13" s="680"/>
      <c r="DJ13" s="680"/>
      <c r="DK13" s="680"/>
      <c r="DL13" s="680"/>
      <c r="DM13" s="680"/>
      <c r="DN13" s="680"/>
      <c r="DO13" s="680"/>
      <c r="DP13" s="681"/>
      <c r="DQ13" s="688">
        <v>1049812</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132</v>
      </c>
      <c r="S14" s="680"/>
      <c r="T14" s="680"/>
      <c r="U14" s="680"/>
      <c r="V14" s="680"/>
      <c r="W14" s="680"/>
      <c r="X14" s="680"/>
      <c r="Y14" s="681"/>
      <c r="Z14" s="682" t="s">
        <v>132</v>
      </c>
      <c r="AA14" s="682"/>
      <c r="AB14" s="682"/>
      <c r="AC14" s="682"/>
      <c r="AD14" s="683" t="s">
        <v>132</v>
      </c>
      <c r="AE14" s="683"/>
      <c r="AF14" s="683"/>
      <c r="AG14" s="683"/>
      <c r="AH14" s="683"/>
      <c r="AI14" s="683"/>
      <c r="AJ14" s="683"/>
      <c r="AK14" s="683"/>
      <c r="AL14" s="684" t="s">
        <v>132</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105342</v>
      </c>
      <c r="BH14" s="680"/>
      <c r="BI14" s="680"/>
      <c r="BJ14" s="680"/>
      <c r="BK14" s="680"/>
      <c r="BL14" s="680"/>
      <c r="BM14" s="680"/>
      <c r="BN14" s="681"/>
      <c r="BO14" s="682">
        <v>2.7</v>
      </c>
      <c r="BP14" s="682"/>
      <c r="BQ14" s="682"/>
      <c r="BR14" s="682"/>
      <c r="BS14" s="688" t="s">
        <v>243</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514058</v>
      </c>
      <c r="CS14" s="680"/>
      <c r="CT14" s="680"/>
      <c r="CU14" s="680"/>
      <c r="CV14" s="680"/>
      <c r="CW14" s="680"/>
      <c r="CX14" s="680"/>
      <c r="CY14" s="681"/>
      <c r="CZ14" s="682">
        <v>3.3</v>
      </c>
      <c r="DA14" s="682"/>
      <c r="DB14" s="682"/>
      <c r="DC14" s="682"/>
      <c r="DD14" s="688">
        <v>2024</v>
      </c>
      <c r="DE14" s="680"/>
      <c r="DF14" s="680"/>
      <c r="DG14" s="680"/>
      <c r="DH14" s="680"/>
      <c r="DI14" s="680"/>
      <c r="DJ14" s="680"/>
      <c r="DK14" s="680"/>
      <c r="DL14" s="680"/>
      <c r="DM14" s="680"/>
      <c r="DN14" s="680"/>
      <c r="DO14" s="680"/>
      <c r="DP14" s="681"/>
      <c r="DQ14" s="688">
        <v>498632</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27341</v>
      </c>
      <c r="S15" s="680"/>
      <c r="T15" s="680"/>
      <c r="U15" s="680"/>
      <c r="V15" s="680"/>
      <c r="W15" s="680"/>
      <c r="X15" s="680"/>
      <c r="Y15" s="681"/>
      <c r="Z15" s="682">
        <v>0.2</v>
      </c>
      <c r="AA15" s="682"/>
      <c r="AB15" s="682"/>
      <c r="AC15" s="682"/>
      <c r="AD15" s="683">
        <v>27341</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238593</v>
      </c>
      <c r="BH15" s="680"/>
      <c r="BI15" s="680"/>
      <c r="BJ15" s="680"/>
      <c r="BK15" s="680"/>
      <c r="BL15" s="680"/>
      <c r="BM15" s="680"/>
      <c r="BN15" s="681"/>
      <c r="BO15" s="682">
        <v>6.1</v>
      </c>
      <c r="BP15" s="682"/>
      <c r="BQ15" s="682"/>
      <c r="BR15" s="682"/>
      <c r="BS15" s="688" t="s">
        <v>132</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1614871</v>
      </c>
      <c r="CS15" s="680"/>
      <c r="CT15" s="680"/>
      <c r="CU15" s="680"/>
      <c r="CV15" s="680"/>
      <c r="CW15" s="680"/>
      <c r="CX15" s="680"/>
      <c r="CY15" s="681"/>
      <c r="CZ15" s="682">
        <v>10.3</v>
      </c>
      <c r="DA15" s="682"/>
      <c r="DB15" s="682"/>
      <c r="DC15" s="682"/>
      <c r="DD15" s="688">
        <v>576973</v>
      </c>
      <c r="DE15" s="680"/>
      <c r="DF15" s="680"/>
      <c r="DG15" s="680"/>
      <c r="DH15" s="680"/>
      <c r="DI15" s="680"/>
      <c r="DJ15" s="680"/>
      <c r="DK15" s="680"/>
      <c r="DL15" s="680"/>
      <c r="DM15" s="680"/>
      <c r="DN15" s="680"/>
      <c r="DO15" s="680"/>
      <c r="DP15" s="681"/>
      <c r="DQ15" s="688">
        <v>907534</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132</v>
      </c>
      <c r="S16" s="680"/>
      <c r="T16" s="680"/>
      <c r="U16" s="680"/>
      <c r="V16" s="680"/>
      <c r="W16" s="680"/>
      <c r="X16" s="680"/>
      <c r="Y16" s="681"/>
      <c r="Z16" s="682" t="s">
        <v>132</v>
      </c>
      <c r="AA16" s="682"/>
      <c r="AB16" s="682"/>
      <c r="AC16" s="682"/>
      <c r="AD16" s="683" t="s">
        <v>171</v>
      </c>
      <c r="AE16" s="683"/>
      <c r="AF16" s="683"/>
      <c r="AG16" s="683"/>
      <c r="AH16" s="683"/>
      <c r="AI16" s="683"/>
      <c r="AJ16" s="683"/>
      <c r="AK16" s="683"/>
      <c r="AL16" s="684" t="s">
        <v>132</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132</v>
      </c>
      <c r="BH16" s="680"/>
      <c r="BI16" s="680"/>
      <c r="BJ16" s="680"/>
      <c r="BK16" s="680"/>
      <c r="BL16" s="680"/>
      <c r="BM16" s="680"/>
      <c r="BN16" s="681"/>
      <c r="BO16" s="682" t="s">
        <v>132</v>
      </c>
      <c r="BP16" s="682"/>
      <c r="BQ16" s="682"/>
      <c r="BR16" s="682"/>
      <c r="BS16" s="688" t="s">
        <v>171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132</v>
      </c>
      <c r="CS16" s="680"/>
      <c r="CT16" s="680"/>
      <c r="CU16" s="680"/>
      <c r="CV16" s="680"/>
      <c r="CW16" s="680"/>
      <c r="CX16" s="680"/>
      <c r="CY16" s="681"/>
      <c r="CZ16" s="682" t="s">
        <v>132</v>
      </c>
      <c r="DA16" s="682"/>
      <c r="DB16" s="682"/>
      <c r="DC16" s="682"/>
      <c r="DD16" s="688" t="s">
        <v>171</v>
      </c>
      <c r="DE16" s="680"/>
      <c r="DF16" s="680"/>
      <c r="DG16" s="680"/>
      <c r="DH16" s="680"/>
      <c r="DI16" s="680"/>
      <c r="DJ16" s="680"/>
      <c r="DK16" s="680"/>
      <c r="DL16" s="680"/>
      <c r="DM16" s="680"/>
      <c r="DN16" s="680"/>
      <c r="DO16" s="680"/>
      <c r="DP16" s="681"/>
      <c r="DQ16" s="688" t="s">
        <v>243</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19115</v>
      </c>
      <c r="S17" s="680"/>
      <c r="T17" s="680"/>
      <c r="U17" s="680"/>
      <c r="V17" s="680"/>
      <c r="W17" s="680"/>
      <c r="X17" s="680"/>
      <c r="Y17" s="681"/>
      <c r="Z17" s="682">
        <v>0.1</v>
      </c>
      <c r="AA17" s="682"/>
      <c r="AB17" s="682"/>
      <c r="AC17" s="682"/>
      <c r="AD17" s="683">
        <v>19115</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132</v>
      </c>
      <c r="BP17" s="682"/>
      <c r="BQ17" s="682"/>
      <c r="BR17" s="682"/>
      <c r="BS17" s="688" t="s">
        <v>132</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1438035</v>
      </c>
      <c r="CS17" s="680"/>
      <c r="CT17" s="680"/>
      <c r="CU17" s="680"/>
      <c r="CV17" s="680"/>
      <c r="CW17" s="680"/>
      <c r="CX17" s="680"/>
      <c r="CY17" s="681"/>
      <c r="CZ17" s="682">
        <v>9.1999999999999993</v>
      </c>
      <c r="DA17" s="682"/>
      <c r="DB17" s="682"/>
      <c r="DC17" s="682"/>
      <c r="DD17" s="688" t="s">
        <v>132</v>
      </c>
      <c r="DE17" s="680"/>
      <c r="DF17" s="680"/>
      <c r="DG17" s="680"/>
      <c r="DH17" s="680"/>
      <c r="DI17" s="680"/>
      <c r="DJ17" s="680"/>
      <c r="DK17" s="680"/>
      <c r="DL17" s="680"/>
      <c r="DM17" s="680"/>
      <c r="DN17" s="680"/>
      <c r="DO17" s="680"/>
      <c r="DP17" s="681"/>
      <c r="DQ17" s="688">
        <v>1345740</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3329686</v>
      </c>
      <c r="S18" s="680"/>
      <c r="T18" s="680"/>
      <c r="U18" s="680"/>
      <c r="V18" s="680"/>
      <c r="W18" s="680"/>
      <c r="X18" s="680"/>
      <c r="Y18" s="681"/>
      <c r="Z18" s="682">
        <v>21</v>
      </c>
      <c r="AA18" s="682"/>
      <c r="AB18" s="682"/>
      <c r="AC18" s="682"/>
      <c r="AD18" s="683">
        <v>2775490</v>
      </c>
      <c r="AE18" s="683"/>
      <c r="AF18" s="683"/>
      <c r="AG18" s="683"/>
      <c r="AH18" s="683"/>
      <c r="AI18" s="683"/>
      <c r="AJ18" s="683"/>
      <c r="AK18" s="683"/>
      <c r="AL18" s="684">
        <v>35.799999999999997</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132</v>
      </c>
      <c r="BH18" s="680"/>
      <c r="BI18" s="680"/>
      <c r="BJ18" s="680"/>
      <c r="BK18" s="680"/>
      <c r="BL18" s="680"/>
      <c r="BM18" s="680"/>
      <c r="BN18" s="681"/>
      <c r="BO18" s="682" t="s">
        <v>132</v>
      </c>
      <c r="BP18" s="682"/>
      <c r="BQ18" s="682"/>
      <c r="BR18" s="682"/>
      <c r="BS18" s="688" t="s">
        <v>243</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132</v>
      </c>
      <c r="CS18" s="680"/>
      <c r="CT18" s="680"/>
      <c r="CU18" s="680"/>
      <c r="CV18" s="680"/>
      <c r="CW18" s="680"/>
      <c r="CX18" s="680"/>
      <c r="CY18" s="681"/>
      <c r="CZ18" s="682" t="s">
        <v>132</v>
      </c>
      <c r="DA18" s="682"/>
      <c r="DB18" s="682"/>
      <c r="DC18" s="682"/>
      <c r="DD18" s="688" t="s">
        <v>243</v>
      </c>
      <c r="DE18" s="680"/>
      <c r="DF18" s="680"/>
      <c r="DG18" s="680"/>
      <c r="DH18" s="680"/>
      <c r="DI18" s="680"/>
      <c r="DJ18" s="680"/>
      <c r="DK18" s="680"/>
      <c r="DL18" s="680"/>
      <c r="DM18" s="680"/>
      <c r="DN18" s="680"/>
      <c r="DO18" s="680"/>
      <c r="DP18" s="681"/>
      <c r="DQ18" s="688" t="s">
        <v>132</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2775490</v>
      </c>
      <c r="S19" s="680"/>
      <c r="T19" s="680"/>
      <c r="U19" s="680"/>
      <c r="V19" s="680"/>
      <c r="W19" s="680"/>
      <c r="X19" s="680"/>
      <c r="Y19" s="681"/>
      <c r="Z19" s="682">
        <v>17.5</v>
      </c>
      <c r="AA19" s="682"/>
      <c r="AB19" s="682"/>
      <c r="AC19" s="682"/>
      <c r="AD19" s="683">
        <v>2775490</v>
      </c>
      <c r="AE19" s="683"/>
      <c r="AF19" s="683"/>
      <c r="AG19" s="683"/>
      <c r="AH19" s="683"/>
      <c r="AI19" s="683"/>
      <c r="AJ19" s="683"/>
      <c r="AK19" s="683"/>
      <c r="AL19" s="684">
        <v>35.799999999999997</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6733</v>
      </c>
      <c r="BH19" s="680"/>
      <c r="BI19" s="680"/>
      <c r="BJ19" s="680"/>
      <c r="BK19" s="680"/>
      <c r="BL19" s="680"/>
      <c r="BM19" s="680"/>
      <c r="BN19" s="681"/>
      <c r="BO19" s="682">
        <v>0.2</v>
      </c>
      <c r="BP19" s="682"/>
      <c r="BQ19" s="682"/>
      <c r="BR19" s="682"/>
      <c r="BS19" s="688" t="s">
        <v>243</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132</v>
      </c>
      <c r="CS19" s="680"/>
      <c r="CT19" s="680"/>
      <c r="CU19" s="680"/>
      <c r="CV19" s="680"/>
      <c r="CW19" s="680"/>
      <c r="CX19" s="680"/>
      <c r="CY19" s="681"/>
      <c r="CZ19" s="682" t="s">
        <v>132</v>
      </c>
      <c r="DA19" s="682"/>
      <c r="DB19" s="682"/>
      <c r="DC19" s="682"/>
      <c r="DD19" s="688" t="s">
        <v>132</v>
      </c>
      <c r="DE19" s="680"/>
      <c r="DF19" s="680"/>
      <c r="DG19" s="680"/>
      <c r="DH19" s="680"/>
      <c r="DI19" s="680"/>
      <c r="DJ19" s="680"/>
      <c r="DK19" s="680"/>
      <c r="DL19" s="680"/>
      <c r="DM19" s="680"/>
      <c r="DN19" s="680"/>
      <c r="DO19" s="680"/>
      <c r="DP19" s="681"/>
      <c r="DQ19" s="688" t="s">
        <v>132</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554196</v>
      </c>
      <c r="S20" s="680"/>
      <c r="T20" s="680"/>
      <c r="U20" s="680"/>
      <c r="V20" s="680"/>
      <c r="W20" s="680"/>
      <c r="X20" s="680"/>
      <c r="Y20" s="681"/>
      <c r="Z20" s="682">
        <v>3.5</v>
      </c>
      <c r="AA20" s="682"/>
      <c r="AB20" s="682"/>
      <c r="AC20" s="682"/>
      <c r="AD20" s="683" t="s">
        <v>132</v>
      </c>
      <c r="AE20" s="683"/>
      <c r="AF20" s="683"/>
      <c r="AG20" s="683"/>
      <c r="AH20" s="683"/>
      <c r="AI20" s="683"/>
      <c r="AJ20" s="683"/>
      <c r="AK20" s="683"/>
      <c r="AL20" s="684" t="s">
        <v>132</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6733</v>
      </c>
      <c r="BH20" s="680"/>
      <c r="BI20" s="680"/>
      <c r="BJ20" s="680"/>
      <c r="BK20" s="680"/>
      <c r="BL20" s="680"/>
      <c r="BM20" s="680"/>
      <c r="BN20" s="681"/>
      <c r="BO20" s="682">
        <v>0.2</v>
      </c>
      <c r="BP20" s="682"/>
      <c r="BQ20" s="682"/>
      <c r="BR20" s="682"/>
      <c r="BS20" s="688" t="s">
        <v>132</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15707942</v>
      </c>
      <c r="CS20" s="680"/>
      <c r="CT20" s="680"/>
      <c r="CU20" s="680"/>
      <c r="CV20" s="680"/>
      <c r="CW20" s="680"/>
      <c r="CX20" s="680"/>
      <c r="CY20" s="681"/>
      <c r="CZ20" s="682">
        <v>100</v>
      </c>
      <c r="DA20" s="682"/>
      <c r="DB20" s="682"/>
      <c r="DC20" s="682"/>
      <c r="DD20" s="688">
        <v>1623660</v>
      </c>
      <c r="DE20" s="680"/>
      <c r="DF20" s="680"/>
      <c r="DG20" s="680"/>
      <c r="DH20" s="680"/>
      <c r="DI20" s="680"/>
      <c r="DJ20" s="680"/>
      <c r="DK20" s="680"/>
      <c r="DL20" s="680"/>
      <c r="DM20" s="680"/>
      <c r="DN20" s="680"/>
      <c r="DO20" s="680"/>
      <c r="DP20" s="681"/>
      <c r="DQ20" s="688">
        <v>9545433</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171</v>
      </c>
      <c r="S21" s="680"/>
      <c r="T21" s="680"/>
      <c r="U21" s="680"/>
      <c r="V21" s="680"/>
      <c r="W21" s="680"/>
      <c r="X21" s="680"/>
      <c r="Y21" s="681"/>
      <c r="Z21" s="682" t="s">
        <v>132</v>
      </c>
      <c r="AA21" s="682"/>
      <c r="AB21" s="682"/>
      <c r="AC21" s="682"/>
      <c r="AD21" s="683" t="s">
        <v>243</v>
      </c>
      <c r="AE21" s="683"/>
      <c r="AF21" s="683"/>
      <c r="AG21" s="683"/>
      <c r="AH21" s="683"/>
      <c r="AI21" s="683"/>
      <c r="AJ21" s="683"/>
      <c r="AK21" s="683"/>
      <c r="AL21" s="684" t="s">
        <v>132</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6711</v>
      </c>
      <c r="BH21" s="680"/>
      <c r="BI21" s="680"/>
      <c r="BJ21" s="680"/>
      <c r="BK21" s="680"/>
      <c r="BL21" s="680"/>
      <c r="BM21" s="680"/>
      <c r="BN21" s="681"/>
      <c r="BO21" s="682">
        <v>0.2</v>
      </c>
      <c r="BP21" s="682"/>
      <c r="BQ21" s="682"/>
      <c r="BR21" s="682"/>
      <c r="BS21" s="688" t="s">
        <v>132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8099641</v>
      </c>
      <c r="S22" s="680"/>
      <c r="T22" s="680"/>
      <c r="U22" s="680"/>
      <c r="V22" s="680"/>
      <c r="W22" s="680"/>
      <c r="X22" s="680"/>
      <c r="Y22" s="681"/>
      <c r="Z22" s="682">
        <v>51.2</v>
      </c>
      <c r="AA22" s="682"/>
      <c r="AB22" s="682"/>
      <c r="AC22" s="682"/>
      <c r="AD22" s="683">
        <v>7545423</v>
      </c>
      <c r="AE22" s="683"/>
      <c r="AF22" s="683"/>
      <c r="AG22" s="683"/>
      <c r="AH22" s="683"/>
      <c r="AI22" s="683"/>
      <c r="AJ22" s="683"/>
      <c r="AK22" s="683"/>
      <c r="AL22" s="684">
        <v>97.2</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243</v>
      </c>
      <c r="BP22" s="682"/>
      <c r="BQ22" s="682"/>
      <c r="BR22" s="682"/>
      <c r="BS22" s="688" t="s">
        <v>243</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3500</v>
      </c>
      <c r="S23" s="680"/>
      <c r="T23" s="680"/>
      <c r="U23" s="680"/>
      <c r="V23" s="680"/>
      <c r="W23" s="680"/>
      <c r="X23" s="680"/>
      <c r="Y23" s="681"/>
      <c r="Z23" s="682">
        <v>0</v>
      </c>
      <c r="AA23" s="682"/>
      <c r="AB23" s="682"/>
      <c r="AC23" s="682"/>
      <c r="AD23" s="683">
        <v>3500</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22</v>
      </c>
      <c r="BH23" s="680"/>
      <c r="BI23" s="680"/>
      <c r="BJ23" s="680"/>
      <c r="BK23" s="680"/>
      <c r="BL23" s="680"/>
      <c r="BM23" s="680"/>
      <c r="BN23" s="681"/>
      <c r="BO23" s="682">
        <v>0</v>
      </c>
      <c r="BP23" s="682"/>
      <c r="BQ23" s="682"/>
      <c r="BR23" s="682"/>
      <c r="BS23" s="688" t="s">
        <v>132</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142815</v>
      </c>
      <c r="S24" s="680"/>
      <c r="T24" s="680"/>
      <c r="U24" s="680"/>
      <c r="V24" s="680"/>
      <c r="W24" s="680"/>
      <c r="X24" s="680"/>
      <c r="Y24" s="681"/>
      <c r="Z24" s="682">
        <v>0.9</v>
      </c>
      <c r="AA24" s="682"/>
      <c r="AB24" s="682"/>
      <c r="AC24" s="682"/>
      <c r="AD24" s="683" t="s">
        <v>132</v>
      </c>
      <c r="AE24" s="683"/>
      <c r="AF24" s="683"/>
      <c r="AG24" s="683"/>
      <c r="AH24" s="683"/>
      <c r="AI24" s="683"/>
      <c r="AJ24" s="683"/>
      <c r="AK24" s="683"/>
      <c r="AL24" s="684" t="s">
        <v>132</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132</v>
      </c>
      <c r="BH24" s="680"/>
      <c r="BI24" s="680"/>
      <c r="BJ24" s="680"/>
      <c r="BK24" s="680"/>
      <c r="BL24" s="680"/>
      <c r="BM24" s="680"/>
      <c r="BN24" s="681"/>
      <c r="BO24" s="682" t="s">
        <v>243</v>
      </c>
      <c r="BP24" s="682"/>
      <c r="BQ24" s="682"/>
      <c r="BR24" s="682"/>
      <c r="BS24" s="688" t="s">
        <v>243</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7227085</v>
      </c>
      <c r="CS24" s="669"/>
      <c r="CT24" s="669"/>
      <c r="CU24" s="669"/>
      <c r="CV24" s="669"/>
      <c r="CW24" s="669"/>
      <c r="CX24" s="669"/>
      <c r="CY24" s="670"/>
      <c r="CZ24" s="673">
        <v>46</v>
      </c>
      <c r="DA24" s="674"/>
      <c r="DB24" s="674"/>
      <c r="DC24" s="693"/>
      <c r="DD24" s="716">
        <v>4410117</v>
      </c>
      <c r="DE24" s="669"/>
      <c r="DF24" s="669"/>
      <c r="DG24" s="669"/>
      <c r="DH24" s="669"/>
      <c r="DI24" s="669"/>
      <c r="DJ24" s="669"/>
      <c r="DK24" s="670"/>
      <c r="DL24" s="716">
        <v>4330383</v>
      </c>
      <c r="DM24" s="669"/>
      <c r="DN24" s="669"/>
      <c r="DO24" s="669"/>
      <c r="DP24" s="669"/>
      <c r="DQ24" s="669"/>
      <c r="DR24" s="669"/>
      <c r="DS24" s="669"/>
      <c r="DT24" s="669"/>
      <c r="DU24" s="669"/>
      <c r="DV24" s="670"/>
      <c r="DW24" s="673">
        <v>52.7</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295535</v>
      </c>
      <c r="S25" s="680"/>
      <c r="T25" s="680"/>
      <c r="U25" s="680"/>
      <c r="V25" s="680"/>
      <c r="W25" s="680"/>
      <c r="X25" s="680"/>
      <c r="Y25" s="681"/>
      <c r="Z25" s="682">
        <v>1.9</v>
      </c>
      <c r="AA25" s="682"/>
      <c r="AB25" s="682"/>
      <c r="AC25" s="682"/>
      <c r="AD25" s="683">
        <v>9058</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243</v>
      </c>
      <c r="BP25" s="682"/>
      <c r="BQ25" s="682"/>
      <c r="BR25" s="682"/>
      <c r="BS25" s="688" t="s">
        <v>171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2347874</v>
      </c>
      <c r="CS25" s="712"/>
      <c r="CT25" s="712"/>
      <c r="CU25" s="712"/>
      <c r="CV25" s="712"/>
      <c r="CW25" s="712"/>
      <c r="CX25" s="712"/>
      <c r="CY25" s="713"/>
      <c r="CZ25" s="684">
        <v>14.9</v>
      </c>
      <c r="DA25" s="714"/>
      <c r="DB25" s="714"/>
      <c r="DC25" s="717"/>
      <c r="DD25" s="688">
        <v>2122512</v>
      </c>
      <c r="DE25" s="712"/>
      <c r="DF25" s="712"/>
      <c r="DG25" s="712"/>
      <c r="DH25" s="712"/>
      <c r="DI25" s="712"/>
      <c r="DJ25" s="712"/>
      <c r="DK25" s="713"/>
      <c r="DL25" s="688">
        <v>2045742</v>
      </c>
      <c r="DM25" s="712"/>
      <c r="DN25" s="712"/>
      <c r="DO25" s="712"/>
      <c r="DP25" s="712"/>
      <c r="DQ25" s="712"/>
      <c r="DR25" s="712"/>
      <c r="DS25" s="712"/>
      <c r="DT25" s="712"/>
      <c r="DU25" s="712"/>
      <c r="DV25" s="713"/>
      <c r="DW25" s="684">
        <v>24.9</v>
      </c>
      <c r="DX25" s="714"/>
      <c r="DY25" s="714"/>
      <c r="DZ25" s="714"/>
      <c r="EA25" s="714"/>
      <c r="EB25" s="714"/>
      <c r="EC25" s="715"/>
    </row>
    <row r="26" spans="2:133" ht="11.25" customHeight="1" x14ac:dyDescent="0.15">
      <c r="B26" s="676" t="s">
        <v>292</v>
      </c>
      <c r="C26" s="677"/>
      <c r="D26" s="677"/>
      <c r="E26" s="677"/>
      <c r="F26" s="677"/>
      <c r="G26" s="677"/>
      <c r="H26" s="677"/>
      <c r="I26" s="677"/>
      <c r="J26" s="677"/>
      <c r="K26" s="677"/>
      <c r="L26" s="677"/>
      <c r="M26" s="677"/>
      <c r="N26" s="677"/>
      <c r="O26" s="677"/>
      <c r="P26" s="677"/>
      <c r="Q26" s="678"/>
      <c r="R26" s="679">
        <v>111469</v>
      </c>
      <c r="S26" s="680"/>
      <c r="T26" s="680"/>
      <c r="U26" s="680"/>
      <c r="V26" s="680"/>
      <c r="W26" s="680"/>
      <c r="X26" s="680"/>
      <c r="Y26" s="681"/>
      <c r="Z26" s="682">
        <v>0.7</v>
      </c>
      <c r="AA26" s="682"/>
      <c r="AB26" s="682"/>
      <c r="AC26" s="682"/>
      <c r="AD26" s="683">
        <v>40</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132</v>
      </c>
      <c r="BH26" s="680"/>
      <c r="BI26" s="680"/>
      <c r="BJ26" s="680"/>
      <c r="BK26" s="680"/>
      <c r="BL26" s="680"/>
      <c r="BM26" s="680"/>
      <c r="BN26" s="681"/>
      <c r="BO26" s="682" t="s">
        <v>132</v>
      </c>
      <c r="BP26" s="682"/>
      <c r="BQ26" s="682"/>
      <c r="BR26" s="682"/>
      <c r="BS26" s="688" t="s">
        <v>132</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1316492</v>
      </c>
      <c r="CS26" s="680"/>
      <c r="CT26" s="680"/>
      <c r="CU26" s="680"/>
      <c r="CV26" s="680"/>
      <c r="CW26" s="680"/>
      <c r="CX26" s="680"/>
      <c r="CY26" s="681"/>
      <c r="CZ26" s="684">
        <v>8.4</v>
      </c>
      <c r="DA26" s="714"/>
      <c r="DB26" s="714"/>
      <c r="DC26" s="717"/>
      <c r="DD26" s="688">
        <v>1152539</v>
      </c>
      <c r="DE26" s="680"/>
      <c r="DF26" s="680"/>
      <c r="DG26" s="680"/>
      <c r="DH26" s="680"/>
      <c r="DI26" s="680"/>
      <c r="DJ26" s="680"/>
      <c r="DK26" s="681"/>
      <c r="DL26" s="688" t="s">
        <v>243</v>
      </c>
      <c r="DM26" s="680"/>
      <c r="DN26" s="680"/>
      <c r="DO26" s="680"/>
      <c r="DP26" s="680"/>
      <c r="DQ26" s="680"/>
      <c r="DR26" s="680"/>
      <c r="DS26" s="680"/>
      <c r="DT26" s="680"/>
      <c r="DU26" s="680"/>
      <c r="DV26" s="681"/>
      <c r="DW26" s="684" t="s">
        <v>132</v>
      </c>
      <c r="DX26" s="714"/>
      <c r="DY26" s="714"/>
      <c r="DZ26" s="714"/>
      <c r="EA26" s="714"/>
      <c r="EB26" s="714"/>
      <c r="EC26" s="715"/>
    </row>
    <row r="27" spans="2:133" ht="11.25" customHeight="1" x14ac:dyDescent="0.15">
      <c r="B27" s="676" t="s">
        <v>295</v>
      </c>
      <c r="C27" s="677"/>
      <c r="D27" s="677"/>
      <c r="E27" s="677"/>
      <c r="F27" s="677"/>
      <c r="G27" s="677"/>
      <c r="H27" s="677"/>
      <c r="I27" s="677"/>
      <c r="J27" s="677"/>
      <c r="K27" s="677"/>
      <c r="L27" s="677"/>
      <c r="M27" s="677"/>
      <c r="N27" s="677"/>
      <c r="O27" s="677"/>
      <c r="P27" s="677"/>
      <c r="Q27" s="678"/>
      <c r="R27" s="679">
        <v>2154430</v>
      </c>
      <c r="S27" s="680"/>
      <c r="T27" s="680"/>
      <c r="U27" s="680"/>
      <c r="V27" s="680"/>
      <c r="W27" s="680"/>
      <c r="X27" s="680"/>
      <c r="Y27" s="681"/>
      <c r="Z27" s="682">
        <v>13.6</v>
      </c>
      <c r="AA27" s="682"/>
      <c r="AB27" s="682"/>
      <c r="AC27" s="682"/>
      <c r="AD27" s="683" t="s">
        <v>132</v>
      </c>
      <c r="AE27" s="683"/>
      <c r="AF27" s="683"/>
      <c r="AG27" s="683"/>
      <c r="AH27" s="683"/>
      <c r="AI27" s="683"/>
      <c r="AJ27" s="683"/>
      <c r="AK27" s="683"/>
      <c r="AL27" s="684" t="s">
        <v>171</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3910468</v>
      </c>
      <c r="BH27" s="680"/>
      <c r="BI27" s="680"/>
      <c r="BJ27" s="680"/>
      <c r="BK27" s="680"/>
      <c r="BL27" s="680"/>
      <c r="BM27" s="680"/>
      <c r="BN27" s="681"/>
      <c r="BO27" s="682">
        <v>100</v>
      </c>
      <c r="BP27" s="682"/>
      <c r="BQ27" s="682"/>
      <c r="BR27" s="682"/>
      <c r="BS27" s="688">
        <v>181113</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3441176</v>
      </c>
      <c r="CS27" s="712"/>
      <c r="CT27" s="712"/>
      <c r="CU27" s="712"/>
      <c r="CV27" s="712"/>
      <c r="CW27" s="712"/>
      <c r="CX27" s="712"/>
      <c r="CY27" s="713"/>
      <c r="CZ27" s="684">
        <v>21.9</v>
      </c>
      <c r="DA27" s="714"/>
      <c r="DB27" s="714"/>
      <c r="DC27" s="717"/>
      <c r="DD27" s="688">
        <v>941865</v>
      </c>
      <c r="DE27" s="712"/>
      <c r="DF27" s="712"/>
      <c r="DG27" s="712"/>
      <c r="DH27" s="712"/>
      <c r="DI27" s="712"/>
      <c r="DJ27" s="712"/>
      <c r="DK27" s="713"/>
      <c r="DL27" s="688">
        <v>938901</v>
      </c>
      <c r="DM27" s="712"/>
      <c r="DN27" s="712"/>
      <c r="DO27" s="712"/>
      <c r="DP27" s="712"/>
      <c r="DQ27" s="712"/>
      <c r="DR27" s="712"/>
      <c r="DS27" s="712"/>
      <c r="DT27" s="712"/>
      <c r="DU27" s="712"/>
      <c r="DV27" s="713"/>
      <c r="DW27" s="684">
        <v>11.4</v>
      </c>
      <c r="DX27" s="714"/>
      <c r="DY27" s="714"/>
      <c r="DZ27" s="714"/>
      <c r="EA27" s="714"/>
      <c r="EB27" s="714"/>
      <c r="EC27" s="715"/>
    </row>
    <row r="28" spans="2:133" ht="11.25" customHeight="1" x14ac:dyDescent="0.15">
      <c r="B28" s="721" t="s">
        <v>298</v>
      </c>
      <c r="C28" s="722"/>
      <c r="D28" s="722"/>
      <c r="E28" s="722"/>
      <c r="F28" s="722"/>
      <c r="G28" s="722"/>
      <c r="H28" s="722"/>
      <c r="I28" s="722"/>
      <c r="J28" s="722"/>
      <c r="K28" s="722"/>
      <c r="L28" s="722"/>
      <c r="M28" s="722"/>
      <c r="N28" s="722"/>
      <c r="O28" s="722"/>
      <c r="P28" s="722"/>
      <c r="Q28" s="723"/>
      <c r="R28" s="679">
        <v>169684</v>
      </c>
      <c r="S28" s="680"/>
      <c r="T28" s="680"/>
      <c r="U28" s="680"/>
      <c r="V28" s="680"/>
      <c r="W28" s="680"/>
      <c r="X28" s="680"/>
      <c r="Y28" s="681"/>
      <c r="Z28" s="682">
        <v>1.1000000000000001</v>
      </c>
      <c r="AA28" s="682"/>
      <c r="AB28" s="682"/>
      <c r="AC28" s="682"/>
      <c r="AD28" s="683">
        <v>169684</v>
      </c>
      <c r="AE28" s="683"/>
      <c r="AF28" s="683"/>
      <c r="AG28" s="683"/>
      <c r="AH28" s="683"/>
      <c r="AI28" s="683"/>
      <c r="AJ28" s="683"/>
      <c r="AK28" s="683"/>
      <c r="AL28" s="684">
        <v>2.2000000000000002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1438035</v>
      </c>
      <c r="CS28" s="680"/>
      <c r="CT28" s="680"/>
      <c r="CU28" s="680"/>
      <c r="CV28" s="680"/>
      <c r="CW28" s="680"/>
      <c r="CX28" s="680"/>
      <c r="CY28" s="681"/>
      <c r="CZ28" s="684">
        <v>9.1999999999999993</v>
      </c>
      <c r="DA28" s="714"/>
      <c r="DB28" s="714"/>
      <c r="DC28" s="717"/>
      <c r="DD28" s="688">
        <v>1345740</v>
      </c>
      <c r="DE28" s="680"/>
      <c r="DF28" s="680"/>
      <c r="DG28" s="680"/>
      <c r="DH28" s="680"/>
      <c r="DI28" s="680"/>
      <c r="DJ28" s="680"/>
      <c r="DK28" s="681"/>
      <c r="DL28" s="688">
        <v>1345740</v>
      </c>
      <c r="DM28" s="680"/>
      <c r="DN28" s="680"/>
      <c r="DO28" s="680"/>
      <c r="DP28" s="680"/>
      <c r="DQ28" s="680"/>
      <c r="DR28" s="680"/>
      <c r="DS28" s="680"/>
      <c r="DT28" s="680"/>
      <c r="DU28" s="680"/>
      <c r="DV28" s="681"/>
      <c r="DW28" s="684">
        <v>16.399999999999999</v>
      </c>
      <c r="DX28" s="714"/>
      <c r="DY28" s="714"/>
      <c r="DZ28" s="714"/>
      <c r="EA28" s="714"/>
      <c r="EB28" s="714"/>
      <c r="EC28" s="715"/>
    </row>
    <row r="29" spans="2:133" ht="11.25" customHeight="1" x14ac:dyDescent="0.15">
      <c r="B29" s="676" t="s">
        <v>300</v>
      </c>
      <c r="C29" s="677"/>
      <c r="D29" s="677"/>
      <c r="E29" s="677"/>
      <c r="F29" s="677"/>
      <c r="G29" s="677"/>
      <c r="H29" s="677"/>
      <c r="I29" s="677"/>
      <c r="J29" s="677"/>
      <c r="K29" s="677"/>
      <c r="L29" s="677"/>
      <c r="M29" s="677"/>
      <c r="N29" s="677"/>
      <c r="O29" s="677"/>
      <c r="P29" s="677"/>
      <c r="Q29" s="678"/>
      <c r="R29" s="679">
        <v>1179071</v>
      </c>
      <c r="S29" s="680"/>
      <c r="T29" s="680"/>
      <c r="U29" s="680"/>
      <c r="V29" s="680"/>
      <c r="W29" s="680"/>
      <c r="X29" s="680"/>
      <c r="Y29" s="681"/>
      <c r="Z29" s="682">
        <v>7.5</v>
      </c>
      <c r="AA29" s="682"/>
      <c r="AB29" s="682"/>
      <c r="AC29" s="682"/>
      <c r="AD29" s="683" t="s">
        <v>243</v>
      </c>
      <c r="AE29" s="683"/>
      <c r="AF29" s="683"/>
      <c r="AG29" s="683"/>
      <c r="AH29" s="683"/>
      <c r="AI29" s="683"/>
      <c r="AJ29" s="683"/>
      <c r="AK29" s="683"/>
      <c r="AL29" s="684" t="s">
        <v>243</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1437871</v>
      </c>
      <c r="CS29" s="712"/>
      <c r="CT29" s="712"/>
      <c r="CU29" s="712"/>
      <c r="CV29" s="712"/>
      <c r="CW29" s="712"/>
      <c r="CX29" s="712"/>
      <c r="CY29" s="713"/>
      <c r="CZ29" s="684">
        <v>9.1999999999999993</v>
      </c>
      <c r="DA29" s="714"/>
      <c r="DB29" s="714"/>
      <c r="DC29" s="717"/>
      <c r="DD29" s="688">
        <v>1345576</v>
      </c>
      <c r="DE29" s="712"/>
      <c r="DF29" s="712"/>
      <c r="DG29" s="712"/>
      <c r="DH29" s="712"/>
      <c r="DI29" s="712"/>
      <c r="DJ29" s="712"/>
      <c r="DK29" s="713"/>
      <c r="DL29" s="688">
        <v>1345576</v>
      </c>
      <c r="DM29" s="712"/>
      <c r="DN29" s="712"/>
      <c r="DO29" s="712"/>
      <c r="DP29" s="712"/>
      <c r="DQ29" s="712"/>
      <c r="DR29" s="712"/>
      <c r="DS29" s="712"/>
      <c r="DT29" s="712"/>
      <c r="DU29" s="712"/>
      <c r="DV29" s="713"/>
      <c r="DW29" s="684">
        <v>16.399999999999999</v>
      </c>
      <c r="DX29" s="714"/>
      <c r="DY29" s="714"/>
      <c r="DZ29" s="714"/>
      <c r="EA29" s="714"/>
      <c r="EB29" s="714"/>
      <c r="EC29" s="715"/>
    </row>
    <row r="30" spans="2:133" ht="11.25" customHeight="1" x14ac:dyDescent="0.15">
      <c r="B30" s="676" t="s">
        <v>305</v>
      </c>
      <c r="C30" s="677"/>
      <c r="D30" s="677"/>
      <c r="E30" s="677"/>
      <c r="F30" s="677"/>
      <c r="G30" s="677"/>
      <c r="H30" s="677"/>
      <c r="I30" s="677"/>
      <c r="J30" s="677"/>
      <c r="K30" s="677"/>
      <c r="L30" s="677"/>
      <c r="M30" s="677"/>
      <c r="N30" s="677"/>
      <c r="O30" s="677"/>
      <c r="P30" s="677"/>
      <c r="Q30" s="678"/>
      <c r="R30" s="679">
        <v>38855</v>
      </c>
      <c r="S30" s="680"/>
      <c r="T30" s="680"/>
      <c r="U30" s="680"/>
      <c r="V30" s="680"/>
      <c r="W30" s="680"/>
      <c r="X30" s="680"/>
      <c r="Y30" s="681"/>
      <c r="Z30" s="682">
        <v>0.2</v>
      </c>
      <c r="AA30" s="682"/>
      <c r="AB30" s="682"/>
      <c r="AC30" s="682"/>
      <c r="AD30" s="683">
        <v>22998</v>
      </c>
      <c r="AE30" s="683"/>
      <c r="AF30" s="683"/>
      <c r="AG30" s="683"/>
      <c r="AH30" s="683"/>
      <c r="AI30" s="683"/>
      <c r="AJ30" s="683"/>
      <c r="AK30" s="683"/>
      <c r="AL30" s="684">
        <v>0.3</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99.5</v>
      </c>
      <c r="BH30" s="740"/>
      <c r="BI30" s="740"/>
      <c r="BJ30" s="740"/>
      <c r="BK30" s="740"/>
      <c r="BL30" s="740"/>
      <c r="BM30" s="674">
        <v>97</v>
      </c>
      <c r="BN30" s="740"/>
      <c r="BO30" s="740"/>
      <c r="BP30" s="740"/>
      <c r="BQ30" s="741"/>
      <c r="BR30" s="739">
        <v>99.4</v>
      </c>
      <c r="BS30" s="740"/>
      <c r="BT30" s="740"/>
      <c r="BU30" s="740"/>
      <c r="BV30" s="740"/>
      <c r="BW30" s="740"/>
      <c r="BX30" s="674">
        <v>96.6</v>
      </c>
      <c r="BY30" s="740"/>
      <c r="BZ30" s="740"/>
      <c r="CA30" s="740"/>
      <c r="CB30" s="741"/>
      <c r="CD30" s="744"/>
      <c r="CE30" s="745"/>
      <c r="CF30" s="694" t="s">
        <v>308</v>
      </c>
      <c r="CG30" s="695"/>
      <c r="CH30" s="695"/>
      <c r="CI30" s="695"/>
      <c r="CJ30" s="695"/>
      <c r="CK30" s="695"/>
      <c r="CL30" s="695"/>
      <c r="CM30" s="695"/>
      <c r="CN30" s="695"/>
      <c r="CO30" s="695"/>
      <c r="CP30" s="695"/>
      <c r="CQ30" s="696"/>
      <c r="CR30" s="679">
        <v>1360428</v>
      </c>
      <c r="CS30" s="680"/>
      <c r="CT30" s="680"/>
      <c r="CU30" s="680"/>
      <c r="CV30" s="680"/>
      <c r="CW30" s="680"/>
      <c r="CX30" s="680"/>
      <c r="CY30" s="681"/>
      <c r="CZ30" s="684">
        <v>8.6999999999999993</v>
      </c>
      <c r="DA30" s="714"/>
      <c r="DB30" s="714"/>
      <c r="DC30" s="717"/>
      <c r="DD30" s="688">
        <v>1268138</v>
      </c>
      <c r="DE30" s="680"/>
      <c r="DF30" s="680"/>
      <c r="DG30" s="680"/>
      <c r="DH30" s="680"/>
      <c r="DI30" s="680"/>
      <c r="DJ30" s="680"/>
      <c r="DK30" s="681"/>
      <c r="DL30" s="688">
        <v>1268138</v>
      </c>
      <c r="DM30" s="680"/>
      <c r="DN30" s="680"/>
      <c r="DO30" s="680"/>
      <c r="DP30" s="680"/>
      <c r="DQ30" s="680"/>
      <c r="DR30" s="680"/>
      <c r="DS30" s="680"/>
      <c r="DT30" s="680"/>
      <c r="DU30" s="680"/>
      <c r="DV30" s="681"/>
      <c r="DW30" s="684">
        <v>15.4</v>
      </c>
      <c r="DX30" s="714"/>
      <c r="DY30" s="714"/>
      <c r="DZ30" s="714"/>
      <c r="EA30" s="714"/>
      <c r="EB30" s="714"/>
      <c r="EC30" s="715"/>
    </row>
    <row r="31" spans="2:133" ht="11.25" customHeight="1" x14ac:dyDescent="0.15">
      <c r="B31" s="676" t="s">
        <v>309</v>
      </c>
      <c r="C31" s="677"/>
      <c r="D31" s="677"/>
      <c r="E31" s="677"/>
      <c r="F31" s="677"/>
      <c r="G31" s="677"/>
      <c r="H31" s="677"/>
      <c r="I31" s="677"/>
      <c r="J31" s="677"/>
      <c r="K31" s="677"/>
      <c r="L31" s="677"/>
      <c r="M31" s="677"/>
      <c r="N31" s="677"/>
      <c r="O31" s="677"/>
      <c r="P31" s="677"/>
      <c r="Q31" s="678"/>
      <c r="R31" s="679">
        <v>390017</v>
      </c>
      <c r="S31" s="680"/>
      <c r="T31" s="680"/>
      <c r="U31" s="680"/>
      <c r="V31" s="680"/>
      <c r="W31" s="680"/>
      <c r="X31" s="680"/>
      <c r="Y31" s="681"/>
      <c r="Z31" s="682">
        <v>2.5</v>
      </c>
      <c r="AA31" s="682"/>
      <c r="AB31" s="682"/>
      <c r="AC31" s="682"/>
      <c r="AD31" s="683" t="s">
        <v>243</v>
      </c>
      <c r="AE31" s="683"/>
      <c r="AF31" s="683"/>
      <c r="AG31" s="683"/>
      <c r="AH31" s="683"/>
      <c r="AI31" s="683"/>
      <c r="AJ31" s="683"/>
      <c r="AK31" s="683"/>
      <c r="AL31" s="684" t="s">
        <v>132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99.5</v>
      </c>
      <c r="BH31" s="712"/>
      <c r="BI31" s="712"/>
      <c r="BJ31" s="712"/>
      <c r="BK31" s="712"/>
      <c r="BL31" s="712"/>
      <c r="BM31" s="685">
        <v>97.2</v>
      </c>
      <c r="BN31" s="737"/>
      <c r="BO31" s="737"/>
      <c r="BP31" s="737"/>
      <c r="BQ31" s="738"/>
      <c r="BR31" s="736">
        <v>99.3</v>
      </c>
      <c r="BS31" s="712"/>
      <c r="BT31" s="712"/>
      <c r="BU31" s="712"/>
      <c r="BV31" s="712"/>
      <c r="BW31" s="712"/>
      <c r="BX31" s="685">
        <v>96.8</v>
      </c>
      <c r="BY31" s="737"/>
      <c r="BZ31" s="737"/>
      <c r="CA31" s="737"/>
      <c r="CB31" s="738"/>
      <c r="CD31" s="744"/>
      <c r="CE31" s="745"/>
      <c r="CF31" s="694" t="s">
        <v>312</v>
      </c>
      <c r="CG31" s="695"/>
      <c r="CH31" s="695"/>
      <c r="CI31" s="695"/>
      <c r="CJ31" s="695"/>
      <c r="CK31" s="695"/>
      <c r="CL31" s="695"/>
      <c r="CM31" s="695"/>
      <c r="CN31" s="695"/>
      <c r="CO31" s="695"/>
      <c r="CP31" s="695"/>
      <c r="CQ31" s="696"/>
      <c r="CR31" s="679">
        <v>77443</v>
      </c>
      <c r="CS31" s="712"/>
      <c r="CT31" s="712"/>
      <c r="CU31" s="712"/>
      <c r="CV31" s="712"/>
      <c r="CW31" s="712"/>
      <c r="CX31" s="712"/>
      <c r="CY31" s="713"/>
      <c r="CZ31" s="684">
        <v>0.5</v>
      </c>
      <c r="DA31" s="714"/>
      <c r="DB31" s="714"/>
      <c r="DC31" s="717"/>
      <c r="DD31" s="688">
        <v>77438</v>
      </c>
      <c r="DE31" s="712"/>
      <c r="DF31" s="712"/>
      <c r="DG31" s="712"/>
      <c r="DH31" s="712"/>
      <c r="DI31" s="712"/>
      <c r="DJ31" s="712"/>
      <c r="DK31" s="713"/>
      <c r="DL31" s="688">
        <v>77438</v>
      </c>
      <c r="DM31" s="712"/>
      <c r="DN31" s="712"/>
      <c r="DO31" s="712"/>
      <c r="DP31" s="712"/>
      <c r="DQ31" s="712"/>
      <c r="DR31" s="712"/>
      <c r="DS31" s="712"/>
      <c r="DT31" s="712"/>
      <c r="DU31" s="712"/>
      <c r="DV31" s="713"/>
      <c r="DW31" s="684">
        <v>0.9</v>
      </c>
      <c r="DX31" s="714"/>
      <c r="DY31" s="714"/>
      <c r="DZ31" s="714"/>
      <c r="EA31" s="714"/>
      <c r="EB31" s="714"/>
      <c r="EC31" s="715"/>
    </row>
    <row r="32" spans="2:133" ht="11.25" customHeight="1" x14ac:dyDescent="0.15">
      <c r="B32" s="676" t="s">
        <v>313</v>
      </c>
      <c r="C32" s="677"/>
      <c r="D32" s="677"/>
      <c r="E32" s="677"/>
      <c r="F32" s="677"/>
      <c r="G32" s="677"/>
      <c r="H32" s="677"/>
      <c r="I32" s="677"/>
      <c r="J32" s="677"/>
      <c r="K32" s="677"/>
      <c r="L32" s="677"/>
      <c r="M32" s="677"/>
      <c r="N32" s="677"/>
      <c r="O32" s="677"/>
      <c r="P32" s="677"/>
      <c r="Q32" s="678"/>
      <c r="R32" s="679">
        <v>737411</v>
      </c>
      <c r="S32" s="680"/>
      <c r="T32" s="680"/>
      <c r="U32" s="680"/>
      <c r="V32" s="680"/>
      <c r="W32" s="680"/>
      <c r="X32" s="680"/>
      <c r="Y32" s="681"/>
      <c r="Z32" s="682">
        <v>4.7</v>
      </c>
      <c r="AA32" s="682"/>
      <c r="AB32" s="682"/>
      <c r="AC32" s="682"/>
      <c r="AD32" s="683" t="s">
        <v>132</v>
      </c>
      <c r="AE32" s="683"/>
      <c r="AF32" s="683"/>
      <c r="AG32" s="683"/>
      <c r="AH32" s="683"/>
      <c r="AI32" s="683"/>
      <c r="AJ32" s="683"/>
      <c r="AK32" s="683"/>
      <c r="AL32" s="684" t="s">
        <v>132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99.5</v>
      </c>
      <c r="BH32" s="749"/>
      <c r="BI32" s="749"/>
      <c r="BJ32" s="749"/>
      <c r="BK32" s="749"/>
      <c r="BL32" s="749"/>
      <c r="BM32" s="750">
        <v>96.4</v>
      </c>
      <c r="BN32" s="749"/>
      <c r="BO32" s="749"/>
      <c r="BP32" s="749"/>
      <c r="BQ32" s="751"/>
      <c r="BR32" s="748">
        <v>99.3</v>
      </c>
      <c r="BS32" s="749"/>
      <c r="BT32" s="749"/>
      <c r="BU32" s="749"/>
      <c r="BV32" s="749"/>
      <c r="BW32" s="749"/>
      <c r="BX32" s="750">
        <v>95.9</v>
      </c>
      <c r="BY32" s="749"/>
      <c r="BZ32" s="749"/>
      <c r="CA32" s="749"/>
      <c r="CB32" s="751"/>
      <c r="CD32" s="746"/>
      <c r="CE32" s="747"/>
      <c r="CF32" s="694" t="s">
        <v>315</v>
      </c>
      <c r="CG32" s="695"/>
      <c r="CH32" s="695"/>
      <c r="CI32" s="695"/>
      <c r="CJ32" s="695"/>
      <c r="CK32" s="695"/>
      <c r="CL32" s="695"/>
      <c r="CM32" s="695"/>
      <c r="CN32" s="695"/>
      <c r="CO32" s="695"/>
      <c r="CP32" s="695"/>
      <c r="CQ32" s="696"/>
      <c r="CR32" s="679">
        <v>164</v>
      </c>
      <c r="CS32" s="680"/>
      <c r="CT32" s="680"/>
      <c r="CU32" s="680"/>
      <c r="CV32" s="680"/>
      <c r="CW32" s="680"/>
      <c r="CX32" s="680"/>
      <c r="CY32" s="681"/>
      <c r="CZ32" s="684">
        <v>0</v>
      </c>
      <c r="DA32" s="714"/>
      <c r="DB32" s="714"/>
      <c r="DC32" s="717"/>
      <c r="DD32" s="688">
        <v>164</v>
      </c>
      <c r="DE32" s="680"/>
      <c r="DF32" s="680"/>
      <c r="DG32" s="680"/>
      <c r="DH32" s="680"/>
      <c r="DI32" s="680"/>
      <c r="DJ32" s="680"/>
      <c r="DK32" s="681"/>
      <c r="DL32" s="688">
        <v>164</v>
      </c>
      <c r="DM32" s="680"/>
      <c r="DN32" s="680"/>
      <c r="DO32" s="680"/>
      <c r="DP32" s="680"/>
      <c r="DQ32" s="680"/>
      <c r="DR32" s="680"/>
      <c r="DS32" s="680"/>
      <c r="DT32" s="680"/>
      <c r="DU32" s="680"/>
      <c r="DV32" s="681"/>
      <c r="DW32" s="684">
        <v>0</v>
      </c>
      <c r="DX32" s="714"/>
      <c r="DY32" s="714"/>
      <c r="DZ32" s="714"/>
      <c r="EA32" s="714"/>
      <c r="EB32" s="714"/>
      <c r="EC32" s="715"/>
    </row>
    <row r="33" spans="2:133" ht="11.25" customHeight="1" x14ac:dyDescent="0.15">
      <c r="B33" s="676" t="s">
        <v>316</v>
      </c>
      <c r="C33" s="677"/>
      <c r="D33" s="677"/>
      <c r="E33" s="677"/>
      <c r="F33" s="677"/>
      <c r="G33" s="677"/>
      <c r="H33" s="677"/>
      <c r="I33" s="677"/>
      <c r="J33" s="677"/>
      <c r="K33" s="677"/>
      <c r="L33" s="677"/>
      <c r="M33" s="677"/>
      <c r="N33" s="677"/>
      <c r="O33" s="677"/>
      <c r="P33" s="677"/>
      <c r="Q33" s="678"/>
      <c r="R33" s="679">
        <v>179842</v>
      </c>
      <c r="S33" s="680"/>
      <c r="T33" s="680"/>
      <c r="U33" s="680"/>
      <c r="V33" s="680"/>
      <c r="W33" s="680"/>
      <c r="X33" s="680"/>
      <c r="Y33" s="681"/>
      <c r="Z33" s="682">
        <v>1.1000000000000001</v>
      </c>
      <c r="AA33" s="682"/>
      <c r="AB33" s="682"/>
      <c r="AC33" s="682"/>
      <c r="AD33" s="683" t="s">
        <v>132</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6857197</v>
      </c>
      <c r="CS33" s="712"/>
      <c r="CT33" s="712"/>
      <c r="CU33" s="712"/>
      <c r="CV33" s="712"/>
      <c r="CW33" s="712"/>
      <c r="CX33" s="712"/>
      <c r="CY33" s="713"/>
      <c r="CZ33" s="684">
        <v>43.7</v>
      </c>
      <c r="DA33" s="714"/>
      <c r="DB33" s="714"/>
      <c r="DC33" s="717"/>
      <c r="DD33" s="688">
        <v>4735239</v>
      </c>
      <c r="DE33" s="712"/>
      <c r="DF33" s="712"/>
      <c r="DG33" s="712"/>
      <c r="DH33" s="712"/>
      <c r="DI33" s="712"/>
      <c r="DJ33" s="712"/>
      <c r="DK33" s="713"/>
      <c r="DL33" s="688">
        <v>3549431</v>
      </c>
      <c r="DM33" s="712"/>
      <c r="DN33" s="712"/>
      <c r="DO33" s="712"/>
      <c r="DP33" s="712"/>
      <c r="DQ33" s="712"/>
      <c r="DR33" s="712"/>
      <c r="DS33" s="712"/>
      <c r="DT33" s="712"/>
      <c r="DU33" s="712"/>
      <c r="DV33" s="713"/>
      <c r="DW33" s="684">
        <v>43.2</v>
      </c>
      <c r="DX33" s="714"/>
      <c r="DY33" s="714"/>
      <c r="DZ33" s="714"/>
      <c r="EA33" s="714"/>
      <c r="EB33" s="714"/>
      <c r="EC33" s="715"/>
    </row>
    <row r="34" spans="2:133" ht="11.25" customHeight="1" x14ac:dyDescent="0.15">
      <c r="B34" s="676" t="s">
        <v>318</v>
      </c>
      <c r="C34" s="677"/>
      <c r="D34" s="677"/>
      <c r="E34" s="677"/>
      <c r="F34" s="677"/>
      <c r="G34" s="677"/>
      <c r="H34" s="677"/>
      <c r="I34" s="677"/>
      <c r="J34" s="677"/>
      <c r="K34" s="677"/>
      <c r="L34" s="677"/>
      <c r="M34" s="677"/>
      <c r="N34" s="677"/>
      <c r="O34" s="677"/>
      <c r="P34" s="677"/>
      <c r="Q34" s="678"/>
      <c r="R34" s="679">
        <v>1232828</v>
      </c>
      <c r="S34" s="680"/>
      <c r="T34" s="680"/>
      <c r="U34" s="680"/>
      <c r="V34" s="680"/>
      <c r="W34" s="680"/>
      <c r="X34" s="680"/>
      <c r="Y34" s="681"/>
      <c r="Z34" s="682">
        <v>7.8</v>
      </c>
      <c r="AA34" s="682"/>
      <c r="AB34" s="682"/>
      <c r="AC34" s="682"/>
      <c r="AD34" s="683">
        <v>8460</v>
      </c>
      <c r="AE34" s="683"/>
      <c r="AF34" s="683"/>
      <c r="AG34" s="683"/>
      <c r="AH34" s="683"/>
      <c r="AI34" s="683"/>
      <c r="AJ34" s="683"/>
      <c r="AK34" s="683"/>
      <c r="AL34" s="684">
        <v>0.1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1980281</v>
      </c>
      <c r="CS34" s="680"/>
      <c r="CT34" s="680"/>
      <c r="CU34" s="680"/>
      <c r="CV34" s="680"/>
      <c r="CW34" s="680"/>
      <c r="CX34" s="680"/>
      <c r="CY34" s="681"/>
      <c r="CZ34" s="684">
        <v>12.6</v>
      </c>
      <c r="DA34" s="714"/>
      <c r="DB34" s="714"/>
      <c r="DC34" s="717"/>
      <c r="DD34" s="688">
        <v>1350163</v>
      </c>
      <c r="DE34" s="680"/>
      <c r="DF34" s="680"/>
      <c r="DG34" s="680"/>
      <c r="DH34" s="680"/>
      <c r="DI34" s="680"/>
      <c r="DJ34" s="680"/>
      <c r="DK34" s="681"/>
      <c r="DL34" s="688">
        <v>1041537</v>
      </c>
      <c r="DM34" s="680"/>
      <c r="DN34" s="680"/>
      <c r="DO34" s="680"/>
      <c r="DP34" s="680"/>
      <c r="DQ34" s="680"/>
      <c r="DR34" s="680"/>
      <c r="DS34" s="680"/>
      <c r="DT34" s="680"/>
      <c r="DU34" s="680"/>
      <c r="DV34" s="681"/>
      <c r="DW34" s="684">
        <v>12.7</v>
      </c>
      <c r="DX34" s="714"/>
      <c r="DY34" s="714"/>
      <c r="DZ34" s="714"/>
      <c r="EA34" s="714"/>
      <c r="EB34" s="714"/>
      <c r="EC34" s="715"/>
    </row>
    <row r="35" spans="2:133" ht="11.25" customHeight="1" x14ac:dyDescent="0.15">
      <c r="B35" s="676" t="s">
        <v>322</v>
      </c>
      <c r="C35" s="677"/>
      <c r="D35" s="677"/>
      <c r="E35" s="677"/>
      <c r="F35" s="677"/>
      <c r="G35" s="677"/>
      <c r="H35" s="677"/>
      <c r="I35" s="677"/>
      <c r="J35" s="677"/>
      <c r="K35" s="677"/>
      <c r="L35" s="677"/>
      <c r="M35" s="677"/>
      <c r="N35" s="677"/>
      <c r="O35" s="677"/>
      <c r="P35" s="677"/>
      <c r="Q35" s="678"/>
      <c r="R35" s="679">
        <v>1087700</v>
      </c>
      <c r="S35" s="680"/>
      <c r="T35" s="680"/>
      <c r="U35" s="680"/>
      <c r="V35" s="680"/>
      <c r="W35" s="680"/>
      <c r="X35" s="680"/>
      <c r="Y35" s="681"/>
      <c r="Z35" s="682">
        <v>6.9</v>
      </c>
      <c r="AA35" s="682"/>
      <c r="AB35" s="682"/>
      <c r="AC35" s="682"/>
      <c r="AD35" s="683" t="s">
        <v>132</v>
      </c>
      <c r="AE35" s="683"/>
      <c r="AF35" s="683"/>
      <c r="AG35" s="683"/>
      <c r="AH35" s="683"/>
      <c r="AI35" s="683"/>
      <c r="AJ35" s="683"/>
      <c r="AK35" s="683"/>
      <c r="AL35" s="684" t="s">
        <v>132</v>
      </c>
      <c r="AM35" s="685"/>
      <c r="AN35" s="685"/>
      <c r="AO35" s="686"/>
      <c r="AP35" s="234"/>
      <c r="AQ35" s="752" t="s">
        <v>323</v>
      </c>
      <c r="AR35" s="753"/>
      <c r="AS35" s="753"/>
      <c r="AT35" s="753"/>
      <c r="AU35" s="753"/>
      <c r="AV35" s="753"/>
      <c r="AW35" s="753"/>
      <c r="AX35" s="753"/>
      <c r="AY35" s="754"/>
      <c r="AZ35" s="668">
        <v>1954878</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55288</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91337</v>
      </c>
      <c r="CS35" s="712"/>
      <c r="CT35" s="712"/>
      <c r="CU35" s="712"/>
      <c r="CV35" s="712"/>
      <c r="CW35" s="712"/>
      <c r="CX35" s="712"/>
      <c r="CY35" s="713"/>
      <c r="CZ35" s="684">
        <v>0.6</v>
      </c>
      <c r="DA35" s="714"/>
      <c r="DB35" s="714"/>
      <c r="DC35" s="717"/>
      <c r="DD35" s="688">
        <v>62641</v>
      </c>
      <c r="DE35" s="712"/>
      <c r="DF35" s="712"/>
      <c r="DG35" s="712"/>
      <c r="DH35" s="712"/>
      <c r="DI35" s="712"/>
      <c r="DJ35" s="712"/>
      <c r="DK35" s="713"/>
      <c r="DL35" s="688">
        <v>58312</v>
      </c>
      <c r="DM35" s="712"/>
      <c r="DN35" s="712"/>
      <c r="DO35" s="712"/>
      <c r="DP35" s="712"/>
      <c r="DQ35" s="712"/>
      <c r="DR35" s="712"/>
      <c r="DS35" s="712"/>
      <c r="DT35" s="712"/>
      <c r="DU35" s="712"/>
      <c r="DV35" s="713"/>
      <c r="DW35" s="684">
        <v>0.7</v>
      </c>
      <c r="DX35" s="714"/>
      <c r="DY35" s="714"/>
      <c r="DZ35" s="714"/>
      <c r="EA35" s="714"/>
      <c r="EB35" s="714"/>
      <c r="EC35" s="715"/>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132</v>
      </c>
      <c r="S36" s="680"/>
      <c r="T36" s="680"/>
      <c r="U36" s="680"/>
      <c r="V36" s="680"/>
      <c r="W36" s="680"/>
      <c r="X36" s="680"/>
      <c r="Y36" s="681"/>
      <c r="Z36" s="682" t="s">
        <v>132</v>
      </c>
      <c r="AA36" s="682"/>
      <c r="AB36" s="682"/>
      <c r="AC36" s="682"/>
      <c r="AD36" s="683" t="s">
        <v>132</v>
      </c>
      <c r="AE36" s="683"/>
      <c r="AF36" s="683"/>
      <c r="AG36" s="683"/>
      <c r="AH36" s="683"/>
      <c r="AI36" s="683"/>
      <c r="AJ36" s="683"/>
      <c r="AK36" s="683"/>
      <c r="AL36" s="684" t="s">
        <v>132</v>
      </c>
      <c r="AM36" s="685"/>
      <c r="AN36" s="685"/>
      <c r="AO36" s="686"/>
      <c r="AQ36" s="756" t="s">
        <v>327</v>
      </c>
      <c r="AR36" s="757"/>
      <c r="AS36" s="757"/>
      <c r="AT36" s="757"/>
      <c r="AU36" s="757"/>
      <c r="AV36" s="757"/>
      <c r="AW36" s="757"/>
      <c r="AX36" s="757"/>
      <c r="AY36" s="758"/>
      <c r="AZ36" s="679">
        <v>579370</v>
      </c>
      <c r="BA36" s="680"/>
      <c r="BB36" s="680"/>
      <c r="BC36" s="680"/>
      <c r="BD36" s="712"/>
      <c r="BE36" s="712"/>
      <c r="BF36" s="738"/>
      <c r="BG36" s="694" t="s">
        <v>328</v>
      </c>
      <c r="BH36" s="695"/>
      <c r="BI36" s="695"/>
      <c r="BJ36" s="695"/>
      <c r="BK36" s="695"/>
      <c r="BL36" s="695"/>
      <c r="BM36" s="695"/>
      <c r="BN36" s="695"/>
      <c r="BO36" s="695"/>
      <c r="BP36" s="695"/>
      <c r="BQ36" s="695"/>
      <c r="BR36" s="695"/>
      <c r="BS36" s="695"/>
      <c r="BT36" s="695"/>
      <c r="BU36" s="696"/>
      <c r="BV36" s="679">
        <v>-5238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1491259</v>
      </c>
      <c r="CS36" s="680"/>
      <c r="CT36" s="680"/>
      <c r="CU36" s="680"/>
      <c r="CV36" s="680"/>
      <c r="CW36" s="680"/>
      <c r="CX36" s="680"/>
      <c r="CY36" s="681"/>
      <c r="CZ36" s="684">
        <v>9.5</v>
      </c>
      <c r="DA36" s="714"/>
      <c r="DB36" s="714"/>
      <c r="DC36" s="717"/>
      <c r="DD36" s="688">
        <v>1219583</v>
      </c>
      <c r="DE36" s="680"/>
      <c r="DF36" s="680"/>
      <c r="DG36" s="680"/>
      <c r="DH36" s="680"/>
      <c r="DI36" s="680"/>
      <c r="DJ36" s="680"/>
      <c r="DK36" s="681"/>
      <c r="DL36" s="688">
        <v>831821</v>
      </c>
      <c r="DM36" s="680"/>
      <c r="DN36" s="680"/>
      <c r="DO36" s="680"/>
      <c r="DP36" s="680"/>
      <c r="DQ36" s="680"/>
      <c r="DR36" s="680"/>
      <c r="DS36" s="680"/>
      <c r="DT36" s="680"/>
      <c r="DU36" s="680"/>
      <c r="DV36" s="681"/>
      <c r="DW36" s="684">
        <v>10.1</v>
      </c>
      <c r="DX36" s="714"/>
      <c r="DY36" s="714"/>
      <c r="DZ36" s="714"/>
      <c r="EA36" s="714"/>
      <c r="EB36" s="714"/>
      <c r="EC36" s="715"/>
    </row>
    <row r="37" spans="2:133" ht="11.25" customHeight="1" x14ac:dyDescent="0.15">
      <c r="B37" s="676" t="s">
        <v>330</v>
      </c>
      <c r="C37" s="677"/>
      <c r="D37" s="677"/>
      <c r="E37" s="677"/>
      <c r="F37" s="677"/>
      <c r="G37" s="677"/>
      <c r="H37" s="677"/>
      <c r="I37" s="677"/>
      <c r="J37" s="677"/>
      <c r="K37" s="677"/>
      <c r="L37" s="677"/>
      <c r="M37" s="677"/>
      <c r="N37" s="677"/>
      <c r="O37" s="677"/>
      <c r="P37" s="677"/>
      <c r="Q37" s="678"/>
      <c r="R37" s="679">
        <v>463300</v>
      </c>
      <c r="S37" s="680"/>
      <c r="T37" s="680"/>
      <c r="U37" s="680"/>
      <c r="V37" s="680"/>
      <c r="W37" s="680"/>
      <c r="X37" s="680"/>
      <c r="Y37" s="681"/>
      <c r="Z37" s="682">
        <v>2.9</v>
      </c>
      <c r="AA37" s="682"/>
      <c r="AB37" s="682"/>
      <c r="AC37" s="682"/>
      <c r="AD37" s="683" t="s">
        <v>243</v>
      </c>
      <c r="AE37" s="683"/>
      <c r="AF37" s="683"/>
      <c r="AG37" s="683"/>
      <c r="AH37" s="683"/>
      <c r="AI37" s="683"/>
      <c r="AJ37" s="683"/>
      <c r="AK37" s="683"/>
      <c r="AL37" s="684" t="s">
        <v>132</v>
      </c>
      <c r="AM37" s="685"/>
      <c r="AN37" s="685"/>
      <c r="AO37" s="686"/>
      <c r="AQ37" s="756" t="s">
        <v>331</v>
      </c>
      <c r="AR37" s="757"/>
      <c r="AS37" s="757"/>
      <c r="AT37" s="757"/>
      <c r="AU37" s="757"/>
      <c r="AV37" s="757"/>
      <c r="AW37" s="757"/>
      <c r="AX37" s="757"/>
      <c r="AY37" s="758"/>
      <c r="AZ37" s="679" t="s">
        <v>243</v>
      </c>
      <c r="BA37" s="680"/>
      <c r="BB37" s="680"/>
      <c r="BC37" s="680"/>
      <c r="BD37" s="712"/>
      <c r="BE37" s="712"/>
      <c r="BF37" s="738"/>
      <c r="BG37" s="694" t="s">
        <v>332</v>
      </c>
      <c r="BH37" s="695"/>
      <c r="BI37" s="695"/>
      <c r="BJ37" s="695"/>
      <c r="BK37" s="695"/>
      <c r="BL37" s="695"/>
      <c r="BM37" s="695"/>
      <c r="BN37" s="695"/>
      <c r="BO37" s="695"/>
      <c r="BP37" s="695"/>
      <c r="BQ37" s="695"/>
      <c r="BR37" s="695"/>
      <c r="BS37" s="695"/>
      <c r="BT37" s="695"/>
      <c r="BU37" s="696"/>
      <c r="BV37" s="679">
        <v>4347</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617876</v>
      </c>
      <c r="CS37" s="712"/>
      <c r="CT37" s="712"/>
      <c r="CU37" s="712"/>
      <c r="CV37" s="712"/>
      <c r="CW37" s="712"/>
      <c r="CX37" s="712"/>
      <c r="CY37" s="713"/>
      <c r="CZ37" s="684">
        <v>3.9</v>
      </c>
      <c r="DA37" s="714"/>
      <c r="DB37" s="714"/>
      <c r="DC37" s="717"/>
      <c r="DD37" s="688">
        <v>617876</v>
      </c>
      <c r="DE37" s="712"/>
      <c r="DF37" s="712"/>
      <c r="DG37" s="712"/>
      <c r="DH37" s="712"/>
      <c r="DI37" s="712"/>
      <c r="DJ37" s="712"/>
      <c r="DK37" s="713"/>
      <c r="DL37" s="688">
        <v>544120</v>
      </c>
      <c r="DM37" s="712"/>
      <c r="DN37" s="712"/>
      <c r="DO37" s="712"/>
      <c r="DP37" s="712"/>
      <c r="DQ37" s="712"/>
      <c r="DR37" s="712"/>
      <c r="DS37" s="712"/>
      <c r="DT37" s="712"/>
      <c r="DU37" s="712"/>
      <c r="DV37" s="713"/>
      <c r="DW37" s="684">
        <v>6.6</v>
      </c>
      <c r="DX37" s="714"/>
      <c r="DY37" s="714"/>
      <c r="DZ37" s="714"/>
      <c r="EA37" s="714"/>
      <c r="EB37" s="714"/>
      <c r="EC37" s="715"/>
    </row>
    <row r="38" spans="2:133" ht="11.25" customHeight="1" x14ac:dyDescent="0.15">
      <c r="B38" s="724" t="s">
        <v>334</v>
      </c>
      <c r="C38" s="725"/>
      <c r="D38" s="725"/>
      <c r="E38" s="725"/>
      <c r="F38" s="725"/>
      <c r="G38" s="725"/>
      <c r="H38" s="725"/>
      <c r="I38" s="725"/>
      <c r="J38" s="725"/>
      <c r="K38" s="725"/>
      <c r="L38" s="725"/>
      <c r="M38" s="725"/>
      <c r="N38" s="725"/>
      <c r="O38" s="725"/>
      <c r="P38" s="725"/>
      <c r="Q38" s="726"/>
      <c r="R38" s="759">
        <v>15822798</v>
      </c>
      <c r="S38" s="760"/>
      <c r="T38" s="760"/>
      <c r="U38" s="760"/>
      <c r="V38" s="760"/>
      <c r="W38" s="760"/>
      <c r="X38" s="760"/>
      <c r="Y38" s="761"/>
      <c r="Z38" s="762">
        <v>100</v>
      </c>
      <c r="AA38" s="762"/>
      <c r="AB38" s="762"/>
      <c r="AC38" s="762"/>
      <c r="AD38" s="763">
        <v>7759163</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243</v>
      </c>
      <c r="BA38" s="680"/>
      <c r="BB38" s="680"/>
      <c r="BC38" s="680"/>
      <c r="BD38" s="712"/>
      <c r="BE38" s="712"/>
      <c r="BF38" s="738"/>
      <c r="BG38" s="694" t="s">
        <v>336</v>
      </c>
      <c r="BH38" s="695"/>
      <c r="BI38" s="695"/>
      <c r="BJ38" s="695"/>
      <c r="BK38" s="695"/>
      <c r="BL38" s="695"/>
      <c r="BM38" s="695"/>
      <c r="BN38" s="695"/>
      <c r="BO38" s="695"/>
      <c r="BP38" s="695"/>
      <c r="BQ38" s="695"/>
      <c r="BR38" s="695"/>
      <c r="BS38" s="695"/>
      <c r="BT38" s="695"/>
      <c r="BU38" s="696"/>
      <c r="BV38" s="679">
        <v>6603</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1954878</v>
      </c>
      <c r="CS38" s="680"/>
      <c r="CT38" s="680"/>
      <c r="CU38" s="680"/>
      <c r="CV38" s="680"/>
      <c r="CW38" s="680"/>
      <c r="CX38" s="680"/>
      <c r="CY38" s="681"/>
      <c r="CZ38" s="684">
        <v>12.4</v>
      </c>
      <c r="DA38" s="714"/>
      <c r="DB38" s="714"/>
      <c r="DC38" s="717"/>
      <c r="DD38" s="688">
        <v>1716637</v>
      </c>
      <c r="DE38" s="680"/>
      <c r="DF38" s="680"/>
      <c r="DG38" s="680"/>
      <c r="DH38" s="680"/>
      <c r="DI38" s="680"/>
      <c r="DJ38" s="680"/>
      <c r="DK38" s="681"/>
      <c r="DL38" s="688">
        <v>1617761</v>
      </c>
      <c r="DM38" s="680"/>
      <c r="DN38" s="680"/>
      <c r="DO38" s="680"/>
      <c r="DP38" s="680"/>
      <c r="DQ38" s="680"/>
      <c r="DR38" s="680"/>
      <c r="DS38" s="680"/>
      <c r="DT38" s="680"/>
      <c r="DU38" s="680"/>
      <c r="DV38" s="681"/>
      <c r="DW38" s="684">
        <v>19.7</v>
      </c>
      <c r="DX38" s="714"/>
      <c r="DY38" s="714"/>
      <c r="DZ38" s="714"/>
      <c r="EA38" s="714"/>
      <c r="EB38" s="714"/>
      <c r="EC38" s="715"/>
    </row>
    <row r="39" spans="2:133" ht="11.25" customHeight="1" x14ac:dyDescent="0.15">
      <c r="AQ39" s="756" t="s">
        <v>338</v>
      </c>
      <c r="AR39" s="757"/>
      <c r="AS39" s="757"/>
      <c r="AT39" s="757"/>
      <c r="AU39" s="757"/>
      <c r="AV39" s="757"/>
      <c r="AW39" s="757"/>
      <c r="AX39" s="757"/>
      <c r="AY39" s="758"/>
      <c r="AZ39" s="679" t="s">
        <v>243</v>
      </c>
      <c r="BA39" s="680"/>
      <c r="BB39" s="680"/>
      <c r="BC39" s="680"/>
      <c r="BD39" s="712"/>
      <c r="BE39" s="712"/>
      <c r="BF39" s="738"/>
      <c r="BG39" s="770" t="s">
        <v>339</v>
      </c>
      <c r="BH39" s="771"/>
      <c r="BI39" s="771"/>
      <c r="BJ39" s="771"/>
      <c r="BK39" s="771"/>
      <c r="BL39" s="235"/>
      <c r="BM39" s="695" t="s">
        <v>340</v>
      </c>
      <c r="BN39" s="695"/>
      <c r="BO39" s="695"/>
      <c r="BP39" s="695"/>
      <c r="BQ39" s="695"/>
      <c r="BR39" s="695"/>
      <c r="BS39" s="695"/>
      <c r="BT39" s="695"/>
      <c r="BU39" s="696"/>
      <c r="BV39" s="679">
        <v>99</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388871</v>
      </c>
      <c r="CS39" s="712"/>
      <c r="CT39" s="712"/>
      <c r="CU39" s="712"/>
      <c r="CV39" s="712"/>
      <c r="CW39" s="712"/>
      <c r="CX39" s="712"/>
      <c r="CY39" s="713"/>
      <c r="CZ39" s="684">
        <v>2.5</v>
      </c>
      <c r="DA39" s="714"/>
      <c r="DB39" s="714"/>
      <c r="DC39" s="717"/>
      <c r="DD39" s="688">
        <v>386215</v>
      </c>
      <c r="DE39" s="712"/>
      <c r="DF39" s="712"/>
      <c r="DG39" s="712"/>
      <c r="DH39" s="712"/>
      <c r="DI39" s="712"/>
      <c r="DJ39" s="712"/>
      <c r="DK39" s="713"/>
      <c r="DL39" s="688" t="s">
        <v>132</v>
      </c>
      <c r="DM39" s="712"/>
      <c r="DN39" s="712"/>
      <c r="DO39" s="712"/>
      <c r="DP39" s="712"/>
      <c r="DQ39" s="712"/>
      <c r="DR39" s="712"/>
      <c r="DS39" s="712"/>
      <c r="DT39" s="712"/>
      <c r="DU39" s="712"/>
      <c r="DV39" s="713"/>
      <c r="DW39" s="684" t="s">
        <v>132</v>
      </c>
      <c r="DX39" s="714"/>
      <c r="DY39" s="714"/>
      <c r="DZ39" s="714"/>
      <c r="EA39" s="714"/>
      <c r="EB39" s="714"/>
      <c r="EC39" s="715"/>
    </row>
    <row r="40" spans="2:133" ht="11.25" customHeight="1" x14ac:dyDescent="0.15">
      <c r="AQ40" s="756" t="s">
        <v>342</v>
      </c>
      <c r="AR40" s="757"/>
      <c r="AS40" s="757"/>
      <c r="AT40" s="757"/>
      <c r="AU40" s="757"/>
      <c r="AV40" s="757"/>
      <c r="AW40" s="757"/>
      <c r="AX40" s="757"/>
      <c r="AY40" s="758"/>
      <c r="AZ40" s="679">
        <v>339761</v>
      </c>
      <c r="BA40" s="680"/>
      <c r="BB40" s="680"/>
      <c r="BC40" s="680"/>
      <c r="BD40" s="712"/>
      <c r="BE40" s="712"/>
      <c r="BF40" s="738"/>
      <c r="BG40" s="770"/>
      <c r="BH40" s="771"/>
      <c r="BI40" s="771"/>
      <c r="BJ40" s="771"/>
      <c r="BK40" s="771"/>
      <c r="BL40" s="235"/>
      <c r="BM40" s="695" t="s">
        <v>343</v>
      </c>
      <c r="BN40" s="695"/>
      <c r="BO40" s="695"/>
      <c r="BP40" s="695"/>
      <c r="BQ40" s="695"/>
      <c r="BR40" s="695"/>
      <c r="BS40" s="695"/>
      <c r="BT40" s="695"/>
      <c r="BU40" s="696"/>
      <c r="BV40" s="679" t="s">
        <v>132</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950571</v>
      </c>
      <c r="CS40" s="680"/>
      <c r="CT40" s="680"/>
      <c r="CU40" s="680"/>
      <c r="CV40" s="680"/>
      <c r="CW40" s="680"/>
      <c r="CX40" s="680"/>
      <c r="CY40" s="681"/>
      <c r="CZ40" s="684">
        <v>6.1</v>
      </c>
      <c r="DA40" s="714"/>
      <c r="DB40" s="714"/>
      <c r="DC40" s="717"/>
      <c r="DD40" s="688" t="s">
        <v>243</v>
      </c>
      <c r="DE40" s="680"/>
      <c r="DF40" s="680"/>
      <c r="DG40" s="680"/>
      <c r="DH40" s="680"/>
      <c r="DI40" s="680"/>
      <c r="DJ40" s="680"/>
      <c r="DK40" s="681"/>
      <c r="DL40" s="688" t="s">
        <v>243</v>
      </c>
      <c r="DM40" s="680"/>
      <c r="DN40" s="680"/>
      <c r="DO40" s="680"/>
      <c r="DP40" s="680"/>
      <c r="DQ40" s="680"/>
      <c r="DR40" s="680"/>
      <c r="DS40" s="680"/>
      <c r="DT40" s="680"/>
      <c r="DU40" s="680"/>
      <c r="DV40" s="681"/>
      <c r="DW40" s="684" t="s">
        <v>243</v>
      </c>
      <c r="DX40" s="714"/>
      <c r="DY40" s="714"/>
      <c r="DZ40" s="714"/>
      <c r="EA40" s="714"/>
      <c r="EB40" s="714"/>
      <c r="EC40" s="715"/>
    </row>
    <row r="41" spans="2:133" ht="11.25" customHeight="1" x14ac:dyDescent="0.15">
      <c r="AQ41" s="766" t="s">
        <v>345</v>
      </c>
      <c r="AR41" s="767"/>
      <c r="AS41" s="767"/>
      <c r="AT41" s="767"/>
      <c r="AU41" s="767"/>
      <c r="AV41" s="767"/>
      <c r="AW41" s="767"/>
      <c r="AX41" s="767"/>
      <c r="AY41" s="768"/>
      <c r="AZ41" s="759">
        <v>1035747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422</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132</v>
      </c>
      <c r="CS41" s="712"/>
      <c r="CT41" s="712"/>
      <c r="CU41" s="712"/>
      <c r="CV41" s="712"/>
      <c r="CW41" s="712"/>
      <c r="CX41" s="712"/>
      <c r="CY41" s="713"/>
      <c r="CZ41" s="684" t="s">
        <v>171</v>
      </c>
      <c r="DA41" s="714"/>
      <c r="DB41" s="714"/>
      <c r="DC41" s="717"/>
      <c r="DD41" s="688" t="s">
        <v>132</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1623660</v>
      </c>
      <c r="CS42" s="680"/>
      <c r="CT42" s="680"/>
      <c r="CU42" s="680"/>
      <c r="CV42" s="680"/>
      <c r="CW42" s="680"/>
      <c r="CX42" s="680"/>
      <c r="CY42" s="681"/>
      <c r="CZ42" s="684">
        <v>10.3</v>
      </c>
      <c r="DA42" s="685"/>
      <c r="DB42" s="685"/>
      <c r="DC42" s="780"/>
      <c r="DD42" s="688">
        <v>400077</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22281</v>
      </c>
      <c r="CS43" s="712"/>
      <c r="CT43" s="712"/>
      <c r="CU43" s="712"/>
      <c r="CV43" s="712"/>
      <c r="CW43" s="712"/>
      <c r="CX43" s="712"/>
      <c r="CY43" s="713"/>
      <c r="CZ43" s="684">
        <v>0.1</v>
      </c>
      <c r="DA43" s="714"/>
      <c r="DB43" s="714"/>
      <c r="DC43" s="717"/>
      <c r="DD43" s="688">
        <v>22281</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1623660</v>
      </c>
      <c r="CS44" s="680"/>
      <c r="CT44" s="680"/>
      <c r="CU44" s="680"/>
      <c r="CV44" s="680"/>
      <c r="CW44" s="680"/>
      <c r="CX44" s="680"/>
      <c r="CY44" s="681"/>
      <c r="CZ44" s="684">
        <v>10.3</v>
      </c>
      <c r="DA44" s="685"/>
      <c r="DB44" s="685"/>
      <c r="DC44" s="780"/>
      <c r="DD44" s="688">
        <v>400077</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x14ac:dyDescent="0.15">
      <c r="CD45" s="793"/>
      <c r="CE45" s="794"/>
      <c r="CF45" s="676" t="s">
        <v>354</v>
      </c>
      <c r="CG45" s="677"/>
      <c r="CH45" s="677"/>
      <c r="CI45" s="677"/>
      <c r="CJ45" s="677"/>
      <c r="CK45" s="677"/>
      <c r="CL45" s="677"/>
      <c r="CM45" s="677"/>
      <c r="CN45" s="677"/>
      <c r="CO45" s="677"/>
      <c r="CP45" s="677"/>
      <c r="CQ45" s="678"/>
      <c r="CR45" s="679">
        <v>585156</v>
      </c>
      <c r="CS45" s="712"/>
      <c r="CT45" s="712"/>
      <c r="CU45" s="712"/>
      <c r="CV45" s="712"/>
      <c r="CW45" s="712"/>
      <c r="CX45" s="712"/>
      <c r="CY45" s="713"/>
      <c r="CZ45" s="684">
        <v>3.7</v>
      </c>
      <c r="DA45" s="714"/>
      <c r="DB45" s="714"/>
      <c r="DC45" s="717"/>
      <c r="DD45" s="688">
        <v>23776</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x14ac:dyDescent="0.15">
      <c r="CD46" s="793"/>
      <c r="CE46" s="794"/>
      <c r="CF46" s="676" t="s">
        <v>355</v>
      </c>
      <c r="CG46" s="677"/>
      <c r="CH46" s="677"/>
      <c r="CI46" s="677"/>
      <c r="CJ46" s="677"/>
      <c r="CK46" s="677"/>
      <c r="CL46" s="677"/>
      <c r="CM46" s="677"/>
      <c r="CN46" s="677"/>
      <c r="CO46" s="677"/>
      <c r="CP46" s="677"/>
      <c r="CQ46" s="678"/>
      <c r="CR46" s="679">
        <v>1038121</v>
      </c>
      <c r="CS46" s="680"/>
      <c r="CT46" s="680"/>
      <c r="CU46" s="680"/>
      <c r="CV46" s="680"/>
      <c r="CW46" s="680"/>
      <c r="CX46" s="680"/>
      <c r="CY46" s="681"/>
      <c r="CZ46" s="684">
        <v>6.6</v>
      </c>
      <c r="DA46" s="685"/>
      <c r="DB46" s="685"/>
      <c r="DC46" s="780"/>
      <c r="DD46" s="688">
        <v>376218</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x14ac:dyDescent="0.15">
      <c r="CD47" s="793"/>
      <c r="CE47" s="794"/>
      <c r="CF47" s="676" t="s">
        <v>356</v>
      </c>
      <c r="CG47" s="677"/>
      <c r="CH47" s="677"/>
      <c r="CI47" s="677"/>
      <c r="CJ47" s="677"/>
      <c r="CK47" s="677"/>
      <c r="CL47" s="677"/>
      <c r="CM47" s="677"/>
      <c r="CN47" s="677"/>
      <c r="CO47" s="677"/>
      <c r="CP47" s="677"/>
      <c r="CQ47" s="678"/>
      <c r="CR47" s="679" t="s">
        <v>132</v>
      </c>
      <c r="CS47" s="712"/>
      <c r="CT47" s="712"/>
      <c r="CU47" s="712"/>
      <c r="CV47" s="712"/>
      <c r="CW47" s="712"/>
      <c r="CX47" s="712"/>
      <c r="CY47" s="713"/>
      <c r="CZ47" s="684" t="s">
        <v>132</v>
      </c>
      <c r="DA47" s="714"/>
      <c r="DB47" s="714"/>
      <c r="DC47" s="717"/>
      <c r="DD47" s="688" t="s">
        <v>243</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x14ac:dyDescent="0.15">
      <c r="CD48" s="795"/>
      <c r="CE48" s="796"/>
      <c r="CF48" s="676" t="s">
        <v>357</v>
      </c>
      <c r="CG48" s="677"/>
      <c r="CH48" s="677"/>
      <c r="CI48" s="677"/>
      <c r="CJ48" s="677"/>
      <c r="CK48" s="677"/>
      <c r="CL48" s="677"/>
      <c r="CM48" s="677"/>
      <c r="CN48" s="677"/>
      <c r="CO48" s="677"/>
      <c r="CP48" s="677"/>
      <c r="CQ48" s="678"/>
      <c r="CR48" s="679" t="s">
        <v>132</v>
      </c>
      <c r="CS48" s="680"/>
      <c r="CT48" s="680"/>
      <c r="CU48" s="680"/>
      <c r="CV48" s="680"/>
      <c r="CW48" s="680"/>
      <c r="CX48" s="680"/>
      <c r="CY48" s="681"/>
      <c r="CZ48" s="684" t="s">
        <v>132</v>
      </c>
      <c r="DA48" s="685"/>
      <c r="DB48" s="685"/>
      <c r="DC48" s="780"/>
      <c r="DD48" s="688" t="s">
        <v>171</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x14ac:dyDescent="0.15">
      <c r="CD49" s="724" t="s">
        <v>358</v>
      </c>
      <c r="CE49" s="725"/>
      <c r="CF49" s="725"/>
      <c r="CG49" s="725"/>
      <c r="CH49" s="725"/>
      <c r="CI49" s="725"/>
      <c r="CJ49" s="725"/>
      <c r="CK49" s="725"/>
      <c r="CL49" s="725"/>
      <c r="CM49" s="725"/>
      <c r="CN49" s="725"/>
      <c r="CO49" s="725"/>
      <c r="CP49" s="725"/>
      <c r="CQ49" s="726"/>
      <c r="CR49" s="759">
        <v>15707942</v>
      </c>
      <c r="CS49" s="749"/>
      <c r="CT49" s="749"/>
      <c r="CU49" s="749"/>
      <c r="CV49" s="749"/>
      <c r="CW49" s="749"/>
      <c r="CX49" s="749"/>
      <c r="CY49" s="781"/>
      <c r="CZ49" s="764">
        <v>100</v>
      </c>
      <c r="DA49" s="782"/>
      <c r="DB49" s="782"/>
      <c r="DC49" s="783"/>
      <c r="DD49" s="784">
        <v>9545433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IW6p1WOouR1dGAR6m3mABK2I7816qppFjrrRjqfKfIetFJVPvCkqBh/ZsC6882DqWWzbMeQLQapRwj+Rkh/A==" saltValue="2gZDY4T5DhSSO5w6EM9Jl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15837</v>
      </c>
      <c r="R7" s="815"/>
      <c r="S7" s="815"/>
      <c r="T7" s="815"/>
      <c r="U7" s="815"/>
      <c r="V7" s="815">
        <v>15723</v>
      </c>
      <c r="W7" s="815"/>
      <c r="X7" s="815"/>
      <c r="Y7" s="815"/>
      <c r="Z7" s="815"/>
      <c r="AA7" s="815">
        <v>114</v>
      </c>
      <c r="AB7" s="815"/>
      <c r="AC7" s="815"/>
      <c r="AD7" s="815"/>
      <c r="AE7" s="816"/>
      <c r="AF7" s="817">
        <v>102</v>
      </c>
      <c r="AG7" s="818"/>
      <c r="AH7" s="818"/>
      <c r="AI7" s="818"/>
      <c r="AJ7" s="819"/>
      <c r="AK7" s="854">
        <v>737</v>
      </c>
      <c r="AL7" s="855"/>
      <c r="AM7" s="855"/>
      <c r="AN7" s="855"/>
      <c r="AO7" s="855"/>
      <c r="AP7" s="855">
        <v>12128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301</v>
      </c>
      <c r="CI7" s="852"/>
      <c r="CJ7" s="852"/>
      <c r="CK7" s="852"/>
      <c r="CL7" s="853"/>
      <c r="CM7" s="851">
        <v>149062</v>
      </c>
      <c r="CN7" s="852"/>
      <c r="CO7" s="852"/>
      <c r="CP7" s="852"/>
      <c r="CQ7" s="853"/>
      <c r="CR7" s="851">
        <v>34</v>
      </c>
      <c r="CS7" s="852"/>
      <c r="CT7" s="852"/>
      <c r="CU7" s="852"/>
      <c r="CV7" s="853"/>
      <c r="CW7" s="851" t="s">
        <v>586</v>
      </c>
      <c r="CX7" s="852"/>
      <c r="CY7" s="852"/>
      <c r="CZ7" s="852"/>
      <c r="DA7" s="853"/>
      <c r="DB7" s="851" t="s">
        <v>586</v>
      </c>
      <c r="DC7" s="852"/>
      <c r="DD7" s="852"/>
      <c r="DE7" s="852"/>
      <c r="DF7" s="853"/>
      <c r="DG7" s="851" t="s">
        <v>586</v>
      </c>
      <c r="DH7" s="852"/>
      <c r="DI7" s="852"/>
      <c r="DJ7" s="852"/>
      <c r="DK7" s="853"/>
      <c r="DL7" s="851">
        <v>21</v>
      </c>
      <c r="DM7" s="852"/>
      <c r="DN7" s="852"/>
      <c r="DO7" s="852"/>
      <c r="DP7" s="853"/>
      <c r="DQ7" s="851" t="s">
        <v>586</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v>
      </c>
      <c r="R8" s="839"/>
      <c r="S8" s="839"/>
      <c r="T8" s="839"/>
      <c r="U8" s="839"/>
      <c r="V8" s="839">
        <v>0</v>
      </c>
      <c r="W8" s="839"/>
      <c r="X8" s="839"/>
      <c r="Y8" s="839"/>
      <c r="Z8" s="839"/>
      <c r="AA8" s="839">
        <v>1</v>
      </c>
      <c r="AB8" s="839"/>
      <c r="AC8" s="839"/>
      <c r="AD8" s="839"/>
      <c r="AE8" s="840"/>
      <c r="AF8" s="841">
        <v>1</v>
      </c>
      <c r="AG8" s="842"/>
      <c r="AH8" s="842"/>
      <c r="AI8" s="842"/>
      <c r="AJ8" s="843"/>
      <c r="AK8" s="844">
        <v>0</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23</v>
      </c>
      <c r="CI8" s="862"/>
      <c r="CJ8" s="862"/>
      <c r="CK8" s="862"/>
      <c r="CL8" s="863"/>
      <c r="CM8" s="861">
        <v>437</v>
      </c>
      <c r="CN8" s="862"/>
      <c r="CO8" s="862"/>
      <c r="CP8" s="862"/>
      <c r="CQ8" s="863"/>
      <c r="CR8" s="861">
        <v>3</v>
      </c>
      <c r="CS8" s="862"/>
      <c r="CT8" s="862"/>
      <c r="CU8" s="862"/>
      <c r="CV8" s="863"/>
      <c r="CW8" s="861" t="s">
        <v>597</v>
      </c>
      <c r="CX8" s="862"/>
      <c r="CY8" s="862"/>
      <c r="CZ8" s="862"/>
      <c r="DA8" s="863"/>
      <c r="DB8" s="861">
        <v>3510</v>
      </c>
      <c r="DC8" s="862"/>
      <c r="DD8" s="862"/>
      <c r="DE8" s="862"/>
      <c r="DF8" s="863"/>
      <c r="DG8" s="861" t="s">
        <v>586</v>
      </c>
      <c r="DH8" s="862"/>
      <c r="DI8" s="862"/>
      <c r="DJ8" s="862"/>
      <c r="DK8" s="863"/>
      <c r="DL8" s="861" t="s">
        <v>586</v>
      </c>
      <c r="DM8" s="862"/>
      <c r="DN8" s="862"/>
      <c r="DO8" s="862"/>
      <c r="DP8" s="863"/>
      <c r="DQ8" s="861" t="s">
        <v>586</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61">
        <v>-1</v>
      </c>
      <c r="CI9" s="862"/>
      <c r="CJ9" s="862"/>
      <c r="CK9" s="862"/>
      <c r="CL9" s="863"/>
      <c r="CM9" s="861">
        <v>7</v>
      </c>
      <c r="CN9" s="862"/>
      <c r="CO9" s="862"/>
      <c r="CP9" s="862"/>
      <c r="CQ9" s="863"/>
      <c r="CR9" s="861">
        <v>2</v>
      </c>
      <c r="CS9" s="862"/>
      <c r="CT9" s="862"/>
      <c r="CU9" s="862"/>
      <c r="CV9" s="863"/>
      <c r="CW9" s="861" t="s">
        <v>598</v>
      </c>
      <c r="CX9" s="862"/>
      <c r="CY9" s="862"/>
      <c r="CZ9" s="862"/>
      <c r="DA9" s="863"/>
      <c r="DB9" s="861" t="s">
        <v>586</v>
      </c>
      <c r="DC9" s="862"/>
      <c r="DD9" s="862"/>
      <c r="DE9" s="862"/>
      <c r="DF9" s="863"/>
      <c r="DG9" s="861" t="s">
        <v>586</v>
      </c>
      <c r="DH9" s="862"/>
      <c r="DI9" s="862"/>
      <c r="DJ9" s="862"/>
      <c r="DK9" s="863"/>
      <c r="DL9" s="861" t="s">
        <v>586</v>
      </c>
      <c r="DM9" s="862"/>
      <c r="DN9" s="862"/>
      <c r="DO9" s="862"/>
      <c r="DP9" s="863"/>
      <c r="DQ9" s="861" t="s">
        <v>586</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594</v>
      </c>
      <c r="BT10" s="849"/>
      <c r="BU10" s="849"/>
      <c r="BV10" s="849"/>
      <c r="BW10" s="849"/>
      <c r="BX10" s="849"/>
      <c r="BY10" s="849"/>
      <c r="BZ10" s="849"/>
      <c r="CA10" s="849"/>
      <c r="CB10" s="849"/>
      <c r="CC10" s="849"/>
      <c r="CD10" s="849"/>
      <c r="CE10" s="849"/>
      <c r="CF10" s="849"/>
      <c r="CG10" s="850"/>
      <c r="CH10" s="861">
        <v>0</v>
      </c>
      <c r="CI10" s="862"/>
      <c r="CJ10" s="862"/>
      <c r="CK10" s="862"/>
      <c r="CL10" s="863"/>
      <c r="CM10" s="861">
        <v>29</v>
      </c>
      <c r="CN10" s="862"/>
      <c r="CO10" s="862"/>
      <c r="CP10" s="862"/>
      <c r="CQ10" s="863"/>
      <c r="CR10" s="861">
        <v>3</v>
      </c>
      <c r="CS10" s="862"/>
      <c r="CT10" s="862"/>
      <c r="CU10" s="862"/>
      <c r="CV10" s="863"/>
      <c r="CW10" s="861">
        <v>0</v>
      </c>
      <c r="CX10" s="862"/>
      <c r="CY10" s="862"/>
      <c r="CZ10" s="862"/>
      <c r="DA10" s="863"/>
      <c r="DB10" s="861" t="s">
        <v>586</v>
      </c>
      <c r="DC10" s="862"/>
      <c r="DD10" s="862"/>
      <c r="DE10" s="862"/>
      <c r="DF10" s="863"/>
      <c r="DG10" s="861" t="s">
        <v>586</v>
      </c>
      <c r="DH10" s="862"/>
      <c r="DI10" s="862"/>
      <c r="DJ10" s="862"/>
      <c r="DK10" s="863"/>
      <c r="DL10" s="861" t="s">
        <v>586</v>
      </c>
      <c r="DM10" s="862"/>
      <c r="DN10" s="862"/>
      <c r="DO10" s="862"/>
      <c r="DP10" s="863"/>
      <c r="DQ10" s="861" t="s">
        <v>586</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15838</v>
      </c>
      <c r="R23" s="874"/>
      <c r="S23" s="874"/>
      <c r="T23" s="874"/>
      <c r="U23" s="874"/>
      <c r="V23" s="874">
        <v>15723</v>
      </c>
      <c r="W23" s="874"/>
      <c r="X23" s="874"/>
      <c r="Y23" s="874"/>
      <c r="Z23" s="874"/>
      <c r="AA23" s="874">
        <v>115</v>
      </c>
      <c r="AB23" s="874"/>
      <c r="AC23" s="874"/>
      <c r="AD23" s="874"/>
      <c r="AE23" s="875"/>
      <c r="AF23" s="876">
        <v>103</v>
      </c>
      <c r="AG23" s="874"/>
      <c r="AH23" s="874"/>
      <c r="AI23" s="874"/>
      <c r="AJ23" s="877"/>
      <c r="AK23" s="878"/>
      <c r="AL23" s="879"/>
      <c r="AM23" s="879"/>
      <c r="AN23" s="879"/>
      <c r="AO23" s="879"/>
      <c r="AP23" s="874">
        <v>12129</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4013</v>
      </c>
      <c r="R28" s="903"/>
      <c r="S28" s="903"/>
      <c r="T28" s="903"/>
      <c r="U28" s="903"/>
      <c r="V28" s="903">
        <v>3958</v>
      </c>
      <c r="W28" s="903"/>
      <c r="X28" s="903"/>
      <c r="Y28" s="903"/>
      <c r="Z28" s="903"/>
      <c r="AA28" s="903">
        <v>55</v>
      </c>
      <c r="AB28" s="903"/>
      <c r="AC28" s="903"/>
      <c r="AD28" s="903"/>
      <c r="AE28" s="904"/>
      <c r="AF28" s="905">
        <v>55</v>
      </c>
      <c r="AG28" s="903"/>
      <c r="AH28" s="903"/>
      <c r="AI28" s="903"/>
      <c r="AJ28" s="906"/>
      <c r="AK28" s="907">
        <v>301</v>
      </c>
      <c r="AL28" s="898"/>
      <c r="AM28" s="898"/>
      <c r="AN28" s="898"/>
      <c r="AO28" s="898"/>
      <c r="AP28" s="898" t="s">
        <v>586</v>
      </c>
      <c r="AQ28" s="898"/>
      <c r="AR28" s="898"/>
      <c r="AS28" s="898"/>
      <c r="AT28" s="898"/>
      <c r="AU28" s="898" t="s">
        <v>586</v>
      </c>
      <c r="AV28" s="898"/>
      <c r="AW28" s="898"/>
      <c r="AX28" s="898"/>
      <c r="AY28" s="898"/>
      <c r="AZ28" s="899" t="s">
        <v>586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3797</v>
      </c>
      <c r="R29" s="839"/>
      <c r="S29" s="839"/>
      <c r="T29" s="839"/>
      <c r="U29" s="839"/>
      <c r="V29" s="839">
        <v>3689</v>
      </c>
      <c r="W29" s="839"/>
      <c r="X29" s="839"/>
      <c r="Y29" s="839"/>
      <c r="Z29" s="839"/>
      <c r="AA29" s="839">
        <v>109</v>
      </c>
      <c r="AB29" s="839"/>
      <c r="AC29" s="839"/>
      <c r="AD29" s="839"/>
      <c r="AE29" s="840"/>
      <c r="AF29" s="841">
        <v>109</v>
      </c>
      <c r="AG29" s="842"/>
      <c r="AH29" s="842"/>
      <c r="AI29" s="842"/>
      <c r="AJ29" s="843"/>
      <c r="AK29" s="910">
        <v>481</v>
      </c>
      <c r="AL29" s="911"/>
      <c r="AM29" s="911"/>
      <c r="AN29" s="911"/>
      <c r="AO29" s="911"/>
      <c r="AP29" s="911" t="s">
        <v>586</v>
      </c>
      <c r="AQ29" s="911"/>
      <c r="AR29" s="911"/>
      <c r="AS29" s="911"/>
      <c r="AT29" s="911"/>
      <c r="AU29" s="911" t="s">
        <v>596</v>
      </c>
      <c r="AV29" s="911"/>
      <c r="AW29" s="911"/>
      <c r="AX29" s="911"/>
      <c r="AY29" s="911"/>
      <c r="AZ29" s="912" t="s">
        <v>586</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408</v>
      </c>
      <c r="R30" s="839"/>
      <c r="S30" s="839"/>
      <c r="T30" s="839"/>
      <c r="U30" s="839"/>
      <c r="V30" s="839">
        <v>407</v>
      </c>
      <c r="W30" s="839"/>
      <c r="X30" s="839"/>
      <c r="Y30" s="839"/>
      <c r="Z30" s="839"/>
      <c r="AA30" s="839">
        <v>1</v>
      </c>
      <c r="AB30" s="839"/>
      <c r="AC30" s="839"/>
      <c r="AD30" s="839"/>
      <c r="AE30" s="840"/>
      <c r="AF30" s="841">
        <v>1</v>
      </c>
      <c r="AG30" s="842"/>
      <c r="AH30" s="842"/>
      <c r="AI30" s="842"/>
      <c r="AJ30" s="843"/>
      <c r="AK30" s="910">
        <v>101</v>
      </c>
      <c r="AL30" s="911"/>
      <c r="AM30" s="911"/>
      <c r="AN30" s="911"/>
      <c r="AO30" s="911"/>
      <c r="AP30" s="911" t="s">
        <v>586</v>
      </c>
      <c r="AQ30" s="911"/>
      <c r="AR30" s="911"/>
      <c r="AS30" s="911"/>
      <c r="AT30" s="911"/>
      <c r="AU30" s="911" t="s">
        <v>596</v>
      </c>
      <c r="AV30" s="911"/>
      <c r="AW30" s="911"/>
      <c r="AX30" s="911"/>
      <c r="AY30" s="911"/>
      <c r="AZ30" s="912" t="s">
        <v>586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38</v>
      </c>
      <c r="R31" s="839"/>
      <c r="S31" s="839"/>
      <c r="T31" s="839"/>
      <c r="U31" s="839"/>
      <c r="V31" s="839">
        <v>154</v>
      </c>
      <c r="W31" s="839"/>
      <c r="X31" s="839"/>
      <c r="Y31" s="839"/>
      <c r="Z31" s="839"/>
      <c r="AA31" s="839">
        <v>-116</v>
      </c>
      <c r="AB31" s="839"/>
      <c r="AC31" s="839"/>
      <c r="AD31" s="839"/>
      <c r="AE31" s="840"/>
      <c r="AF31" s="841">
        <v>-116</v>
      </c>
      <c r="AG31" s="842"/>
      <c r="AH31" s="842"/>
      <c r="AI31" s="842"/>
      <c r="AJ31" s="843"/>
      <c r="AK31" s="910" t="s">
        <v>586</v>
      </c>
      <c r="AL31" s="911"/>
      <c r="AM31" s="911"/>
      <c r="AN31" s="911"/>
      <c r="AO31" s="911"/>
      <c r="AP31" s="911" t="s">
        <v>586</v>
      </c>
      <c r="AQ31" s="911"/>
      <c r="AR31" s="911"/>
      <c r="AS31" s="911"/>
      <c r="AT31" s="911"/>
      <c r="AU31" s="911" t="s">
        <v>596</v>
      </c>
      <c r="AV31" s="911"/>
      <c r="AW31" s="911"/>
      <c r="AX31" s="911"/>
      <c r="AY31" s="911"/>
      <c r="AZ31" s="912" t="s">
        <v>586</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74</v>
      </c>
      <c r="R32" s="839"/>
      <c r="S32" s="839"/>
      <c r="T32" s="839"/>
      <c r="U32" s="839"/>
      <c r="V32" s="839">
        <v>72</v>
      </c>
      <c r="W32" s="839"/>
      <c r="X32" s="839"/>
      <c r="Y32" s="839"/>
      <c r="Z32" s="839"/>
      <c r="AA32" s="839">
        <v>2</v>
      </c>
      <c r="AB32" s="839"/>
      <c r="AC32" s="839"/>
      <c r="AD32" s="839"/>
      <c r="AE32" s="840"/>
      <c r="AF32" s="841">
        <v>2</v>
      </c>
      <c r="AG32" s="842"/>
      <c r="AH32" s="842"/>
      <c r="AI32" s="842"/>
      <c r="AJ32" s="843"/>
      <c r="AK32" s="910" t="s">
        <v>586</v>
      </c>
      <c r="AL32" s="911"/>
      <c r="AM32" s="911"/>
      <c r="AN32" s="911"/>
      <c r="AO32" s="911"/>
      <c r="AP32" s="911">
        <v>706</v>
      </c>
      <c r="AQ32" s="911"/>
      <c r="AR32" s="911"/>
      <c r="AS32" s="911"/>
      <c r="AT32" s="911"/>
      <c r="AU32" s="911" t="s">
        <v>596</v>
      </c>
      <c r="AV32" s="911"/>
      <c r="AW32" s="911"/>
      <c r="AX32" s="911"/>
      <c r="AY32" s="911"/>
      <c r="AZ32" s="912" t="s">
        <v>586</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2633</v>
      </c>
      <c r="R33" s="839"/>
      <c r="S33" s="839"/>
      <c r="T33" s="839"/>
      <c r="U33" s="839"/>
      <c r="V33" s="839">
        <v>2622</v>
      </c>
      <c r="W33" s="839"/>
      <c r="X33" s="839"/>
      <c r="Y33" s="839"/>
      <c r="Z33" s="839"/>
      <c r="AA33" s="839">
        <v>0</v>
      </c>
      <c r="AB33" s="839"/>
      <c r="AC33" s="839"/>
      <c r="AD33" s="839"/>
      <c r="AE33" s="840"/>
      <c r="AF33" s="841" t="s">
        <v>132</v>
      </c>
      <c r="AG33" s="842"/>
      <c r="AH33" s="842"/>
      <c r="AI33" s="842"/>
      <c r="AJ33" s="843"/>
      <c r="AK33" s="910">
        <v>605</v>
      </c>
      <c r="AL33" s="911"/>
      <c r="AM33" s="911"/>
      <c r="AN33" s="911"/>
      <c r="AO33" s="911"/>
      <c r="AP33" s="911">
        <v>11236</v>
      </c>
      <c r="AQ33" s="911"/>
      <c r="AR33" s="911"/>
      <c r="AS33" s="911"/>
      <c r="AT33" s="911"/>
      <c r="AU33" s="911">
        <v>7123</v>
      </c>
      <c r="AV33" s="911"/>
      <c r="AW33" s="911"/>
      <c r="AX33" s="911"/>
      <c r="AY33" s="911"/>
      <c r="AZ33" s="912" t="s">
        <v>586</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405</v>
      </c>
      <c r="C34" s="836"/>
      <c r="D34" s="836"/>
      <c r="E34" s="836"/>
      <c r="F34" s="836"/>
      <c r="G34" s="836"/>
      <c r="H34" s="836"/>
      <c r="I34" s="836"/>
      <c r="J34" s="836"/>
      <c r="K34" s="836"/>
      <c r="L34" s="836"/>
      <c r="M34" s="836"/>
      <c r="N34" s="836"/>
      <c r="O34" s="836"/>
      <c r="P34" s="837"/>
      <c r="Q34" s="838">
        <v>69</v>
      </c>
      <c r="R34" s="839"/>
      <c r="S34" s="839"/>
      <c r="T34" s="839"/>
      <c r="U34" s="839"/>
      <c r="V34" s="839">
        <v>391</v>
      </c>
      <c r="W34" s="839"/>
      <c r="X34" s="839"/>
      <c r="Y34" s="839"/>
      <c r="Z34" s="839"/>
      <c r="AA34" s="839">
        <v>-17</v>
      </c>
      <c r="AB34" s="839"/>
      <c r="AC34" s="839"/>
      <c r="AD34" s="839"/>
      <c r="AE34" s="840"/>
      <c r="AF34" s="841">
        <v>-17</v>
      </c>
      <c r="AG34" s="842"/>
      <c r="AH34" s="842"/>
      <c r="AI34" s="842"/>
      <c r="AJ34" s="843"/>
      <c r="AK34" s="910" t="s">
        <v>586</v>
      </c>
      <c r="AL34" s="911"/>
      <c r="AM34" s="911"/>
      <c r="AN34" s="911"/>
      <c r="AO34" s="911"/>
      <c r="AP34" s="911">
        <v>5</v>
      </c>
      <c r="AQ34" s="911"/>
      <c r="AR34" s="911"/>
      <c r="AS34" s="911"/>
      <c r="AT34" s="911"/>
      <c r="AU34" s="911" t="s">
        <v>597</v>
      </c>
      <c r="AV34" s="911"/>
      <c r="AW34" s="911"/>
      <c r="AX34" s="911"/>
      <c r="AY34" s="911"/>
      <c r="AZ34" s="912">
        <v>5.3</v>
      </c>
      <c r="BA34" s="912"/>
      <c r="BB34" s="912"/>
      <c r="BC34" s="912"/>
      <c r="BD34" s="912"/>
      <c r="BE34" s="908" t="s">
        <v>404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34</v>
      </c>
      <c r="AG63" s="922"/>
      <c r="AH63" s="922"/>
      <c r="AI63" s="922"/>
      <c r="AJ63" s="923"/>
      <c r="AK63" s="924"/>
      <c r="AL63" s="919"/>
      <c r="AM63" s="919"/>
      <c r="AN63" s="919"/>
      <c r="AO63" s="919"/>
      <c r="AP63" s="922">
        <v>11947</v>
      </c>
      <c r="AQ63" s="922"/>
      <c r="AR63" s="922"/>
      <c r="AS63" s="922"/>
      <c r="AT63" s="922"/>
      <c r="AU63" s="922">
        <v>7123</v>
      </c>
      <c r="AV63" s="922"/>
      <c r="AW63" s="922"/>
      <c r="AX63" s="922"/>
      <c r="AY63" s="922"/>
      <c r="AZ63" s="926"/>
      <c r="BA63" s="926"/>
      <c r="BB63" s="926"/>
      <c r="BC63" s="926"/>
      <c r="BD63" s="926"/>
      <c r="BE63" s="927"/>
      <c r="BF63" s="927"/>
      <c r="BG63" s="927"/>
      <c r="BH63" s="927"/>
      <c r="BI63" s="928"/>
      <c r="BJ63" s="929" t="s">
        <v>408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389</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5694</v>
      </c>
      <c r="R68" s="946"/>
      <c r="S68" s="946"/>
      <c r="T68" s="946"/>
      <c r="U68" s="946"/>
      <c r="V68" s="946">
        <v>5640</v>
      </c>
      <c r="W68" s="946"/>
      <c r="X68" s="946"/>
      <c r="Y68" s="946"/>
      <c r="Z68" s="946"/>
      <c r="AA68" s="946">
        <v>54</v>
      </c>
      <c r="AB68" s="946"/>
      <c r="AC68" s="946"/>
      <c r="AD68" s="946"/>
      <c r="AE68" s="946"/>
      <c r="AF68" s="946">
        <v>53</v>
      </c>
      <c r="AG68" s="946"/>
      <c r="AH68" s="946"/>
      <c r="AI68" s="946"/>
      <c r="AJ68" s="946"/>
      <c r="AK68" s="946">
        <v>494</v>
      </c>
      <c r="AL68" s="946"/>
      <c r="AM68" s="946"/>
      <c r="AN68" s="946"/>
      <c r="AO68" s="946"/>
      <c r="AP68" s="946">
        <v>2774</v>
      </c>
      <c r="AQ68" s="946"/>
      <c r="AR68" s="946"/>
      <c r="AS68" s="946"/>
      <c r="AT68" s="946"/>
      <c r="AU68" s="946">
        <v>316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62</v>
      </c>
      <c r="R69" s="911"/>
      <c r="S69" s="911"/>
      <c r="T69" s="911"/>
      <c r="U69" s="911"/>
      <c r="V69" s="911">
        <v>55</v>
      </c>
      <c r="W69" s="911"/>
      <c r="X69" s="911"/>
      <c r="Y69" s="911"/>
      <c r="Z69" s="911"/>
      <c r="AA69" s="911">
        <v>7</v>
      </c>
      <c r="AB69" s="911"/>
      <c r="AC69" s="911"/>
      <c r="AD69" s="911"/>
      <c r="AE69" s="911"/>
      <c r="AF69" s="911">
        <v>7</v>
      </c>
      <c r="AG69" s="911"/>
      <c r="AH69" s="911"/>
      <c r="AI69" s="911"/>
      <c r="AJ69" s="911"/>
      <c r="AK69" s="911" t="s">
        <v>586</v>
      </c>
      <c r="AL69" s="911"/>
      <c r="AM69" s="911"/>
      <c r="AN69" s="911"/>
      <c r="AO69" s="911"/>
      <c r="AP69" s="911">
        <v>37</v>
      </c>
      <c r="AQ69" s="911"/>
      <c r="AR69" s="911"/>
      <c r="AS69" s="911"/>
      <c r="AT69" s="911"/>
      <c r="AU69" s="911">
        <v>14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478</v>
      </c>
      <c r="R70" s="911"/>
      <c r="S70" s="911"/>
      <c r="T70" s="911"/>
      <c r="U70" s="911"/>
      <c r="V70" s="911">
        <v>474</v>
      </c>
      <c r="W70" s="911"/>
      <c r="X70" s="911"/>
      <c r="Y70" s="911"/>
      <c r="Z70" s="911"/>
      <c r="AA70" s="911">
        <v>5</v>
      </c>
      <c r="AB70" s="911"/>
      <c r="AC70" s="911"/>
      <c r="AD70" s="911"/>
      <c r="AE70" s="911"/>
      <c r="AF70" s="911">
        <v>5</v>
      </c>
      <c r="AG70" s="911"/>
      <c r="AH70" s="911"/>
      <c r="AI70" s="911"/>
      <c r="AJ70" s="911"/>
      <c r="AK70" s="911">
        <v>74</v>
      </c>
      <c r="AL70" s="911"/>
      <c r="AM70" s="911"/>
      <c r="AN70" s="911"/>
      <c r="AO70" s="911"/>
      <c r="AP70" s="911" t="s">
        <v>586</v>
      </c>
      <c r="AQ70" s="911"/>
      <c r="AR70" s="911"/>
      <c r="AS70" s="911"/>
      <c r="AT70" s="911"/>
      <c r="AU70" s="911" t="s">
        <v>586</v>
      </c>
      <c r="AV70" s="911"/>
      <c r="AW70" s="911"/>
      <c r="AX70" s="911"/>
      <c r="AY70" s="911"/>
      <c r="AZ70" s="957" t="s">
        <v>590</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82604</v>
      </c>
      <c r="R71" s="911"/>
      <c r="S71" s="911"/>
      <c r="T71" s="911"/>
      <c r="U71" s="911"/>
      <c r="V71" s="911">
        <v>80670</v>
      </c>
      <c r="W71" s="911"/>
      <c r="X71" s="911"/>
      <c r="Y71" s="911"/>
      <c r="Z71" s="911"/>
      <c r="AA71" s="911">
        <v>1934</v>
      </c>
      <c r="AB71" s="911"/>
      <c r="AC71" s="911"/>
      <c r="AD71" s="911"/>
      <c r="AE71" s="911"/>
      <c r="AF71" s="911">
        <v>1934</v>
      </c>
      <c r="AG71" s="911"/>
      <c r="AH71" s="911"/>
      <c r="AI71" s="911"/>
      <c r="AJ71" s="911"/>
      <c r="AK71" s="911">
        <v>1037</v>
      </c>
      <c r="AL71" s="911"/>
      <c r="AM71" s="911"/>
      <c r="AN71" s="911"/>
      <c r="AO71" s="911"/>
      <c r="AP71" s="911" t="s">
        <v>586</v>
      </c>
      <c r="AQ71" s="911"/>
      <c r="AR71" s="911"/>
      <c r="AS71" s="911"/>
      <c r="AT71" s="911"/>
      <c r="AU71" s="911" t="s">
        <v>586</v>
      </c>
      <c r="AV71" s="911"/>
      <c r="AW71" s="911"/>
      <c r="AX71" s="911"/>
      <c r="AY71" s="911"/>
      <c r="AZ71" s="957" t="s">
        <v>595</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1999</v>
      </c>
      <c r="AG88" s="922"/>
      <c r="AH88" s="922"/>
      <c r="AI88" s="922"/>
      <c r="AJ88" s="922"/>
      <c r="AK88" s="919"/>
      <c r="AL88" s="919"/>
      <c r="AM88" s="919"/>
      <c r="AN88" s="919"/>
      <c r="AO88" s="919"/>
      <c r="AP88" s="922">
        <v>2811</v>
      </c>
      <c r="AQ88" s="922"/>
      <c r="AR88" s="922"/>
      <c r="AS88" s="922"/>
      <c r="AT88" s="922"/>
      <c r="AU88" s="922">
        <v>330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42</v>
      </c>
      <c r="CS102" s="930"/>
      <c r="CT102" s="930"/>
      <c r="CU102" s="930"/>
      <c r="CV102" s="973"/>
      <c r="CW102" s="972">
        <v>0</v>
      </c>
      <c r="CX102" s="930"/>
      <c r="CY102" s="930"/>
      <c r="CZ102" s="930"/>
      <c r="DA102" s="973"/>
      <c r="DB102" s="972">
        <v>3510</v>
      </c>
      <c r="DC102" s="930"/>
      <c r="DD102" s="930"/>
      <c r="DE102" s="930"/>
      <c r="DF102" s="973"/>
      <c r="DG102" s="972" t="s">
        <v>604</v>
      </c>
      <c r="DH102" s="930"/>
      <c r="DI102" s="930"/>
      <c r="DJ102" s="930"/>
      <c r="DK102" s="973"/>
      <c r="DL102" s="972">
        <v>21</v>
      </c>
      <c r="DM102" s="930"/>
      <c r="DN102" s="930"/>
      <c r="DO102" s="930"/>
      <c r="DP102" s="973"/>
      <c r="DQ102" s="972" t="s">
        <v>586</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302</v>
      </c>
      <c r="AG109" s="975"/>
      <c r="AH109" s="975"/>
      <c r="AI109" s="975"/>
      <c r="AJ109" s="976"/>
      <c r="AK109" s="974" t="s">
        <v>301</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302</v>
      </c>
      <c r="BW109" s="975"/>
      <c r="BX109" s="975"/>
      <c r="BY109" s="975"/>
      <c r="BZ109" s="976"/>
      <c r="CA109" s="974" t="s">
        <v>301</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302</v>
      </c>
      <c r="DM109" s="975"/>
      <c r="DN109" s="975"/>
      <c r="DO109" s="975"/>
      <c r="DP109" s="976"/>
      <c r="DQ109" s="974" t="s">
        <v>301</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1440997</v>
      </c>
      <c r="AB110" s="982"/>
      <c r="AC110" s="982"/>
      <c r="AD110" s="982"/>
      <c r="AE110" s="983"/>
      <c r="AF110" s="984">
        <v>1449109</v>
      </c>
      <c r="AG110" s="982"/>
      <c r="AH110" s="982"/>
      <c r="AI110" s="982"/>
      <c r="AJ110" s="983"/>
      <c r="AK110" s="984">
        <v>1437871</v>
      </c>
      <c r="AL110" s="982"/>
      <c r="AM110" s="982"/>
      <c r="AN110" s="982"/>
      <c r="AO110" s="983"/>
      <c r="AP110" s="985">
        <v>21.1</v>
      </c>
      <c r="AQ110" s="986"/>
      <c r="AR110" s="986"/>
      <c r="AS110" s="986"/>
      <c r="AT110" s="987"/>
      <c r="AU110" s="988" t="s">
        <v>71</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12503083</v>
      </c>
      <c r="BR110" s="1017"/>
      <c r="BS110" s="1017"/>
      <c r="BT110" s="1017"/>
      <c r="BU110" s="1017"/>
      <c r="BV110" s="1017">
        <v>12401647</v>
      </c>
      <c r="BW110" s="1017"/>
      <c r="BX110" s="1017"/>
      <c r="BY110" s="1017"/>
      <c r="BZ110" s="1017"/>
      <c r="CA110" s="1017">
        <v>12128919</v>
      </c>
      <c r="CB110" s="1017"/>
      <c r="CC110" s="1017"/>
      <c r="CD110" s="1017"/>
      <c r="CE110" s="1017"/>
      <c r="CF110" s="1031">
        <v>177.6</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132</v>
      </c>
      <c r="DM110" s="1017"/>
      <c r="DN110" s="1017"/>
      <c r="DO110" s="1017"/>
      <c r="DP110" s="1017"/>
      <c r="DQ110" s="1017" t="s">
        <v>132</v>
      </c>
      <c r="DR110" s="1017"/>
      <c r="DS110" s="1017"/>
      <c r="DT110" s="1017"/>
      <c r="DU110" s="1017"/>
      <c r="DV110" s="1018" t="s">
        <v>132</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132</v>
      </c>
      <c r="AB111" s="1024"/>
      <c r="AC111" s="1024"/>
      <c r="AD111" s="1024"/>
      <c r="AE111" s="1025"/>
      <c r="AF111" s="1026" t="s">
        <v>132</v>
      </c>
      <c r="AG111" s="1024"/>
      <c r="AH111" s="1024"/>
      <c r="AI111" s="1024"/>
      <c r="AJ111" s="1025"/>
      <c r="AK111" s="1026" t="s">
        <v>132</v>
      </c>
      <c r="AL111" s="1024"/>
      <c r="AM111" s="1024"/>
      <c r="AN111" s="1024"/>
      <c r="AO111" s="1025"/>
      <c r="AP111" s="1027" t="s">
        <v>132</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6267</v>
      </c>
      <c r="BR111" s="1010"/>
      <c r="BS111" s="1010"/>
      <c r="BT111" s="1010"/>
      <c r="BU111" s="1010"/>
      <c r="BV111" s="1010">
        <v>2763</v>
      </c>
      <c r="BW111" s="1010"/>
      <c r="BX111" s="1010"/>
      <c r="BY111" s="1010"/>
      <c r="BZ111" s="1010"/>
      <c r="CA111" s="1010" t="s">
        <v>132</v>
      </c>
      <c r="CB111" s="1010"/>
      <c r="CC111" s="1010"/>
      <c r="CD111" s="1010"/>
      <c r="CE111" s="1010"/>
      <c r="CF111" s="1004" t="s">
        <v>433</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437</v>
      </c>
      <c r="DH111" s="1010"/>
      <c r="DI111" s="1010"/>
      <c r="DJ111" s="1010"/>
      <c r="DK111" s="1010"/>
      <c r="DL111" s="1010" t="s">
        <v>132</v>
      </c>
      <c r="DM111" s="1010"/>
      <c r="DN111" s="1010"/>
      <c r="DO111" s="1010"/>
      <c r="DP111" s="1010"/>
      <c r="DQ111" s="1010" t="s">
        <v>433</v>
      </c>
      <c r="DR111" s="1010"/>
      <c r="DS111" s="1010"/>
      <c r="DT111" s="1010"/>
      <c r="DU111" s="1010"/>
      <c r="DV111" s="1011" t="s">
        <v>438</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132</v>
      </c>
      <c r="AG112" s="1049"/>
      <c r="AH112" s="1049"/>
      <c r="AI112" s="1049"/>
      <c r="AJ112" s="1050"/>
      <c r="AK112" s="1051" t="s">
        <v>433</v>
      </c>
      <c r="AL112" s="1049"/>
      <c r="AM112" s="1049"/>
      <c r="AN112" s="1049"/>
      <c r="AO112" s="1050"/>
      <c r="AP112" s="1052" t="s">
        <v>132</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7461831</v>
      </c>
      <c r="BR112" s="1010"/>
      <c r="BS112" s="1010"/>
      <c r="BT112" s="1010"/>
      <c r="BU112" s="1010"/>
      <c r="BV112" s="1010">
        <v>7350135</v>
      </c>
      <c r="BW112" s="1010"/>
      <c r="BX112" s="1010"/>
      <c r="BY112" s="1010"/>
      <c r="BZ112" s="1010"/>
      <c r="CA112" s="1010">
        <v>7123400</v>
      </c>
      <c r="CB112" s="1010"/>
      <c r="CC112" s="1010"/>
      <c r="CD112" s="1010"/>
      <c r="CE112" s="1010"/>
      <c r="CF112" s="1004">
        <v>104.3</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132</v>
      </c>
      <c r="DH112" s="1010"/>
      <c r="DI112" s="1010"/>
      <c r="DJ112" s="1010"/>
      <c r="DK112" s="1010"/>
      <c r="DL112" s="1010" t="s">
        <v>433</v>
      </c>
      <c r="DM112" s="1010"/>
      <c r="DN112" s="1010"/>
      <c r="DO112" s="1010"/>
      <c r="DP112" s="1010"/>
      <c r="DQ112" s="1010" t="s">
        <v>433</v>
      </c>
      <c r="DR112" s="1010"/>
      <c r="DS112" s="1010"/>
      <c r="DT112" s="1010"/>
      <c r="DU112" s="1010"/>
      <c r="DV112" s="1011" t="s">
        <v>433</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673608</v>
      </c>
      <c r="AB113" s="1024"/>
      <c r="AC113" s="1024"/>
      <c r="AD113" s="1024"/>
      <c r="AE113" s="1025"/>
      <c r="AF113" s="1026">
        <v>635088</v>
      </c>
      <c r="AG113" s="1024"/>
      <c r="AH113" s="1024"/>
      <c r="AI113" s="1024"/>
      <c r="AJ113" s="1025"/>
      <c r="AK113" s="1026">
        <v>561255</v>
      </c>
      <c r="AL113" s="1024"/>
      <c r="AM113" s="1024"/>
      <c r="AN113" s="1024"/>
      <c r="AO113" s="1025"/>
      <c r="AP113" s="1027">
        <v>8.1999999999999993</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491617</v>
      </c>
      <c r="BR113" s="1010"/>
      <c r="BS113" s="1010"/>
      <c r="BT113" s="1010"/>
      <c r="BU113" s="1010"/>
      <c r="BV113" s="1010">
        <v>405406</v>
      </c>
      <c r="BW113" s="1010"/>
      <c r="BX113" s="1010"/>
      <c r="BY113" s="1010"/>
      <c r="BZ113" s="1010"/>
      <c r="CA113" s="1010">
        <v>329945</v>
      </c>
      <c r="CB113" s="1010"/>
      <c r="CC113" s="1010"/>
      <c r="CD113" s="1010"/>
      <c r="CE113" s="1010"/>
      <c r="CF113" s="1004">
        <v>4.8</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132</v>
      </c>
      <c r="DM113" s="1049"/>
      <c r="DN113" s="1049"/>
      <c r="DO113" s="1049"/>
      <c r="DP113" s="1050"/>
      <c r="DQ113" s="1051" t="s">
        <v>132</v>
      </c>
      <c r="DR113" s="1049"/>
      <c r="DS113" s="1049"/>
      <c r="DT113" s="1049"/>
      <c r="DU113" s="1050"/>
      <c r="DV113" s="1052" t="s">
        <v>433</v>
      </c>
      <c r="DW113" s="1053"/>
      <c r="DX113" s="1053"/>
      <c r="DY113" s="1053"/>
      <c r="DZ113" s="1054"/>
    </row>
    <row r="114" spans="1:130" s="246" customFormat="1" ht="26.25" customHeight="1" x14ac:dyDescent="0.15">
      <c r="A114" s="1044"/>
      <c r="B114" s="1045"/>
      <c r="C114" s="1040" t="s">
        <v>446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74749</v>
      </c>
      <c r="AB114" s="1049"/>
      <c r="AC114" s="1049"/>
      <c r="AD114" s="1049"/>
      <c r="AE114" s="1050"/>
      <c r="AF114" s="1051">
        <v>98439</v>
      </c>
      <c r="AG114" s="1049"/>
      <c r="AH114" s="1049"/>
      <c r="AI114" s="1049"/>
      <c r="AJ114" s="1050"/>
      <c r="AK114" s="1051">
        <v>83119</v>
      </c>
      <c r="AL114" s="1049"/>
      <c r="AM114" s="1049"/>
      <c r="AN114" s="1049"/>
      <c r="AO114" s="1050"/>
      <c r="AP114" s="1052">
        <v>1.2</v>
      </c>
      <c r="AQ114" s="1053"/>
      <c r="AR114" s="1053"/>
      <c r="AS114" s="1053"/>
      <c r="AT114" s="1054"/>
      <c r="AU114" s="990"/>
      <c r="AV114" s="991"/>
      <c r="AW114" s="991"/>
      <c r="AX114" s="991"/>
      <c r="AY114" s="991"/>
      <c r="AZ114" s="1039" t="s">
        <v>447</v>
      </c>
      <c r="BA114" s="1040"/>
      <c r="BB114" s="1040"/>
      <c r="BC114" s="1040"/>
      <c r="BD114" s="1040"/>
      <c r="BE114" s="1040"/>
      <c r="BF114" s="1040"/>
      <c r="BG114" s="1040"/>
      <c r="BH114" s="1040"/>
      <c r="BI114" s="1040"/>
      <c r="BJ114" s="1040"/>
      <c r="BK114" s="1040"/>
      <c r="BL114" s="1040"/>
      <c r="BM114" s="1040"/>
      <c r="BN114" s="1040"/>
      <c r="BO114" s="1040"/>
      <c r="BP114" s="1041"/>
      <c r="BQ114" s="1009">
        <v>1765268</v>
      </c>
      <c r="BR114" s="1010"/>
      <c r="BS114" s="1010"/>
      <c r="BT114" s="1010"/>
      <c r="BU114" s="1010"/>
      <c r="BV114" s="1010">
        <v>1724197</v>
      </c>
      <c r="BW114" s="1010"/>
      <c r="BX114" s="1010"/>
      <c r="BY114" s="1010"/>
      <c r="BZ114" s="1010"/>
      <c r="CA114" s="1010">
        <v>1639620</v>
      </c>
      <c r="CB114" s="1010"/>
      <c r="CC114" s="1010"/>
      <c r="CD114" s="1010"/>
      <c r="CE114" s="1010"/>
      <c r="CF114" s="1004">
        <v>24</v>
      </c>
      <c r="CG114" s="1005"/>
      <c r="CH114" s="1005"/>
      <c r="CI114" s="1005"/>
      <c r="CJ114" s="1005"/>
      <c r="CK114" s="1035"/>
      <c r="CL114" s="1036"/>
      <c r="CM114" s="1006" t="s">
        <v>448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132</v>
      </c>
      <c r="DH114" s="1049"/>
      <c r="DI114" s="1049"/>
      <c r="DJ114" s="1049"/>
      <c r="DK114" s="1050"/>
      <c r="DL114" s="1051" t="s">
        <v>132</v>
      </c>
      <c r="DM114" s="1049"/>
      <c r="DN114" s="1049"/>
      <c r="DO114" s="1049"/>
      <c r="DP114" s="1050"/>
      <c r="DQ114" s="1051" t="s">
        <v>132</v>
      </c>
      <c r="DR114" s="1049"/>
      <c r="DS114" s="1049"/>
      <c r="DT114" s="1049"/>
      <c r="DU114" s="1050"/>
      <c r="DV114" s="1052" t="s">
        <v>132</v>
      </c>
      <c r="DW114" s="1053"/>
      <c r="DX114" s="1053"/>
      <c r="DY114" s="1053"/>
      <c r="DZ114" s="1054"/>
    </row>
    <row r="115" spans="1:130" s="246" customFormat="1" ht="26.25" customHeight="1" x14ac:dyDescent="0.15">
      <c r="A115" s="1044"/>
      <c r="B115" s="1045"/>
      <c r="C115" s="1040" t="s">
        <v>449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11543</v>
      </c>
      <c r="AB115" s="1024"/>
      <c r="AC115" s="1024"/>
      <c r="AD115" s="1024"/>
      <c r="AE115" s="1025"/>
      <c r="AF115" s="1026">
        <v>4045</v>
      </c>
      <c r="AG115" s="1024"/>
      <c r="AH115" s="1024"/>
      <c r="AI115" s="1024"/>
      <c r="AJ115" s="1025"/>
      <c r="AK115" s="1026">
        <v>2844</v>
      </c>
      <c r="AL115" s="1024"/>
      <c r="AM115" s="1024"/>
      <c r="AN115" s="1024"/>
      <c r="AO115" s="1025"/>
      <c r="AP115" s="1027">
        <v>0</v>
      </c>
      <c r="AQ115" s="1028"/>
      <c r="AR115" s="1028"/>
      <c r="AS115" s="1028"/>
      <c r="AT115" s="1029"/>
      <c r="AU115" s="990"/>
      <c r="AV115" s="991"/>
      <c r="AW115" s="991"/>
      <c r="AX115" s="991"/>
      <c r="AY115" s="991"/>
      <c r="AZ115" s="1039" t="s">
        <v>450</v>
      </c>
      <c r="BA115" s="1040"/>
      <c r="BB115" s="1040"/>
      <c r="BC115" s="1040"/>
      <c r="BD115" s="1040"/>
      <c r="BE115" s="1040"/>
      <c r="BF115" s="1040"/>
      <c r="BG115" s="1040"/>
      <c r="BH115" s="1040"/>
      <c r="BI115" s="1040"/>
      <c r="BJ115" s="1040"/>
      <c r="BK115" s="1040"/>
      <c r="BL115" s="1040"/>
      <c r="BM115" s="1040"/>
      <c r="BN115" s="1040"/>
      <c r="BO115" s="1040"/>
      <c r="BP115" s="1041"/>
      <c r="BQ115" s="1009">
        <v>1694784</v>
      </c>
      <c r="BR115" s="1010"/>
      <c r="BS115" s="1010"/>
      <c r="BT115" s="1010"/>
      <c r="BU115" s="1010"/>
      <c r="BV115" s="1010">
        <v>1665678</v>
      </c>
      <c r="BW115" s="1010"/>
      <c r="BX115" s="1010"/>
      <c r="BY115" s="1010"/>
      <c r="BZ115" s="1010"/>
      <c r="CA115" s="1010">
        <v>1627603</v>
      </c>
      <c r="CB115" s="1010"/>
      <c r="CC115" s="1010"/>
      <c r="CD115" s="1010"/>
      <c r="CE115" s="1010"/>
      <c r="CF115" s="1004">
        <v>23.8</v>
      </c>
      <c r="CG115" s="1005"/>
      <c r="CH115" s="1005"/>
      <c r="CI115" s="1005"/>
      <c r="CJ115" s="1005"/>
      <c r="CK115" s="1035"/>
      <c r="CL115" s="1036"/>
      <c r="CM115" s="1039" t="s">
        <v>451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433</v>
      </c>
      <c r="DH115" s="1049"/>
      <c r="DI115" s="1049"/>
      <c r="DJ115" s="1049"/>
      <c r="DK115" s="1050"/>
      <c r="DL115" s="1051" t="s">
        <v>433</v>
      </c>
      <c r="DM115" s="1049"/>
      <c r="DN115" s="1049"/>
      <c r="DO115" s="1049"/>
      <c r="DP115" s="1050"/>
      <c r="DQ115" s="1051" t="s">
        <v>132</v>
      </c>
      <c r="DR115" s="1049"/>
      <c r="DS115" s="1049"/>
      <c r="DT115" s="1049"/>
      <c r="DU115" s="1050"/>
      <c r="DV115" s="1052" t="s">
        <v>132</v>
      </c>
      <c r="DW115" s="1053"/>
      <c r="DX115" s="1053"/>
      <c r="DY115" s="1053"/>
      <c r="DZ115" s="1054"/>
    </row>
    <row r="116" spans="1:130" s="246" customFormat="1" ht="26.25" customHeight="1" x14ac:dyDescent="0.15">
      <c r="A116" s="1046"/>
      <c r="B116" s="1047"/>
      <c r="C116" s="1055" t="s">
        <v>452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1186</v>
      </c>
      <c r="AB116" s="1049"/>
      <c r="AC116" s="1049"/>
      <c r="AD116" s="1049"/>
      <c r="AE116" s="1050"/>
      <c r="AF116" s="1051">
        <v>480</v>
      </c>
      <c r="AG116" s="1049"/>
      <c r="AH116" s="1049"/>
      <c r="AI116" s="1049"/>
      <c r="AJ116" s="1050"/>
      <c r="AK116" s="1051">
        <v>156</v>
      </c>
      <c r="AL116" s="1049"/>
      <c r="AM116" s="1049"/>
      <c r="AN116" s="1049"/>
      <c r="AO116" s="1050"/>
      <c r="AP116" s="1052">
        <v>0</v>
      </c>
      <c r="AQ116" s="1053"/>
      <c r="AR116" s="1053"/>
      <c r="AS116" s="1053"/>
      <c r="AT116" s="1054"/>
      <c r="AU116" s="990"/>
      <c r="AV116" s="991"/>
      <c r="AW116" s="991"/>
      <c r="AX116" s="991"/>
      <c r="AY116" s="991"/>
      <c r="AZ116" s="1057" t="s">
        <v>453</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438</v>
      </c>
      <c r="BW116" s="1010"/>
      <c r="BX116" s="1010"/>
      <c r="BY116" s="1010"/>
      <c r="BZ116" s="1010"/>
      <c r="CA116" s="1010" t="s">
        <v>433</v>
      </c>
      <c r="CB116" s="1010"/>
      <c r="CC116" s="1010"/>
      <c r="CD116" s="1010"/>
      <c r="CE116" s="1010"/>
      <c r="CF116" s="1004" t="s">
        <v>132</v>
      </c>
      <c r="CG116" s="1005"/>
      <c r="CH116" s="1005"/>
      <c r="CI116" s="1005"/>
      <c r="CJ116" s="1005"/>
      <c r="CK116" s="1035"/>
      <c r="CL116" s="1036"/>
      <c r="CM116" s="1006" t="s">
        <v>454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132</v>
      </c>
      <c r="DH116" s="1049"/>
      <c r="DI116" s="1049"/>
      <c r="DJ116" s="1049"/>
      <c r="DK116" s="1050"/>
      <c r="DL116" s="1051" t="s">
        <v>132</v>
      </c>
      <c r="DM116" s="1049"/>
      <c r="DN116" s="1049"/>
      <c r="DO116" s="1049"/>
      <c r="DP116" s="1050"/>
      <c r="DQ116" s="1051" t="s">
        <v>437</v>
      </c>
      <c r="DR116" s="1049"/>
      <c r="DS116" s="1049"/>
      <c r="DT116" s="1049"/>
      <c r="DU116" s="1050"/>
      <c r="DV116" s="1052" t="s">
        <v>132</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2202083</v>
      </c>
      <c r="AB117" s="1067"/>
      <c r="AC117" s="1067"/>
      <c r="AD117" s="1067"/>
      <c r="AE117" s="1068"/>
      <c r="AF117" s="1069">
        <v>2187161</v>
      </c>
      <c r="AG117" s="1067"/>
      <c r="AH117" s="1067"/>
      <c r="AI117" s="1067"/>
      <c r="AJ117" s="1068"/>
      <c r="AK117" s="1069">
        <v>2085245</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132</v>
      </c>
      <c r="BR117" s="1010"/>
      <c r="BS117" s="1010"/>
      <c r="BT117" s="1010"/>
      <c r="BU117" s="1010"/>
      <c r="BV117" s="1010" t="s">
        <v>438</v>
      </c>
      <c r="BW117" s="1010"/>
      <c r="BX117" s="1010"/>
      <c r="BY117" s="1010"/>
      <c r="BZ117" s="1010"/>
      <c r="CA117" s="1010" t="s">
        <v>132</v>
      </c>
      <c r="CB117" s="1010"/>
      <c r="CC117" s="1010"/>
      <c r="CD117" s="1010"/>
      <c r="CE117" s="1010"/>
      <c r="CF117" s="1004" t="s">
        <v>132</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132</v>
      </c>
      <c r="DH117" s="1049"/>
      <c r="DI117" s="1049"/>
      <c r="DJ117" s="1049"/>
      <c r="DK117" s="1050"/>
      <c r="DL117" s="1051" t="s">
        <v>132</v>
      </c>
      <c r="DM117" s="1049"/>
      <c r="DN117" s="1049"/>
      <c r="DO117" s="1049"/>
      <c r="DP117" s="1050"/>
      <c r="DQ117" s="1051" t="s">
        <v>433</v>
      </c>
      <c r="DR117" s="1049"/>
      <c r="DS117" s="1049"/>
      <c r="DT117" s="1049"/>
      <c r="DU117" s="1050"/>
      <c r="DV117" s="1052" t="s">
        <v>132</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302</v>
      </c>
      <c r="AG118" s="975"/>
      <c r="AH118" s="975"/>
      <c r="AI118" s="975"/>
      <c r="AJ118" s="976"/>
      <c r="AK118" s="974" t="s">
        <v>301</v>
      </c>
      <c r="AL118" s="975"/>
      <c r="AM118" s="975"/>
      <c r="AN118" s="975"/>
      <c r="AO118" s="976"/>
      <c r="AP118" s="1061" t="s">
        <v>427</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433</v>
      </c>
      <c r="BR118" s="1088"/>
      <c r="BS118" s="1088"/>
      <c r="BT118" s="1088"/>
      <c r="BU118" s="1088"/>
      <c r="BV118" s="1088" t="s">
        <v>438</v>
      </c>
      <c r="BW118" s="1088"/>
      <c r="BX118" s="1088"/>
      <c r="BY118" s="1088"/>
      <c r="BZ118" s="1088"/>
      <c r="CA118" s="1088" t="s">
        <v>132</v>
      </c>
      <c r="CB118" s="1088"/>
      <c r="CC118" s="1088"/>
      <c r="CD118" s="1088"/>
      <c r="CE118" s="1088"/>
      <c r="CF118" s="1004" t="s">
        <v>132</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433</v>
      </c>
      <c r="DH118" s="1049"/>
      <c r="DI118" s="1049"/>
      <c r="DJ118" s="1049"/>
      <c r="DK118" s="1050"/>
      <c r="DL118" s="1051" t="s">
        <v>132</v>
      </c>
      <c r="DM118" s="1049"/>
      <c r="DN118" s="1049"/>
      <c r="DO118" s="1049"/>
      <c r="DP118" s="1050"/>
      <c r="DQ118" s="1051" t="s">
        <v>132</v>
      </c>
      <c r="DR118" s="1049"/>
      <c r="DS118" s="1049"/>
      <c r="DT118" s="1049"/>
      <c r="DU118" s="1050"/>
      <c r="DV118" s="1052" t="s">
        <v>132</v>
      </c>
      <c r="DW118" s="1053"/>
      <c r="DX118" s="1053"/>
      <c r="DY118" s="1053"/>
      <c r="DZ118" s="1054"/>
    </row>
    <row r="119" spans="1:130" s="246" customFormat="1" ht="26.25" customHeight="1" x14ac:dyDescent="0.15">
      <c r="A119" s="1149"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132</v>
      </c>
      <c r="AB119" s="982"/>
      <c r="AC119" s="982"/>
      <c r="AD119" s="982"/>
      <c r="AE119" s="983"/>
      <c r="AF119" s="984" t="s">
        <v>433</v>
      </c>
      <c r="AG119" s="982"/>
      <c r="AH119" s="982"/>
      <c r="AI119" s="982"/>
      <c r="AJ119" s="983"/>
      <c r="AK119" s="984" t="s">
        <v>433</v>
      </c>
      <c r="AL119" s="982"/>
      <c r="AM119" s="982"/>
      <c r="AN119" s="982"/>
      <c r="AO119" s="983"/>
      <c r="AP119" s="985" t="s">
        <v>433</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460</v>
      </c>
      <c r="BP119" s="1096"/>
      <c r="BQ119" s="1087">
        <v>23922850</v>
      </c>
      <c r="BR119" s="1088"/>
      <c r="BS119" s="1088"/>
      <c r="BT119" s="1088"/>
      <c r="BU119" s="1088"/>
      <c r="BV119" s="1088">
        <v>23549826</v>
      </c>
      <c r="BW119" s="1088"/>
      <c r="BX119" s="1088"/>
      <c r="BY119" s="1088"/>
      <c r="BZ119" s="1088"/>
      <c r="CA119" s="1088">
        <v>22849487</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6267</v>
      </c>
      <c r="DH119" s="1074"/>
      <c r="DI119" s="1074"/>
      <c r="DJ119" s="1074"/>
      <c r="DK119" s="1075"/>
      <c r="DL119" s="1073">
        <v>2763</v>
      </c>
      <c r="DM119" s="1074"/>
      <c r="DN119" s="1074"/>
      <c r="DO119" s="1074"/>
      <c r="DP119" s="1075"/>
      <c r="DQ119" s="1073" t="s">
        <v>438</v>
      </c>
      <c r="DR119" s="1074"/>
      <c r="DS119" s="1074"/>
      <c r="DT119" s="1074"/>
      <c r="DU119" s="1075"/>
      <c r="DV119" s="1076" t="s">
        <v>438</v>
      </c>
      <c r="DW119" s="1077"/>
      <c r="DX119" s="1077"/>
      <c r="DY119" s="1077"/>
      <c r="DZ119" s="1078"/>
    </row>
    <row r="120" spans="1:130" s="246" customFormat="1" ht="26.25" customHeight="1" x14ac:dyDescent="0.15">
      <c r="A120" s="1150"/>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438</v>
      </c>
      <c r="AB120" s="1049"/>
      <c r="AC120" s="1049"/>
      <c r="AD120" s="1049"/>
      <c r="AE120" s="1050"/>
      <c r="AF120" s="1051" t="s">
        <v>438</v>
      </c>
      <c r="AG120" s="1049"/>
      <c r="AH120" s="1049"/>
      <c r="AI120" s="1049"/>
      <c r="AJ120" s="1050"/>
      <c r="AK120" s="1051" t="s">
        <v>438</v>
      </c>
      <c r="AL120" s="1049"/>
      <c r="AM120" s="1049"/>
      <c r="AN120" s="1049"/>
      <c r="AO120" s="1050"/>
      <c r="AP120" s="1052" t="s">
        <v>132</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4376032</v>
      </c>
      <c r="BR120" s="1017"/>
      <c r="BS120" s="1017"/>
      <c r="BT120" s="1017"/>
      <c r="BU120" s="1017"/>
      <c r="BV120" s="1017">
        <v>1066136</v>
      </c>
      <c r="BW120" s="1017"/>
      <c r="BX120" s="1017"/>
      <c r="BY120" s="1017"/>
      <c r="BZ120" s="1017"/>
      <c r="CA120" s="1017">
        <v>998955</v>
      </c>
      <c r="CB120" s="1017"/>
      <c r="CC120" s="1017"/>
      <c r="CD120" s="1017"/>
      <c r="CE120" s="1017"/>
      <c r="CF120" s="1031">
        <v>14.6</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7429621</v>
      </c>
      <c r="DH120" s="1017"/>
      <c r="DI120" s="1017"/>
      <c r="DJ120" s="1017"/>
      <c r="DK120" s="1017"/>
      <c r="DL120" s="1017">
        <v>7331281</v>
      </c>
      <c r="DM120" s="1017"/>
      <c r="DN120" s="1017"/>
      <c r="DO120" s="1017"/>
      <c r="DP120" s="1017"/>
      <c r="DQ120" s="1017">
        <v>7123400</v>
      </c>
      <c r="DR120" s="1017"/>
      <c r="DS120" s="1017"/>
      <c r="DT120" s="1017"/>
      <c r="DU120" s="1017"/>
      <c r="DV120" s="1018">
        <v>104.3</v>
      </c>
      <c r="DW120" s="1018"/>
      <c r="DX120" s="1018"/>
      <c r="DY120" s="1018"/>
      <c r="DZ120" s="1019"/>
    </row>
    <row r="121" spans="1:130" s="246" customFormat="1" ht="26.25" customHeight="1" x14ac:dyDescent="0.15">
      <c r="A121" s="1150"/>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132</v>
      </c>
      <c r="AB121" s="1049"/>
      <c r="AC121" s="1049"/>
      <c r="AD121" s="1049"/>
      <c r="AE121" s="1050"/>
      <c r="AF121" s="1051" t="s">
        <v>132</v>
      </c>
      <c r="AG121" s="1049"/>
      <c r="AH121" s="1049"/>
      <c r="AI121" s="1049"/>
      <c r="AJ121" s="1050"/>
      <c r="AK121" s="1051" t="s">
        <v>438</v>
      </c>
      <c r="AL121" s="1049"/>
      <c r="AM121" s="1049"/>
      <c r="AN121" s="1049"/>
      <c r="AO121" s="1050"/>
      <c r="AP121" s="1052" t="s">
        <v>438</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559739</v>
      </c>
      <c r="BR121" s="1010"/>
      <c r="BS121" s="1010"/>
      <c r="BT121" s="1010"/>
      <c r="BU121" s="1010"/>
      <c r="BV121" s="1010">
        <v>458644</v>
      </c>
      <c r="BW121" s="1010"/>
      <c r="BX121" s="1010"/>
      <c r="BY121" s="1010"/>
      <c r="BZ121" s="1010"/>
      <c r="CA121" s="1010">
        <v>378314</v>
      </c>
      <c r="CB121" s="1010"/>
      <c r="CC121" s="1010"/>
      <c r="CD121" s="1010"/>
      <c r="CE121" s="1010"/>
      <c r="CF121" s="1004">
        <v>5.5</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t="s">
        <v>132</v>
      </c>
      <c r="DH121" s="1010"/>
      <c r="DI121" s="1010"/>
      <c r="DJ121" s="1010"/>
      <c r="DK121" s="1010"/>
      <c r="DL121" s="1010" t="s">
        <v>132</v>
      </c>
      <c r="DM121" s="1010"/>
      <c r="DN121" s="1010"/>
      <c r="DO121" s="1010"/>
      <c r="DP121" s="1010"/>
      <c r="DQ121" s="1010" t="s">
        <v>132</v>
      </c>
      <c r="DR121" s="1010"/>
      <c r="DS121" s="1010"/>
      <c r="DT121" s="1010"/>
      <c r="DU121" s="1010"/>
      <c r="DV121" s="1011" t="s">
        <v>132</v>
      </c>
      <c r="DW121" s="1011"/>
      <c r="DX121" s="1011"/>
      <c r="DY121" s="1011"/>
      <c r="DZ121" s="1012"/>
    </row>
    <row r="122" spans="1:130" s="246" customFormat="1" ht="26.25" customHeight="1" x14ac:dyDescent="0.15">
      <c r="A122" s="1150"/>
      <c r="B122" s="1036"/>
      <c r="C122" s="1006" t="s">
        <v>448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438</v>
      </c>
      <c r="AB122" s="1049"/>
      <c r="AC122" s="1049"/>
      <c r="AD122" s="1049"/>
      <c r="AE122" s="1050"/>
      <c r="AF122" s="1051" t="s">
        <v>438</v>
      </c>
      <c r="AG122" s="1049"/>
      <c r="AH122" s="1049"/>
      <c r="AI122" s="1049"/>
      <c r="AJ122" s="1050"/>
      <c r="AK122" s="1051" t="s">
        <v>438</v>
      </c>
      <c r="AL122" s="1049"/>
      <c r="AM122" s="1049"/>
      <c r="AN122" s="1049"/>
      <c r="AO122" s="1050"/>
      <c r="AP122" s="1052" t="s">
        <v>438</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13034911</v>
      </c>
      <c r="BR122" s="1088"/>
      <c r="BS122" s="1088"/>
      <c r="BT122" s="1088"/>
      <c r="BU122" s="1088"/>
      <c r="BV122" s="1088">
        <v>12792766</v>
      </c>
      <c r="BW122" s="1088"/>
      <c r="BX122" s="1088"/>
      <c r="BY122" s="1088"/>
      <c r="BZ122" s="1088"/>
      <c r="CA122" s="1088">
        <v>12917052</v>
      </c>
      <c r="CB122" s="1088"/>
      <c r="CC122" s="1088"/>
      <c r="CD122" s="1088"/>
      <c r="CE122" s="1088"/>
      <c r="CF122" s="1108">
        <v>189.2</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t="s">
        <v>132</v>
      </c>
      <c r="DH122" s="1010"/>
      <c r="DI122" s="1010"/>
      <c r="DJ122" s="1010"/>
      <c r="DK122" s="1010"/>
      <c r="DL122" s="1010" t="s">
        <v>132</v>
      </c>
      <c r="DM122" s="1010"/>
      <c r="DN122" s="1010"/>
      <c r="DO122" s="1010"/>
      <c r="DP122" s="1010"/>
      <c r="DQ122" s="1010" t="s">
        <v>132</v>
      </c>
      <c r="DR122" s="1010"/>
      <c r="DS122" s="1010"/>
      <c r="DT122" s="1010"/>
      <c r="DU122" s="1010"/>
      <c r="DV122" s="1011" t="s">
        <v>132</v>
      </c>
      <c r="DW122" s="1011"/>
      <c r="DX122" s="1011"/>
      <c r="DY122" s="1011"/>
      <c r="DZ122" s="1012"/>
    </row>
    <row r="123" spans="1:130" s="246" customFormat="1" ht="26.25" customHeight="1" x14ac:dyDescent="0.15">
      <c r="A123" s="1150"/>
      <c r="B123" s="1036"/>
      <c r="C123" s="1006" t="s">
        <v>454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6400</v>
      </c>
      <c r="AB123" s="1049"/>
      <c r="AC123" s="1049"/>
      <c r="AD123" s="1049"/>
      <c r="AE123" s="1050"/>
      <c r="AF123" s="1051" t="s">
        <v>132</v>
      </c>
      <c r="AG123" s="1049"/>
      <c r="AH123" s="1049"/>
      <c r="AI123" s="1049"/>
      <c r="AJ123" s="1050"/>
      <c r="AK123" s="1051" t="s">
        <v>132</v>
      </c>
      <c r="AL123" s="1049"/>
      <c r="AM123" s="1049"/>
      <c r="AN123" s="1049"/>
      <c r="AO123" s="1050"/>
      <c r="AP123" s="1052" t="s">
        <v>132</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470</v>
      </c>
      <c r="BP123" s="1096"/>
      <c r="BQ123" s="1156">
        <v>17970682</v>
      </c>
      <c r="BR123" s="1122"/>
      <c r="BS123" s="1122"/>
      <c r="BT123" s="1122"/>
      <c r="BU123" s="1122"/>
      <c r="BV123" s="1122">
        <v>14317546</v>
      </c>
      <c r="BW123" s="1122"/>
      <c r="BX123" s="1122"/>
      <c r="BY123" s="1122"/>
      <c r="BZ123" s="1122"/>
      <c r="CA123" s="1122">
        <v>14294321</v>
      </c>
      <c r="CB123" s="1122"/>
      <c r="CC123" s="1122"/>
      <c r="CD123" s="1122"/>
      <c r="CE123" s="1122"/>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132</v>
      </c>
      <c r="DH123" s="1049"/>
      <c r="DI123" s="1049"/>
      <c r="DJ123" s="1049"/>
      <c r="DK123" s="1050"/>
      <c r="DL123" s="1051" t="s">
        <v>132</v>
      </c>
      <c r="DM123" s="1049"/>
      <c r="DN123" s="1049"/>
      <c r="DO123" s="1049"/>
      <c r="DP123" s="1050"/>
      <c r="DQ123" s="1051" t="s">
        <v>472</v>
      </c>
      <c r="DR123" s="1049"/>
      <c r="DS123" s="1049"/>
      <c r="DT123" s="1049"/>
      <c r="DU123" s="1050"/>
      <c r="DV123" s="1052" t="s">
        <v>132</v>
      </c>
      <c r="DW123" s="1053"/>
      <c r="DX123" s="1053"/>
      <c r="DY123" s="1053"/>
      <c r="DZ123" s="1054"/>
    </row>
    <row r="124" spans="1:130" s="246" customFormat="1" ht="26.25" customHeight="1" thickBot="1" x14ac:dyDescent="0.2">
      <c r="A124" s="1150"/>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472</v>
      </c>
      <c r="AB124" s="1049"/>
      <c r="AC124" s="1049"/>
      <c r="AD124" s="1049"/>
      <c r="AE124" s="1050"/>
      <c r="AF124" s="1051" t="s">
        <v>473</v>
      </c>
      <c r="AG124" s="1049"/>
      <c r="AH124" s="1049"/>
      <c r="AI124" s="1049"/>
      <c r="AJ124" s="1050"/>
      <c r="AK124" s="1051" t="s">
        <v>132</v>
      </c>
      <c r="AL124" s="1049"/>
      <c r="AM124" s="1049"/>
      <c r="AN124" s="1049"/>
      <c r="AO124" s="1050"/>
      <c r="AP124" s="1052" t="s">
        <v>132</v>
      </c>
      <c r="AQ124" s="1053"/>
      <c r="AR124" s="1053"/>
      <c r="AS124" s="1053"/>
      <c r="AT124" s="1054"/>
      <c r="AU124" s="1152" t="s">
        <v>474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88.9</v>
      </c>
      <c r="BR124" s="1118"/>
      <c r="BS124" s="1118"/>
      <c r="BT124" s="1118"/>
      <c r="BU124" s="1118"/>
      <c r="BV124" s="1118">
        <v>137.19999999999999</v>
      </c>
      <c r="BW124" s="1118"/>
      <c r="BX124" s="1118"/>
      <c r="BY124" s="1118"/>
      <c r="BZ124" s="1118"/>
      <c r="CA124" s="1118">
        <v>125.2</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v>32210</v>
      </c>
      <c r="DH124" s="1074"/>
      <c r="DI124" s="1074"/>
      <c r="DJ124" s="1074"/>
      <c r="DK124" s="1075"/>
      <c r="DL124" s="1073">
        <v>18854</v>
      </c>
      <c r="DM124" s="1074"/>
      <c r="DN124" s="1074"/>
      <c r="DO124" s="1074"/>
      <c r="DP124" s="1075"/>
      <c r="DQ124" s="1073" t="s">
        <v>472</v>
      </c>
      <c r="DR124" s="1074"/>
      <c r="DS124" s="1074"/>
      <c r="DT124" s="1074"/>
      <c r="DU124" s="1075"/>
      <c r="DV124" s="1076" t="s">
        <v>472</v>
      </c>
      <c r="DW124" s="1077"/>
      <c r="DX124" s="1077"/>
      <c r="DY124" s="1077"/>
      <c r="DZ124" s="1078"/>
    </row>
    <row r="125" spans="1:130" s="246" customFormat="1" ht="26.25" customHeight="1" x14ac:dyDescent="0.15">
      <c r="A125" s="1150"/>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132</v>
      </c>
      <c r="AB125" s="1049"/>
      <c r="AC125" s="1049"/>
      <c r="AD125" s="1049"/>
      <c r="AE125" s="1050"/>
      <c r="AF125" s="1051" t="s">
        <v>472</v>
      </c>
      <c r="AG125" s="1049"/>
      <c r="AH125" s="1049"/>
      <c r="AI125" s="1049"/>
      <c r="AJ125" s="1050"/>
      <c r="AK125" s="1051" t="s">
        <v>476</v>
      </c>
      <c r="AL125" s="1049"/>
      <c r="AM125" s="1049"/>
      <c r="AN125" s="1049"/>
      <c r="AO125" s="1050"/>
      <c r="AP125" s="1052" t="s">
        <v>132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132</v>
      </c>
      <c r="DH125" s="1017"/>
      <c r="DI125" s="1017"/>
      <c r="DJ125" s="1017"/>
      <c r="DK125" s="1017"/>
      <c r="DL125" s="1017" t="s">
        <v>132</v>
      </c>
      <c r="DM125" s="1017"/>
      <c r="DN125" s="1017"/>
      <c r="DO125" s="1017"/>
      <c r="DP125" s="1017"/>
      <c r="DQ125" s="1017" t="s">
        <v>132</v>
      </c>
      <c r="DR125" s="1017"/>
      <c r="DS125" s="1017"/>
      <c r="DT125" s="1017"/>
      <c r="DU125" s="1017"/>
      <c r="DV125" s="1018" t="s">
        <v>472</v>
      </c>
      <c r="DW125" s="1018"/>
      <c r="DX125" s="1018"/>
      <c r="DY125" s="1018"/>
      <c r="DZ125" s="1019"/>
    </row>
    <row r="126" spans="1:130" s="246" customFormat="1" ht="26.25" customHeight="1" thickBot="1" x14ac:dyDescent="0.2">
      <c r="A126" s="1150"/>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5143</v>
      </c>
      <c r="AB126" s="1049"/>
      <c r="AC126" s="1049"/>
      <c r="AD126" s="1049"/>
      <c r="AE126" s="1050"/>
      <c r="AF126" s="1051">
        <v>4045</v>
      </c>
      <c r="AG126" s="1049"/>
      <c r="AH126" s="1049"/>
      <c r="AI126" s="1049"/>
      <c r="AJ126" s="1050"/>
      <c r="AK126" s="1051">
        <v>2844</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v>1694784</v>
      </c>
      <c r="DH126" s="1010"/>
      <c r="DI126" s="1010"/>
      <c r="DJ126" s="1010"/>
      <c r="DK126" s="1010"/>
      <c r="DL126" s="1010">
        <v>1665678</v>
      </c>
      <c r="DM126" s="1010"/>
      <c r="DN126" s="1010"/>
      <c r="DO126" s="1010"/>
      <c r="DP126" s="1010"/>
      <c r="DQ126" s="1010">
        <v>1627603</v>
      </c>
      <c r="DR126" s="1010"/>
      <c r="DS126" s="1010"/>
      <c r="DT126" s="1010"/>
      <c r="DU126" s="1010"/>
      <c r="DV126" s="1011">
        <v>23.8</v>
      </c>
      <c r="DW126" s="1011"/>
      <c r="DX126" s="1011"/>
      <c r="DY126" s="1011"/>
      <c r="DZ126" s="1012"/>
    </row>
    <row r="127" spans="1:130" s="246" customFormat="1" ht="26.25" customHeight="1" x14ac:dyDescent="0.15">
      <c r="A127" s="1151"/>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472</v>
      </c>
      <c r="AB127" s="1049"/>
      <c r="AC127" s="1049"/>
      <c r="AD127" s="1049"/>
      <c r="AE127" s="1050"/>
      <c r="AF127" s="1051" t="s">
        <v>472</v>
      </c>
      <c r="AG127" s="1049"/>
      <c r="AH127" s="1049"/>
      <c r="AI127" s="1049"/>
      <c r="AJ127" s="1050"/>
      <c r="AK127" s="1051" t="s">
        <v>472</v>
      </c>
      <c r="AL127" s="1049"/>
      <c r="AM127" s="1049"/>
      <c r="AN127" s="1049"/>
      <c r="AO127" s="1050"/>
      <c r="AP127" s="1052" t="s">
        <v>132</v>
      </c>
      <c r="AQ127" s="1053"/>
      <c r="AR127" s="1053"/>
      <c r="AS127" s="1053"/>
      <c r="AT127" s="1054"/>
      <c r="AU127" s="282"/>
      <c r="AV127" s="282"/>
      <c r="AW127" s="282"/>
      <c r="AX127" s="1123" t="s">
        <v>481</v>
      </c>
      <c r="AY127" s="1124"/>
      <c r="AZ127" s="1124"/>
      <c r="BA127" s="1124"/>
      <c r="BB127" s="1124"/>
      <c r="BC127" s="1124"/>
      <c r="BD127" s="1124"/>
      <c r="BE127" s="1125"/>
      <c r="BF127" s="1126" t="s">
        <v>482</v>
      </c>
      <c r="BG127" s="1124"/>
      <c r="BH127" s="1124"/>
      <c r="BI127" s="1124"/>
      <c r="BJ127" s="1124"/>
      <c r="BK127" s="1124"/>
      <c r="BL127" s="1125"/>
      <c r="BM127" s="1126" t="s">
        <v>483</v>
      </c>
      <c r="BN127" s="1124"/>
      <c r="BO127" s="1124"/>
      <c r="BP127" s="1124"/>
      <c r="BQ127" s="1124"/>
      <c r="BR127" s="1124"/>
      <c r="BS127" s="1125"/>
      <c r="BT127" s="1126" t="s">
        <v>484</v>
      </c>
      <c r="BU127" s="1124"/>
      <c r="BV127" s="1124"/>
      <c r="BW127" s="1124"/>
      <c r="BX127" s="1124"/>
      <c r="BY127" s="1124"/>
      <c r="BZ127" s="1148"/>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472</v>
      </c>
      <c r="DH127" s="1010"/>
      <c r="DI127" s="1010"/>
      <c r="DJ127" s="1010"/>
      <c r="DK127" s="1010"/>
      <c r="DL127" s="1010" t="s">
        <v>472</v>
      </c>
      <c r="DM127" s="1010"/>
      <c r="DN127" s="1010"/>
      <c r="DO127" s="1010"/>
      <c r="DP127" s="1010"/>
      <c r="DQ127" s="1010" t="s">
        <v>132</v>
      </c>
      <c r="DR127" s="1010"/>
      <c r="DS127" s="1010"/>
      <c r="DT127" s="1010"/>
      <c r="DU127" s="1010"/>
      <c r="DV127" s="1011" t="s">
        <v>472</v>
      </c>
      <c r="DW127" s="1011"/>
      <c r="DX127" s="1011"/>
      <c r="DY127" s="1011"/>
      <c r="DZ127" s="1012"/>
    </row>
    <row r="128" spans="1:130" s="246" customFormat="1" ht="26.25" customHeight="1" thickBot="1" x14ac:dyDescent="0.2">
      <c r="A128" s="1134" t="s">
        <v>486</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487</v>
      </c>
      <c r="X128" s="1136"/>
      <c r="Y128" s="1136"/>
      <c r="Z128" s="1137"/>
      <c r="AA128" s="1138">
        <v>103794</v>
      </c>
      <c r="AB128" s="1139"/>
      <c r="AC128" s="1139"/>
      <c r="AD128" s="1139"/>
      <c r="AE128" s="1140"/>
      <c r="AF128" s="1141">
        <v>101179</v>
      </c>
      <c r="AG128" s="1139"/>
      <c r="AH128" s="1139"/>
      <c r="AI128" s="1139"/>
      <c r="AJ128" s="1140"/>
      <c r="AK128" s="1141">
        <v>92316</v>
      </c>
      <c r="AL128" s="1139"/>
      <c r="AM128" s="1139"/>
      <c r="AN128" s="1139"/>
      <c r="AO128" s="1140"/>
      <c r="AP128" s="1142"/>
      <c r="AQ128" s="1143"/>
      <c r="AR128" s="1143"/>
      <c r="AS128" s="1143"/>
      <c r="AT128" s="1144"/>
      <c r="AU128" s="282"/>
      <c r="AV128" s="282"/>
      <c r="AW128" s="282"/>
      <c r="AX128" s="978" t="s">
        <v>488</v>
      </c>
      <c r="AY128" s="979"/>
      <c r="AZ128" s="979"/>
      <c r="BA128" s="979"/>
      <c r="BB128" s="979"/>
      <c r="BC128" s="979"/>
      <c r="BD128" s="979"/>
      <c r="BE128" s="980"/>
      <c r="BF128" s="1145" t="s">
        <v>472</v>
      </c>
      <c r="BG128" s="1146"/>
      <c r="BH128" s="1146"/>
      <c r="BI128" s="1146"/>
      <c r="BJ128" s="1146"/>
      <c r="BK128" s="1146"/>
      <c r="BL128" s="1147"/>
      <c r="BM128" s="1145">
        <v>13.77</v>
      </c>
      <c r="BN128" s="1146"/>
      <c r="BO128" s="1146"/>
      <c r="BP128" s="1146"/>
      <c r="BQ128" s="1146"/>
      <c r="BR128" s="1146"/>
      <c r="BS128" s="1147"/>
      <c r="BT128" s="1145">
        <v>20</v>
      </c>
      <c r="BU128" s="1146"/>
      <c r="BV128" s="1146"/>
      <c r="BW128" s="1146"/>
      <c r="BX128" s="1146"/>
      <c r="BY128" s="1146"/>
      <c r="BZ128" s="1169"/>
      <c r="CA128" s="283"/>
      <c r="CB128" s="283"/>
      <c r="CC128" s="283"/>
      <c r="CD128" s="283"/>
      <c r="CE128" s="283"/>
      <c r="CF128" s="283"/>
      <c r="CG128" s="280"/>
      <c r="CH128" s="280"/>
      <c r="CI128" s="280"/>
      <c r="CJ128" s="281"/>
      <c r="CK128" s="1115"/>
      <c r="CL128" s="1116"/>
      <c r="CM128" s="1116"/>
      <c r="CN128" s="1116"/>
      <c r="CO128" s="1117"/>
      <c r="CP128" s="1127" t="s">
        <v>489</v>
      </c>
      <c r="CQ128" s="1128"/>
      <c r="CR128" s="1128"/>
      <c r="CS128" s="1128"/>
      <c r="CT128" s="1128"/>
      <c r="CU128" s="1128"/>
      <c r="CV128" s="1128"/>
      <c r="CW128" s="1128"/>
      <c r="CX128" s="1128"/>
      <c r="CY128" s="1128"/>
      <c r="CZ128" s="1128"/>
      <c r="DA128" s="1128"/>
      <c r="DB128" s="1128"/>
      <c r="DC128" s="1128"/>
      <c r="DD128" s="1128"/>
      <c r="DE128" s="1128"/>
      <c r="DF128" s="1129"/>
      <c r="DG128" s="1130" t="s">
        <v>132</v>
      </c>
      <c r="DH128" s="1131"/>
      <c r="DI128" s="1131"/>
      <c r="DJ128" s="1131"/>
      <c r="DK128" s="1131"/>
      <c r="DL128" s="1131" t="s">
        <v>132</v>
      </c>
      <c r="DM128" s="1131"/>
      <c r="DN128" s="1131"/>
      <c r="DO128" s="1131"/>
      <c r="DP128" s="1131"/>
      <c r="DQ128" s="1131" t="s">
        <v>132</v>
      </c>
      <c r="DR128" s="1131"/>
      <c r="DS128" s="1131"/>
      <c r="DT128" s="1131"/>
      <c r="DU128" s="1131"/>
      <c r="DV128" s="1132" t="s">
        <v>132</v>
      </c>
      <c r="DW128" s="1132"/>
      <c r="DX128" s="1132"/>
      <c r="DY128" s="1132"/>
      <c r="DZ128" s="1133"/>
    </row>
    <row r="129" spans="1:131" s="246" customFormat="1" ht="26.25" customHeight="1" x14ac:dyDescent="0.15">
      <c r="A129" s="1020" t="s">
        <v>104</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7872201</v>
      </c>
      <c r="AB129" s="1049"/>
      <c r="AC129" s="1049"/>
      <c r="AD129" s="1049"/>
      <c r="AE129" s="1050"/>
      <c r="AF129" s="1051">
        <v>7897166</v>
      </c>
      <c r="AG129" s="1049"/>
      <c r="AH129" s="1049"/>
      <c r="AI129" s="1049"/>
      <c r="AJ129" s="1050"/>
      <c r="AK129" s="1051">
        <v>7937964</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132</v>
      </c>
      <c r="BG129" s="1159"/>
      <c r="BH129" s="1159"/>
      <c r="BI129" s="1159"/>
      <c r="BJ129" s="1159"/>
      <c r="BK129" s="1159"/>
      <c r="BL129" s="1160"/>
      <c r="BM129" s="1158">
        <v>18.77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1184098</v>
      </c>
      <c r="AB130" s="1049"/>
      <c r="AC130" s="1049"/>
      <c r="AD130" s="1049"/>
      <c r="AE130" s="1050"/>
      <c r="AF130" s="1051">
        <v>1169745</v>
      </c>
      <c r="AG130" s="1049"/>
      <c r="AH130" s="1049"/>
      <c r="AI130" s="1049"/>
      <c r="AJ130" s="1050"/>
      <c r="AK130" s="1051">
        <v>1110199</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13.4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6688103</v>
      </c>
      <c r="AB131" s="1074"/>
      <c r="AC131" s="1074"/>
      <c r="AD131" s="1074"/>
      <c r="AE131" s="1075"/>
      <c r="AF131" s="1073">
        <v>6727421</v>
      </c>
      <c r="AG131" s="1074"/>
      <c r="AH131" s="1074"/>
      <c r="AI131" s="1074"/>
      <c r="AJ131" s="1075"/>
      <c r="AK131" s="1073">
        <v>6827765</v>
      </c>
      <c r="AL131" s="1074"/>
      <c r="AM131" s="1074"/>
      <c r="AN131" s="1074"/>
      <c r="AO131" s="1075"/>
      <c r="AP131" s="1204"/>
      <c r="AQ131" s="1205"/>
      <c r="AR131" s="1205"/>
      <c r="AS131" s="1205"/>
      <c r="AT131" s="1206"/>
      <c r="AU131" s="284"/>
      <c r="AV131" s="284"/>
      <c r="AW131" s="284"/>
      <c r="AX131" s="1176" t="s">
        <v>496</v>
      </c>
      <c r="AY131" s="1128"/>
      <c r="AZ131" s="1128"/>
      <c r="BA131" s="1128"/>
      <c r="BB131" s="1128"/>
      <c r="BC131" s="1128"/>
      <c r="BD131" s="1128"/>
      <c r="BE131" s="1129"/>
      <c r="BF131" s="1177">
        <v>125.2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13.668913290000001</v>
      </c>
      <c r="AB132" s="1190"/>
      <c r="AC132" s="1190"/>
      <c r="AD132" s="1190"/>
      <c r="AE132" s="1191"/>
      <c r="AF132" s="1192">
        <v>13.619439010000001</v>
      </c>
      <c r="AG132" s="1190"/>
      <c r="AH132" s="1190"/>
      <c r="AI132" s="1190"/>
      <c r="AJ132" s="1191"/>
      <c r="AK132" s="1192">
        <v>12.928535180000001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13.5</v>
      </c>
      <c r="AB133" s="1173"/>
      <c r="AC133" s="1173"/>
      <c r="AD133" s="1173"/>
      <c r="AE133" s="1174"/>
      <c r="AF133" s="1172">
        <v>13.4</v>
      </c>
      <c r="AG133" s="1173"/>
      <c r="AH133" s="1173"/>
      <c r="AI133" s="1173"/>
      <c r="AJ133" s="1174"/>
      <c r="AK133" s="1172">
        <v>13.4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qxQcpxwHMlivkMYy24TywjDrv9bY4uKYtUZRrBdOCYF3z9oA2Z+98DWh7+czkm+LactnxH9X11pax+DLK+pHg==" saltValue="jzwGziSWba9Ys5mp7zKj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1" zoomScaleNormal="85" zoomScaleSheetLayoutView="100" workbookViewId="0">
      <selection activeCell="BH1" sqref="BH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SXgNXAbLgXPerJIka7hhvpJ1VcSLd7fpK0yhn0Tl0GWdwciFoW5CyAPC/fqnOy3OJ5Js5syOvsiKGOQTf8eUg==" saltValue="MXMp8inmluS5AeZtrsoie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itiSsmy5e68eVEt4gZM9U3Hy7AQ+5JiV3oVjlZO5RkVPdLpANf/moCSelgJB/8Ywg6u+bU+hL46iDkwWsayOg==" saltValue="82Uec9KGykEXTx9FESxUG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2347874</v>
      </c>
      <c r="AP9" s="312">
        <v>68649</v>
      </c>
      <c r="AQ9" s="313">
        <v>84679</v>
      </c>
      <c r="AR9" s="314">
        <v>-18.899999999999999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177128</v>
      </c>
      <c r="AP10" s="315">
        <v>5179</v>
      </c>
      <c r="AQ10" s="316">
        <v>6771</v>
      </c>
      <c r="AR10" s="317">
        <v>-23.5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323267</v>
      </c>
      <c r="AP11" s="315">
        <v>9452</v>
      </c>
      <c r="AQ11" s="316">
        <v>10249</v>
      </c>
      <c r="AR11" s="317">
        <v>-7.8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t="s">
        <v>512</v>
      </c>
      <c r="AP12" s="315" t="s">
        <v>512</v>
      </c>
      <c r="AQ12" s="316">
        <v>835</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81870</v>
      </c>
      <c r="AP14" s="315">
        <v>2394</v>
      </c>
      <c r="AQ14" s="316">
        <v>4010</v>
      </c>
      <c r="AR14" s="317">
        <v>-40.299999999999997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22281</v>
      </c>
      <c r="AP15" s="315">
        <v>651</v>
      </c>
      <c r="AQ15" s="316">
        <v>1615</v>
      </c>
      <c r="AR15" s="317">
        <v>-59.7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-205720</v>
      </c>
      <c r="AP16" s="315">
        <v>-6015</v>
      </c>
      <c r="AQ16" s="316">
        <v>-7253</v>
      </c>
      <c r="AR16" s="317">
        <v>-17.100000000000001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2746700</v>
      </c>
      <c r="AP17" s="315">
        <v>80311</v>
      </c>
      <c r="AQ17" s="316">
        <v>100906</v>
      </c>
      <c r="AR17" s="317">
        <v>-20.399999999999999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6.49</v>
      </c>
      <c r="AP21" s="328">
        <v>9.2799999999999994</v>
      </c>
      <c r="AQ21" s="329">
        <v>-2.79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96.3</v>
      </c>
      <c r="AP22" s="333">
        <v>97.5</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1437871</v>
      </c>
      <c r="AP32" s="342">
        <v>42042</v>
      </c>
      <c r="AQ32" s="343">
        <v>59453</v>
      </c>
      <c r="AR32" s="344">
        <v>-29.3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512</v>
      </c>
      <c r="AP34" s="342" t="s">
        <v>512</v>
      </c>
      <c r="AQ34" s="343">
        <v>7</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561255</v>
      </c>
      <c r="AP35" s="342">
        <v>16410</v>
      </c>
      <c r="AQ35" s="343">
        <v>15919</v>
      </c>
      <c r="AR35" s="344">
        <v>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83119</v>
      </c>
      <c r="AP36" s="342">
        <v>2430</v>
      </c>
      <c r="AQ36" s="343">
        <v>2366</v>
      </c>
      <c r="AR36" s="344">
        <v>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2844</v>
      </c>
      <c r="AP37" s="342">
        <v>83</v>
      </c>
      <c r="AQ37" s="343">
        <v>377</v>
      </c>
      <c r="AR37" s="344">
        <v>-78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v>156</v>
      </c>
      <c r="AP38" s="345">
        <v>5</v>
      </c>
      <c r="AQ38" s="346">
        <v>2</v>
      </c>
      <c r="AR38" s="334">
        <v>150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-92316</v>
      </c>
      <c r="AP39" s="342">
        <v>-2699</v>
      </c>
      <c r="AQ39" s="343">
        <v>-5971</v>
      </c>
      <c r="AR39" s="344">
        <v>-54.8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-1110199</v>
      </c>
      <c r="AP40" s="342">
        <v>-32461</v>
      </c>
      <c r="AQ40" s="343">
        <v>-50395</v>
      </c>
      <c r="AR40" s="344">
        <v>-35.6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882730</v>
      </c>
      <c r="AP41" s="342">
        <v>25810</v>
      </c>
      <c r="AQ41" s="343">
        <v>21757</v>
      </c>
      <c r="AR41" s="344">
        <v>18.600000000000001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3861428</v>
      </c>
      <c r="AN51" s="364">
        <v>108166</v>
      </c>
      <c r="AO51" s="365">
        <v>38.200000000000003</v>
      </c>
      <c r="AP51" s="366">
        <v>106614</v>
      </c>
      <c r="AQ51" s="367">
        <v>17.2</v>
      </c>
      <c r="AR51" s="368">
        <v>21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2634073</v>
      </c>
      <c r="AN52" s="372">
        <v>73786</v>
      </c>
      <c r="AO52" s="373">
        <v>143.80000000000001</v>
      </c>
      <c r="AP52" s="374">
        <v>45545</v>
      </c>
      <c r="AQ52" s="375">
        <v>20.7</v>
      </c>
      <c r="AR52" s="376">
        <v>123.1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1615334</v>
      </c>
      <c r="AN53" s="364">
        <v>45820</v>
      </c>
      <c r="AO53" s="365">
        <v>-57.6</v>
      </c>
      <c r="AP53" s="366">
        <v>63727</v>
      </c>
      <c r="AQ53" s="367">
        <v>-40.200000000000003</v>
      </c>
      <c r="AR53" s="368">
        <v>-17.399999999999999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898729</v>
      </c>
      <c r="AN54" s="372">
        <v>25493</v>
      </c>
      <c r="AO54" s="373">
        <v>-65.5</v>
      </c>
      <c r="AP54" s="374">
        <v>34577</v>
      </c>
      <c r="AQ54" s="375">
        <v>-24.1</v>
      </c>
      <c r="AR54" s="376">
        <v>-41.4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1642687</v>
      </c>
      <c r="AN55" s="364">
        <v>47186</v>
      </c>
      <c r="AO55" s="365">
        <v>3</v>
      </c>
      <c r="AP55" s="366">
        <v>66954</v>
      </c>
      <c r="AQ55" s="367">
        <v>5.0999999999999996</v>
      </c>
      <c r="AR55" s="368">
        <v>-2.1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672508</v>
      </c>
      <c r="AN56" s="372">
        <v>19318</v>
      </c>
      <c r="AO56" s="373">
        <v>-24.2</v>
      </c>
      <c r="AP56" s="374">
        <v>37305</v>
      </c>
      <c r="AQ56" s="375">
        <v>7.9</v>
      </c>
      <c r="AR56" s="376">
        <v>-32.1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1979331</v>
      </c>
      <c r="AN57" s="364">
        <v>57375</v>
      </c>
      <c r="AO57" s="365">
        <v>21.6</v>
      </c>
      <c r="AP57" s="366">
        <v>72656</v>
      </c>
      <c r="AQ57" s="367">
        <v>8.5</v>
      </c>
      <c r="AR57" s="368">
        <v>13.1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763503</v>
      </c>
      <c r="AN58" s="372">
        <v>22132</v>
      </c>
      <c r="AO58" s="373">
        <v>14.6</v>
      </c>
      <c r="AP58" s="374">
        <v>36448</v>
      </c>
      <c r="AQ58" s="375">
        <v>-2.2999999999999998</v>
      </c>
      <c r="AR58" s="376">
        <v>16.899999999999999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1623660</v>
      </c>
      <c r="AN59" s="364">
        <v>47474</v>
      </c>
      <c r="AO59" s="365">
        <v>-17.3</v>
      </c>
      <c r="AP59" s="366">
        <v>65080</v>
      </c>
      <c r="AQ59" s="367">
        <v>-10.4</v>
      </c>
      <c r="AR59" s="368">
        <v>-6.9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1038121</v>
      </c>
      <c r="AN60" s="372">
        <v>30354</v>
      </c>
      <c r="AO60" s="373">
        <v>37.1</v>
      </c>
      <c r="AP60" s="374">
        <v>38201</v>
      </c>
      <c r="AQ60" s="375">
        <v>4.8</v>
      </c>
      <c r="AR60" s="376">
        <v>32.299999999999997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2144488</v>
      </c>
      <c r="AN61" s="379">
        <v>61204</v>
      </c>
      <c r="AO61" s="380">
        <v>-2.4</v>
      </c>
      <c r="AP61" s="381">
        <v>75006</v>
      </c>
      <c r="AQ61" s="382">
        <v>-4</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1201387</v>
      </c>
      <c r="AN62" s="372">
        <v>34217</v>
      </c>
      <c r="AO62" s="373">
        <v>21.2</v>
      </c>
      <c r="AP62" s="374">
        <v>38415</v>
      </c>
      <c r="AQ62" s="375">
        <v>1.4</v>
      </c>
      <c r="AR62" s="376">
        <v>19.8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TkR6eN0vG+/+YQROkk0XzhJtzzZ9auFOnNI96a1sSN2a9zkXBIDeElkpOd9oJw0LymzheGfguWkPevM0p3JHQ==" saltValue="E+64O1mXsCOxZBMpAdaA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gVDw3RMg+ZUa1NtoYN5+GcbU1g2VtEOYf5r4UWk5tw6xkNUCShB952kQaKcNC+DNzMc2sbsVLWlNPdaQR5j2w==" saltValue="fsVsKTE6zFkMjNTYdc98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igjxg/PhjoAkeRrD8iZXCr15gDiDXEHtiSR41j0CZm4AQYxEonSU1/CVet5cg7wfs1b7lx1kQ+4tF9FKXo0UQ==" saltValue="OL0j81530JvIxCIoHcaK5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32.5</v>
      </c>
      <c r="G47" s="12">
        <v>32.479999999999997</v>
      </c>
      <c r="H47" s="12">
        <v>32.79</v>
      </c>
      <c r="I47" s="12">
        <v>32.69</v>
      </c>
      <c r="J47" s="13">
        <v>32.520000000000003</v>
      </c>
    </row>
    <row r="48" spans="2:10" ht="57.75" customHeight="1" x14ac:dyDescent="0.15">
      <c r="B48" s="14"/>
      <c r="C48" s="1234" t="s">
        <v>4</v>
      </c>
      <c r="D48" s="1234"/>
      <c r="E48" s="1235"/>
      <c r="F48" s="15">
        <v>2.85</v>
      </c>
      <c r="G48" s="16">
        <v>2.21</v>
      </c>
      <c r="H48" s="16">
        <v>2.25</v>
      </c>
      <c r="I48" s="16">
        <v>1.28</v>
      </c>
      <c r="J48" s="17">
        <v>1.29</v>
      </c>
    </row>
    <row r="49" spans="2:10" ht="57.75" customHeight="1" thickBot="1" x14ac:dyDescent="0.2">
      <c r="B49" s="18"/>
      <c r="C49" s="1236" t="s">
        <v>5</v>
      </c>
      <c r="D49" s="1236"/>
      <c r="E49" s="1237"/>
      <c r="F49" s="19">
        <v>0.75</v>
      </c>
      <c r="G49" s="20" t="s">
        <v>559</v>
      </c>
      <c r="H49" s="20">
        <v>0.02</v>
      </c>
      <c r="I49" s="20" t="s">
        <v>560</v>
      </c>
      <c r="J49" s="21">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RUbgT54SGe4R+AkWV5Sphqr00twKbiYjsMaof6dcvqFSuYhMIXIPuRgIXMdgI5mGHAd8aJLFElEGIyiOvUs9Q==" saltValue="zxI0XGE1IqrLNe3B2MHUr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2020-09-04T08:59:58Z</cp:lastPrinted>
  <dcterms:created xsi:type="dcterms:W3CDTF">2020-08-18T04:13:42Z</dcterms:created>
  <dcterms:modified xsi:type="dcterms:W3CDTF">2020-09-04T09:00:04Z</dcterms:modified>
</cp:coreProperties>
</file>