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3_倉吉市\"/>
    </mc:Choice>
  </mc:AlternateContent>
  <workbookProtection workbookAlgorithmName="SHA-512" workbookHashValue="0PLT1PVW9r7uIRUKNOricIz6SWTBWdVgJZ80WZOgB4/mYDOgg/Mz3JxeJncPLDPPaPSBQf0XvzRoCkEBiPRBsg==" workbookSaltValue="W9kzeTp4p+M5qcvZpG869w==" workbookSpinCount="100000" lockStructure="1"/>
  <bookViews>
    <workbookView xWindow="0" yWindow="0" windowWidth="15360" windowHeight="7635"/>
  </bookViews>
  <sheets>
    <sheet name="法非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<sst xmlns="http://schemas.openxmlformats.org/spreadsheetml/2006/main" count="233" uniqueCount="114">
  <si>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</si>
  <si>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</si>
  <si>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</si>
  <si>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</si>
  <si>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</si>
  <si>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</si>
  <si>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</si>
  <si>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</si>
  <si>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</si>
  <si>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</si>
  <si>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</si>
  <si>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</si>
  <si>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</si>
  <si>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</si>
  <si>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</si>
  <si>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</si>
  <si>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</si>
  <si>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</si>
  <si>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</si>
  <si>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</si>
  <si>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</si>
  <si>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</si>
  <si>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</si>
  <si>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</si>
  <si>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</si>
  <si>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</si>
  <si>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</si>
  <si>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</si>
  <si>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</si>
  <si>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</si>
  <si>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</si>
  <si>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</si>
  <si>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</si>
  <si>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</si>
  <si>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</si>
  <si>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</si>
  <si>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</si>
  <si>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</si>
  <si>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</si>
  <si>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</si>
  <si>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</si>
  <si>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</si>
  <si>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</si>
  <si>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</si>
  <si>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</si>
  <si>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</si>
  <si>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</si>
  <si>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</si>
  <si>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</si>
  <si>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</si>
  <si>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</si>
  <si>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</si>
  <si>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</si>
  <si>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</si>
  <si>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</si>
  <si>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</si>
  <si>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</si>
  <si>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</si>
  <si>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</si>
  <si>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</si>
  <si>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</si>
  <si>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</si>
  <si>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</si>
  <si>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</si>
  <si>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</si>
  <si>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</si>
  <si>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</si>
  <si>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</si>
  <si>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</si>
  <si>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</si>
  <si>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</si>
  <si>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</si>
  <si>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</si>
  <si>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</si>
  <si>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</si>
  <si>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</si>
  <si>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</si>
  <si>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</si>
  <si>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</si>
  <si>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</si>
  <si>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</si>
  <si>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</si>
  <si>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</si>
  <si>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</si>
  <si>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</si>
  <si>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</si>
  <si>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</si>
  <si>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</si>
  <si>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</si>
  <si>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</si>
  <si>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</si>
  <si>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</si>
  <si>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</si>
  <si>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</si>
  <si>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</si>
  <si>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</si>
  <si>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</si>
  <si>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</si>
  <si>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</si>
  <si>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</si>
  <si>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</si>
  <si>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</si>
  <si>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</si>
  <si>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</si>
  <si>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</si>
  <si>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</si>
  <si>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</si>
  <si>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</si>
  <si>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</si>
  <si>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</si>
  <si>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</si>
  <si>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これまで、管渠破損の際には細かな補修で対応してきていたが、昭和後半に整備した管渠が間もなく耐用年数を迎えるため、計画的な更新事業の検討が必要である。
　管渠更新にあたっては、現在作成中の固定資産台帳や、ストックマネジメント計画も活用し、優先順位をつけて行うこととする。</t>
    <rPh sb="6" eb="8">
      <t>カンキョ</t>
    </rPh>
    <rPh sb="8" eb="10">
      <t>ハソン</t>
    </rPh>
    <rPh sb="11" eb="12">
      <t>サイ</t>
    </rPh>
    <rPh sb="14" eb="15">
      <t>コマ</t>
    </rPh>
    <rPh sb="17" eb="19">
      <t>ホシュウ</t>
    </rPh>
    <rPh sb="20" eb="22">
      <t>タイオウ</t>
    </rPh>
    <rPh sb="112" eb="114">
      <t>ケイカク</t>
    </rPh>
    <rPh sb="119" eb="121">
      <t>ユウセン</t>
    </rPh>
    <rPh sb="121" eb="123">
      <t>ジュンイ</t>
    </rPh>
    <rPh sb="127" eb="128">
      <t>オコナ</t>
    </rPh>
    <phoneticPr fontId="16"/>
  </si>
  <si>
    <t>【収益的収支比率】
　主に企業債元利償還金の減に伴い、比率が改善した。元利償還金は今後も逓減を見込むが、併せて使用料収入の確保、維持管理業務の見直し等による費用の減を図るなど、経費回収率の改善に取り組む必要がある。
【企業債残高対事業規模比率】
　毎年度の企業債借入額は償還額を超えないこととしているため、今後も地方債残高は逓減を見込む。
　類似団体よりも比率は低いが、管渠更新時期を間もなく迎えるため、緊急性等を考慮し、過剰投資とならないよう検討が必要。
【汚水処理原価・経費回収率】
　汚水処理原価については、近年、その構成費用のうちの元利償還額減少に伴い、減少傾向にあった。
平成30年度に不明水対策として汚水管渠の調査・改修費用を計上したことから汚水処理原価が前年度比で増となった。近年、修繕費が増加傾向にあるため、計画的な更新が必要。
　経費回収率については、上記理由により汚水処理原価が増加したことから、前年度比で悪化した。なお、令和元年10月に使用料を改定したことから、次年度は一定の改善を見込む。
【水洗化率】
　下水道未接続世帯の多くは高齢者単独世帯であり、今後の大幅な新規利用者数の増は見込めない。</t>
    <rPh sb="13" eb="15">
      <t>キギョウ</t>
    </rPh>
    <rPh sb="35" eb="37">
      <t>ガンリ</t>
    </rPh>
    <rPh sb="37" eb="39">
      <t>ショウカン</t>
    </rPh>
    <rPh sb="47" eb="49">
      <t>ミコ</t>
    </rPh>
    <rPh sb="52" eb="53">
      <t>アワ</t>
    </rPh>
    <rPh sb="55" eb="58">
      <t>シヨウリョウ</t>
    </rPh>
    <rPh sb="58" eb="60">
      <t>シュウニュウ</t>
    </rPh>
    <rPh sb="61" eb="63">
      <t>カクホ</t>
    </rPh>
    <rPh sb="64" eb="66">
      <t>イジ</t>
    </rPh>
    <rPh sb="66" eb="68">
      <t>カンリ</t>
    </rPh>
    <rPh sb="68" eb="70">
      <t>ギョウム</t>
    </rPh>
    <rPh sb="71" eb="73">
      <t>ミナオ</t>
    </rPh>
    <rPh sb="74" eb="75">
      <t>トウ</t>
    </rPh>
    <rPh sb="78" eb="80">
      <t>ヒヨウ</t>
    </rPh>
    <rPh sb="81" eb="82">
      <t>ゲン</t>
    </rPh>
    <rPh sb="83" eb="84">
      <t>ハカ</t>
    </rPh>
    <rPh sb="88" eb="90">
      <t>ケイヒ</t>
    </rPh>
    <rPh sb="90" eb="92">
      <t>カイシュウ</t>
    </rPh>
    <rPh sb="92" eb="93">
      <t>リツ</t>
    </rPh>
    <rPh sb="94" eb="96">
      <t>カイゼン</t>
    </rPh>
    <rPh sb="97" eb="98">
      <t>ト</t>
    </rPh>
    <rPh sb="99" eb="100">
      <t>ク</t>
    </rPh>
    <rPh sb="101" eb="103">
      <t>ヒツヨウ</t>
    </rPh>
    <rPh sb="153" eb="155">
      <t>コンゴ</t>
    </rPh>
    <rPh sb="156" eb="159">
      <t>チホウサイ</t>
    </rPh>
    <rPh sb="159" eb="161">
      <t>ザンダカ</t>
    </rPh>
    <rPh sb="162" eb="164">
      <t>テイゲン</t>
    </rPh>
    <rPh sb="165" eb="167">
      <t>ミコ</t>
    </rPh>
    <rPh sb="181" eb="182">
      <t>ヒク</t>
    </rPh>
    <rPh sb="225" eb="227">
      <t>ヒツヨウ</t>
    </rPh>
    <rPh sb="237" eb="239">
      <t>ケイヒ</t>
    </rPh>
    <rPh sb="239" eb="241">
      <t>カイシュウ</t>
    </rPh>
    <rPh sb="241" eb="242">
      <t>リツ</t>
    </rPh>
    <rPh sb="245" eb="247">
      <t>オスイ</t>
    </rPh>
    <rPh sb="247" eb="249">
      <t>ショリ</t>
    </rPh>
    <rPh sb="249" eb="251">
      <t>ゲンカ</t>
    </rPh>
    <rPh sb="257" eb="259">
      <t>キンネン</t>
    </rPh>
    <rPh sb="278" eb="279">
      <t>トモナ</t>
    </rPh>
    <rPh sb="281" eb="282">
      <t>ゲン</t>
    </rPh>
    <rPh sb="282" eb="283">
      <t>ショウ</t>
    </rPh>
    <rPh sb="283" eb="285">
      <t>ケイコウ</t>
    </rPh>
    <rPh sb="327" eb="329">
      <t>オスイ</t>
    </rPh>
    <rPh sb="329" eb="331">
      <t>ショリ</t>
    </rPh>
    <rPh sb="331" eb="333">
      <t>ゲンカ</t>
    </rPh>
    <rPh sb="334" eb="336">
      <t>ゼンネン</t>
    </rPh>
    <rPh sb="336" eb="337">
      <t>ド</t>
    </rPh>
    <rPh sb="337" eb="338">
      <t>ヒ</t>
    </rPh>
    <rPh sb="339" eb="340">
      <t>ゾウ</t>
    </rPh>
    <rPh sb="345" eb="347">
      <t>キンネン</t>
    </rPh>
    <rPh sb="348" eb="350">
      <t>シュウゼン</t>
    </rPh>
    <rPh sb="350" eb="351">
      <t>ヒ</t>
    </rPh>
    <rPh sb="352" eb="354">
      <t>ゾウカ</t>
    </rPh>
    <rPh sb="354" eb="356">
      <t>ケイコウ</t>
    </rPh>
    <rPh sb="362" eb="364">
      <t>ケイカク</t>
    </rPh>
    <rPh sb="364" eb="365">
      <t>テキ</t>
    </rPh>
    <rPh sb="366" eb="368">
      <t>コウシン</t>
    </rPh>
    <rPh sb="369" eb="371">
      <t>ヒツヨウ</t>
    </rPh>
    <rPh sb="374" eb="376">
      <t>ケイヒ</t>
    </rPh>
    <rPh sb="376" eb="378">
      <t>カイシュウ</t>
    </rPh>
    <rPh sb="378" eb="379">
      <t>リツ</t>
    </rPh>
    <rPh sb="385" eb="387">
      <t>ジョウキ</t>
    </rPh>
    <rPh sb="387" eb="389">
      <t>リユウ</t>
    </rPh>
    <rPh sb="392" eb="394">
      <t>オスイ</t>
    </rPh>
    <rPh sb="394" eb="396">
      <t>ショリ</t>
    </rPh>
    <rPh sb="396" eb="398">
      <t>ゲンカ</t>
    </rPh>
    <rPh sb="399" eb="401">
      <t>ゾウカ</t>
    </rPh>
    <rPh sb="408" eb="410">
      <t>ゼンネン</t>
    </rPh>
    <rPh sb="410" eb="411">
      <t>ド</t>
    </rPh>
    <rPh sb="411" eb="412">
      <t>ヒ</t>
    </rPh>
    <rPh sb="413" eb="415">
      <t>アッカ</t>
    </rPh>
    <rPh sb="421" eb="422">
      <t>レイ</t>
    </rPh>
    <rPh sb="422" eb="423">
      <t>ワ</t>
    </rPh>
    <rPh sb="423" eb="425">
      <t>ガンネン</t>
    </rPh>
    <rPh sb="427" eb="428">
      <t>ツキ</t>
    </rPh>
    <rPh sb="429" eb="432">
      <t>シヨウリョウ</t>
    </rPh>
    <rPh sb="433" eb="435">
      <t>カイテイ</t>
    </rPh>
    <rPh sb="442" eb="445">
      <t>ジネンド</t>
    </rPh>
    <rPh sb="446" eb="448">
      <t>イッテイ</t>
    </rPh>
    <rPh sb="449" eb="451">
      <t>カイゼン</t>
    </rPh>
    <rPh sb="452" eb="454">
      <t>ミコ</t>
    </rPh>
    <rPh sb="465" eb="468">
      <t>ゲスイドウ</t>
    </rPh>
    <rPh sb="468" eb="471">
      <t>ミセツゾク</t>
    </rPh>
    <rPh sb="471" eb="473">
      <t>セタイ</t>
    </rPh>
    <rPh sb="474" eb="475">
      <t>オオ</t>
    </rPh>
    <rPh sb="477" eb="480">
      <t>コウレイシャ</t>
    </rPh>
    <rPh sb="480" eb="482">
      <t>タンドク</t>
    </rPh>
    <rPh sb="482" eb="484">
      <t>セタイ</t>
    </rPh>
    <phoneticPr fontId="16"/>
  </si>
  <si>
    <t>　各指標とも、全体的には近年改善傾向にあるが、今後必要とされる管渠更新事業費、近年多発する集中豪雨等への対策事業費等、多額の投資が必要となり、経営状況の悪化が懸念される。
　過度な投資とならないよう、現在策定中であるストックマネジメント計画を活用する等、十分に検討するとともに、維持管理経費の削減に努める。</t>
    <rPh sb="12" eb="14">
      <t>キンネン</t>
    </rPh>
    <rPh sb="23" eb="25">
      <t>コンゴ</t>
    </rPh>
    <rPh sb="25" eb="27">
      <t>ヒツヨウ</t>
    </rPh>
    <rPh sb="31" eb="33">
      <t>カンキョ</t>
    </rPh>
    <rPh sb="35" eb="37">
      <t>ジギョウ</t>
    </rPh>
    <rPh sb="37" eb="38">
      <t>ヒ</t>
    </rPh>
    <rPh sb="56" eb="57">
      <t>ヒ</t>
    </rPh>
    <rPh sb="71" eb="73">
      <t>ケイエイ</t>
    </rPh>
    <rPh sb="73" eb="75">
      <t>ジョウキョウ</t>
    </rPh>
    <rPh sb="76" eb="78">
      <t>アッカ</t>
    </rPh>
    <rPh sb="79" eb="81">
      <t>ケネン</t>
    </rPh>
    <rPh sb="100" eb="102">
      <t>ゲンザイ</t>
    </rPh>
    <rPh sb="102" eb="105">
      <t>サクテイチュウ</t>
    </rPh>
    <rPh sb="118" eb="120">
      <t>ケイカク</t>
    </rPh>
    <rPh sb="121" eb="123">
      <t>カツヨウ</t>
    </rPh>
    <rPh sb="125" eb="126">
      <t>ナド</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</si>
</sst>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7.0000000000000007E-2</c:v>
                </c:pt>
                <c:pt idx="3" formatCode="#,##0.00;&quot;△&quot;#,##0.00;&quot;-&quot;">
                  <c:v>0.36</c:v>
                </c:pt>
                <c:pt idx="4" formatCode="#,##0.00;&quot;△&quot;#,##0.00;&quot;-&quot;">
                  <c:v>0.05</c:v>
                </c:pt>
              </c:numCache>
            </c:numRef>
          </c:val>
          <c:extLst xmlns:c16r2="http://schemas.microsoft.com/office/drawing/2015/06/chart">
            <c:ext xmlns:c16="http://schemas.microsoft.com/office/drawing/2014/chart" uri="{C3380CC4-5D6E-409C-BE32-E72D297353CC}">
              <c16:uniqueId val="{00000000-A7B4-435A-AD3C-B3AC7341C9AE}"/>
            </c:ext>
          </c:extLst>
        </c:ser>
        <c:dLbls>
          <c:showLegendKey val="0"/>
          <c:showVal val="0"/>
          <c:showCatName val="0"/>
          <c:showSerName val="0"/>
          <c:showPercent val="0"/>
          <c:showBubbleSize val="0"/>
        </c:dLbls>
        <c:gapWidth val="150"/>
        <c:axId val="198771584"/>
        <c:axId val="1987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A7B4-435A-AD3C-B3AC7341C9AE}"/>
            </c:ext>
          </c:extLst>
        </c:ser>
        <c:dLbls>
          <c:showLegendKey val="0"/>
          <c:showVal val="0"/>
          <c:showCatName val="0"/>
          <c:showSerName val="0"/>
          <c:showPercent val="0"/>
          <c:showBubbleSize val="0"/>
        </c:dLbls>
        <c:marker val="1"/>
        <c:smooth val="0"/>
        <c:axId val="198771584"/>
        <c:axId val="198775504"/>
      </c:lineChart>
      <c:dateAx>
        <c:axId val="198771584"/>
        <c:scaling>
          <c:orientation val="minMax"/>
        </c:scaling>
        <c:delete val="1"/>
        <c:axPos val="b"/>
        <c:numFmt formatCode="ge" sourceLinked="1"/>
        <c:majorTickMark val="none"/>
        <c:minorTickMark val="none"/>
        <c:tickLblPos val="none"/>
        <c:crossAx val="198775504"/>
        <c:crosses val="autoZero"/>
        <c:auto val="1"/>
        <c:lblOffset val="100"/>
        <c:baseTimeUnit val="years"/>
      </c:dateAx>
      <c:valAx>
        <c:axId val="1987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D-4FB4-BE59-8F61728365BC}"/>
            </c:ext>
          </c:extLst>
        </c:ser>
        <c:dLbls>
          <c:showLegendKey val="0"/>
          <c:showVal val="0"/>
          <c:showCatName val="0"/>
          <c:showSerName val="0"/>
          <c:showPercent val="0"/>
          <c:showBubbleSize val="0"/>
        </c:dLbls>
        <c:gapWidth val="150"/>
        <c:axId val="198768448"/>
        <c:axId val="19876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312D-4FB4-BE59-8F61728365BC}"/>
            </c:ext>
          </c:extLst>
        </c:ser>
        <c:dLbls>
          <c:showLegendKey val="0"/>
          <c:showVal val="0"/>
          <c:showCatName val="0"/>
          <c:showSerName val="0"/>
          <c:showPercent val="0"/>
          <c:showBubbleSize val="0"/>
        </c:dLbls>
        <c:marker val="1"/>
        <c:smooth val="0"/>
        <c:axId val="198768448"/>
        <c:axId val="198768840"/>
      </c:lineChart>
      <c:dateAx>
        <c:axId val="198768448"/>
        <c:scaling>
          <c:orientation val="minMax"/>
        </c:scaling>
        <c:delete val="1"/>
        <c:axPos val="b"/>
        <c:numFmt formatCode="ge" sourceLinked="1"/>
        <c:majorTickMark val="none"/>
        <c:minorTickMark val="none"/>
        <c:tickLblPos val="none"/>
        <c:crossAx val="198768840"/>
        <c:crosses val="autoZero"/>
        <c:auto val="1"/>
        <c:lblOffset val="100"/>
        <c:baseTimeUnit val="years"/>
      </c:dateAx>
      <c:valAx>
        <c:axId val="19876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84.66</c:v>
                </c:pt>
                <c:pt idx="1">
                  <c:v>85.07</c:v>
                </c:pt>
                <c:pt idx="2">
                  <c:v>85.24</c:v>
                </c:pt>
                <c:pt idx="3">
                  <c:v>85.54</c:v>
                </c:pt>
                <c:pt idx="4">
                  <c:v>88.02</c:v>
                </c:pt>
              </c:numCache>
            </c:numRef>
          </c:val>
          <c:extLst xmlns:c16r2="http://schemas.microsoft.com/office/drawing/2015/06/chart">
            <c:ext xmlns:c16="http://schemas.microsoft.com/office/drawing/2014/chart" uri="{C3380CC4-5D6E-409C-BE32-E72D297353CC}">
              <c16:uniqueId val="{00000000-8CE7-4971-9096-ACEDC6ECC5E4}"/>
            </c:ext>
          </c:extLst>
        </c:ser>
        <c:dLbls>
          <c:showLegendKey val="0"/>
          <c:showVal val="0"/>
          <c:showCatName val="0"/>
          <c:showSerName val="0"/>
          <c:showPercent val="0"/>
          <c:showBubbleSize val="0"/>
        </c:dLbls>
        <c:gapWidth val="150"/>
        <c:axId val="376855528"/>
        <c:axId val="37685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8CE7-4971-9096-ACEDC6ECC5E4}"/>
            </c:ext>
          </c:extLst>
        </c:ser>
        <c:dLbls>
          <c:showLegendKey val="0"/>
          <c:showVal val="0"/>
          <c:showCatName val="0"/>
          <c:showSerName val="0"/>
          <c:showPercent val="0"/>
          <c:showBubbleSize val="0"/>
        </c:dLbls>
        <c:marker val="1"/>
        <c:smooth val="0"/>
        <c:axId val="376855528"/>
        <c:axId val="376857096"/>
      </c:lineChart>
      <c:dateAx>
        <c:axId val="376855528"/>
        <c:scaling>
          <c:orientation val="minMax"/>
        </c:scaling>
        <c:delete val="1"/>
        <c:axPos val="b"/>
        <c:numFmt formatCode="ge" sourceLinked="1"/>
        <c:majorTickMark val="none"/>
        <c:minorTickMark val="none"/>
        <c:tickLblPos val="none"/>
        <c:crossAx val="376857096"/>
        <c:crosses val="autoZero"/>
        <c:auto val="1"/>
        <c:lblOffset val="100"/>
        <c:baseTimeUnit val="years"/>
      </c:dateAx>
      <c:valAx>
        <c:axId val="37685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67.599999999999994</c:v>
                </c:pt>
                <c:pt idx="1">
                  <c:v>67.709999999999994</c:v>
                </c:pt>
                <c:pt idx="2">
                  <c:v>68.5</c:v>
                </c:pt>
                <c:pt idx="3">
                  <c:v>69.16</c:v>
                </c:pt>
                <c:pt idx="4">
                  <c:v>72.290000000000006</c:v>
                </c:pt>
              </c:numCache>
            </c:numRef>
          </c:val>
          <c:extLst xmlns:c16r2="http://schemas.microsoft.com/office/drawing/2015/06/chart">
            <c:ext xmlns:c16="http://schemas.microsoft.com/office/drawing/2014/chart" uri="{C3380CC4-5D6E-409C-BE32-E72D297353CC}">
              <c16:uniqueId val="{00000000-0FDB-4587-8E5F-5B27B30FD572}"/>
            </c:ext>
          </c:extLst>
        </c:ser>
        <c:dLbls>
          <c:showLegendKey val="0"/>
          <c:showVal val="0"/>
          <c:showCatName val="0"/>
          <c:showSerName val="0"/>
          <c:showPercent val="0"/>
          <c:showBubbleSize val="0"/>
        </c:dLbls>
        <c:gapWidth val="150"/>
        <c:axId val="198773544"/>
        <c:axId val="1987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B-4587-8E5F-5B27B30FD572}"/>
            </c:ext>
          </c:extLst>
        </c:ser>
        <c:dLbls>
          <c:showLegendKey val="0"/>
          <c:showVal val="0"/>
          <c:showCatName val="0"/>
          <c:showSerName val="0"/>
          <c:showPercent val="0"/>
          <c:showBubbleSize val="0"/>
        </c:dLbls>
        <c:marker val="1"/>
        <c:smooth val="0"/>
        <c:axId val="198773544"/>
        <c:axId val="198769624"/>
      </c:lineChart>
      <c:dateAx>
        <c:axId val="198773544"/>
        <c:scaling>
          <c:orientation val="minMax"/>
        </c:scaling>
        <c:delete val="1"/>
        <c:axPos val="b"/>
        <c:numFmt formatCode="ge" sourceLinked="1"/>
        <c:majorTickMark val="none"/>
        <c:minorTickMark val="none"/>
        <c:tickLblPos val="none"/>
        <c:crossAx val="198769624"/>
        <c:crosses val="autoZero"/>
        <c:auto val="1"/>
        <c:lblOffset val="100"/>
        <c:baseTimeUnit val="years"/>
      </c:dateAx>
      <c:valAx>
        <c:axId val="1987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7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0-4780-B745-FF6A8CAA022D}"/>
            </c:ext>
          </c:extLst>
        </c:ser>
        <c:dLbls>
          <c:showLegendKey val="0"/>
          <c:showVal val="0"/>
          <c:showCatName val="0"/>
          <c:showSerName val="0"/>
          <c:showPercent val="0"/>
          <c:showBubbleSize val="0"/>
        </c:dLbls>
        <c:gapWidth val="150"/>
        <c:axId val="198772760"/>
        <c:axId val="1987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0-4780-B745-FF6A8CAA022D}"/>
            </c:ext>
          </c:extLst>
        </c:ser>
        <c:dLbls>
          <c:showLegendKey val="0"/>
          <c:showVal val="0"/>
          <c:showCatName val="0"/>
          <c:showSerName val="0"/>
          <c:showPercent val="0"/>
          <c:showBubbleSize val="0"/>
        </c:dLbls>
        <c:marker val="1"/>
        <c:smooth val="0"/>
        <c:axId val="198772760"/>
        <c:axId val="198773152"/>
      </c:lineChart>
      <c:dateAx>
        <c:axId val="198772760"/>
        <c:scaling>
          <c:orientation val="minMax"/>
        </c:scaling>
        <c:delete val="1"/>
        <c:axPos val="b"/>
        <c:numFmt formatCode="ge" sourceLinked="1"/>
        <c:majorTickMark val="none"/>
        <c:minorTickMark val="none"/>
        <c:tickLblPos val="none"/>
        <c:crossAx val="198773152"/>
        <c:crosses val="autoZero"/>
        <c:auto val="1"/>
        <c:lblOffset val="100"/>
        <c:baseTimeUnit val="years"/>
      </c:dateAx>
      <c:valAx>
        <c:axId val="1987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0-4D14-994D-B9CB9B8BFBD1}"/>
            </c:ext>
          </c:extLst>
        </c:ser>
        <c:dLbls>
          <c:showLegendKey val="0"/>
          <c:showVal val="0"/>
          <c:showCatName val="0"/>
          <c:showSerName val="0"/>
          <c:showPercent val="0"/>
          <c:showBubbleSize val="0"/>
        </c:dLbls>
        <c:gapWidth val="150"/>
        <c:axId val="198774328"/>
        <c:axId val="1987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0-4D14-994D-B9CB9B8BFBD1}"/>
            </c:ext>
          </c:extLst>
        </c:ser>
        <c:dLbls>
          <c:showLegendKey val="0"/>
          <c:showVal val="0"/>
          <c:showCatName val="0"/>
          <c:showSerName val="0"/>
          <c:showPercent val="0"/>
          <c:showBubbleSize val="0"/>
        </c:dLbls>
        <c:marker val="1"/>
        <c:smooth val="0"/>
        <c:axId val="198774328"/>
        <c:axId val="198770016"/>
      </c:lineChart>
      <c:dateAx>
        <c:axId val="198774328"/>
        <c:scaling>
          <c:orientation val="minMax"/>
        </c:scaling>
        <c:delete val="1"/>
        <c:axPos val="b"/>
        <c:numFmt formatCode="ge" sourceLinked="1"/>
        <c:majorTickMark val="none"/>
        <c:minorTickMark val="none"/>
        <c:tickLblPos val="none"/>
        <c:crossAx val="198770016"/>
        <c:crosses val="autoZero"/>
        <c:auto val="1"/>
        <c:lblOffset val="100"/>
        <c:baseTimeUnit val="years"/>
      </c:dateAx>
      <c:valAx>
        <c:axId val="1987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B9-4E6E-A18A-A59EAD7A5049}"/>
            </c:ext>
          </c:extLst>
        </c:ser>
        <c:dLbls>
          <c:showLegendKey val="0"/>
          <c:showVal val="0"/>
          <c:showCatName val="0"/>
          <c:showSerName val="0"/>
          <c:showPercent val="0"/>
          <c:showBubbleSize val="0"/>
        </c:dLbls>
        <c:gapWidth val="150"/>
        <c:axId val="198595032"/>
        <c:axId val="19859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B9-4E6E-A18A-A59EAD7A5049}"/>
            </c:ext>
          </c:extLst>
        </c:ser>
        <c:dLbls>
          <c:showLegendKey val="0"/>
          <c:showVal val="0"/>
          <c:showCatName val="0"/>
          <c:showSerName val="0"/>
          <c:showPercent val="0"/>
          <c:showBubbleSize val="0"/>
        </c:dLbls>
        <c:marker val="1"/>
        <c:smooth val="0"/>
        <c:axId val="198595032"/>
        <c:axId val="198594640"/>
      </c:lineChart>
      <c:dateAx>
        <c:axId val="198595032"/>
        <c:scaling>
          <c:orientation val="minMax"/>
        </c:scaling>
        <c:delete val="1"/>
        <c:axPos val="b"/>
        <c:numFmt formatCode="ge" sourceLinked="1"/>
        <c:majorTickMark val="none"/>
        <c:minorTickMark val="none"/>
        <c:tickLblPos val="none"/>
        <c:crossAx val="198594640"/>
        <c:crosses val="autoZero"/>
        <c:auto val="1"/>
        <c:lblOffset val="100"/>
        <c:baseTimeUnit val="years"/>
      </c:dateAx>
      <c:valAx>
        <c:axId val="1985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F-4485-BF6C-EFC3F753C566}"/>
            </c:ext>
          </c:extLst>
        </c:ser>
        <c:dLbls>
          <c:showLegendKey val="0"/>
          <c:showVal val="0"/>
          <c:showCatName val="0"/>
          <c:showSerName val="0"/>
          <c:showPercent val="0"/>
          <c:showBubbleSize val="0"/>
        </c:dLbls>
        <c:gapWidth val="150"/>
        <c:axId val="198591504"/>
        <c:axId val="19859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F-4485-BF6C-EFC3F753C566}"/>
            </c:ext>
          </c:extLst>
        </c:ser>
        <c:dLbls>
          <c:showLegendKey val="0"/>
          <c:showVal val="0"/>
          <c:showCatName val="0"/>
          <c:showSerName val="0"/>
          <c:showPercent val="0"/>
          <c:showBubbleSize val="0"/>
        </c:dLbls>
        <c:marker val="1"/>
        <c:smooth val="0"/>
        <c:axId val="198591504"/>
        <c:axId val="198594248"/>
      </c:lineChart>
      <c:dateAx>
        <c:axId val="198591504"/>
        <c:scaling>
          <c:orientation val="minMax"/>
        </c:scaling>
        <c:delete val="1"/>
        <c:axPos val="b"/>
        <c:numFmt formatCode="ge" sourceLinked="1"/>
        <c:majorTickMark val="none"/>
        <c:minorTickMark val="none"/>
        <c:tickLblPos val="none"/>
        <c:crossAx val="198594248"/>
        <c:crosses val="autoZero"/>
        <c:auto val="1"/>
        <c:lblOffset val="100"/>
        <c:baseTimeUnit val="years"/>
      </c:dateAx>
      <c:valAx>
        <c:axId val="19859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788.17</c:v>
                </c:pt>
                <c:pt idx="1">
                  <c:v>770.13</c:v>
                </c:pt>
                <c:pt idx="2">
                  <c:v>699.9</c:v>
                </c:pt>
                <c:pt idx="3">
                  <c:v>630.02</c:v>
                </c:pt>
                <c:pt idx="4">
                  <c:v>386.82</c:v>
                </c:pt>
              </c:numCache>
            </c:numRef>
          </c:val>
          <c:extLst xmlns:c16r2="http://schemas.microsoft.com/office/drawing/2015/06/chart">
            <c:ext xmlns:c16="http://schemas.microsoft.com/office/drawing/2014/chart" uri="{C3380CC4-5D6E-409C-BE32-E72D297353CC}">
              <c16:uniqueId val="{00000000-A11C-42E4-8E5F-91E0D3F83382}"/>
            </c:ext>
          </c:extLst>
        </c:ser>
        <c:dLbls>
          <c:showLegendKey val="0"/>
          <c:showVal val="0"/>
          <c:showCatName val="0"/>
          <c:showSerName val="0"/>
          <c:showPercent val="0"/>
          <c:showBubbleSize val="0"/>
        </c:dLbls>
        <c:gapWidth val="150"/>
        <c:axId val="198598952"/>
        <c:axId val="19859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A11C-42E4-8E5F-91E0D3F83382}"/>
            </c:ext>
          </c:extLst>
        </c:ser>
        <c:dLbls>
          <c:showLegendKey val="0"/>
          <c:showVal val="0"/>
          <c:showCatName val="0"/>
          <c:showSerName val="0"/>
          <c:showPercent val="0"/>
          <c:showBubbleSize val="0"/>
        </c:dLbls>
        <c:marker val="1"/>
        <c:smooth val="0"/>
        <c:axId val="198598952"/>
        <c:axId val="198598168"/>
      </c:lineChart>
      <c:dateAx>
        <c:axId val="198598952"/>
        <c:scaling>
          <c:orientation val="minMax"/>
        </c:scaling>
        <c:delete val="1"/>
        <c:axPos val="b"/>
        <c:numFmt formatCode="ge" sourceLinked="1"/>
        <c:majorTickMark val="none"/>
        <c:minorTickMark val="none"/>
        <c:tickLblPos val="none"/>
        <c:crossAx val="198598168"/>
        <c:crosses val="autoZero"/>
        <c:auto val="1"/>
        <c:lblOffset val="100"/>
        <c:baseTimeUnit val="years"/>
      </c:dateAx>
      <c:valAx>
        <c:axId val="1985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85.78</c:v>
                </c:pt>
                <c:pt idx="1">
                  <c:v>88.52</c:v>
                </c:pt>
                <c:pt idx="2">
                  <c:v>89.61</c:v>
                </c:pt>
                <c:pt idx="3">
                  <c:v>94.77</c:v>
                </c:pt>
                <c:pt idx="4">
                  <c:v>89.73</c:v>
                </c:pt>
              </c:numCache>
            </c:numRef>
          </c:val>
          <c:extLst xmlns:c16r2="http://schemas.microsoft.com/office/drawing/2015/06/chart">
            <c:ext xmlns:c16="http://schemas.microsoft.com/office/drawing/2014/chart" uri="{C3380CC4-5D6E-409C-BE32-E72D297353CC}">
              <c16:uniqueId val="{00000000-D2A3-41A4-B414-7BA199FA6FD8}"/>
            </c:ext>
          </c:extLst>
        </c:ser>
        <c:dLbls>
          <c:showLegendKey val="0"/>
          <c:showVal val="0"/>
          <c:showCatName val="0"/>
          <c:showSerName val="0"/>
          <c:showPercent val="0"/>
          <c:showBubbleSize val="0"/>
        </c:dLbls>
        <c:gapWidth val="150"/>
        <c:axId val="198592680"/>
        <c:axId val="19859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D2A3-41A4-B414-7BA199FA6FD8}"/>
            </c:ext>
          </c:extLst>
        </c:ser>
        <c:dLbls>
          <c:showLegendKey val="0"/>
          <c:showVal val="0"/>
          <c:showCatName val="0"/>
          <c:showSerName val="0"/>
          <c:showPercent val="0"/>
          <c:showBubbleSize val="0"/>
        </c:dLbls>
        <c:marker val="1"/>
        <c:smooth val="0"/>
        <c:axId val="198592680"/>
        <c:axId val="198593072"/>
      </c:lineChart>
      <c:dateAx>
        <c:axId val="198592680"/>
        <c:scaling>
          <c:orientation val="minMax"/>
        </c:scaling>
        <c:delete val="1"/>
        <c:axPos val="b"/>
        <c:numFmt formatCode="ge" sourceLinked="1"/>
        <c:majorTickMark val="none"/>
        <c:minorTickMark val="none"/>
        <c:tickLblPos val="none"/>
        <c:crossAx val="198593072"/>
        <c:crosses val="autoZero"/>
        <c:auto val="1"/>
        <c:lblOffset val="100"/>
        <c:baseTimeUnit val="years"/>
      </c:dateAx>
      <c:valAx>
        <c:axId val="19859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222.05</c:v>
                </c:pt>
                <c:pt idx="1">
                  <c:v>216.21</c:v>
                </c:pt>
                <c:pt idx="2">
                  <c:v>214.29</c:v>
                </c:pt>
                <c:pt idx="3">
                  <c:v>202.39</c:v>
                </c:pt>
                <c:pt idx="4">
                  <c:v>214.56</c:v>
                </c:pt>
              </c:numCache>
            </c:numRef>
          </c:val>
          <c:extLst xmlns:c16r2="http://schemas.microsoft.com/office/drawing/2015/06/chart">
            <c:ext xmlns:c16="http://schemas.microsoft.com/office/drawing/2014/chart" uri="{C3380CC4-5D6E-409C-BE32-E72D297353CC}">
              <c16:uniqueId val="{00000000-D0CB-4A2D-A77C-CF249156EDD9}"/>
            </c:ext>
          </c:extLst>
        </c:ser>
        <c:dLbls>
          <c:showLegendKey val="0"/>
          <c:showVal val="0"/>
          <c:showCatName val="0"/>
          <c:showSerName val="0"/>
          <c:showPercent val="0"/>
          <c:showBubbleSize val="0"/>
        </c:dLbls>
        <c:gapWidth val="150"/>
        <c:axId val="198593464"/>
        <c:axId val="19859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D0CB-4A2D-A77C-CF249156EDD9}"/>
            </c:ext>
          </c:extLst>
        </c:ser>
        <c:dLbls>
          <c:showLegendKey val="0"/>
          <c:showVal val="0"/>
          <c:showCatName val="0"/>
          <c:showSerName val="0"/>
          <c:showPercent val="0"/>
          <c:showBubbleSize val="0"/>
        </c:dLbls>
        <c:marker val="1"/>
        <c:smooth val="0"/>
        <c:axId val="198593464"/>
        <c:axId val="198597384"/>
      </c:lineChart>
      <c:dateAx>
        <c:axId val="198593464"/>
        <c:scaling>
          <c:orientation val="minMax"/>
        </c:scaling>
        <c:delete val="1"/>
        <c:axPos val="b"/>
        <c:numFmt formatCode="ge" sourceLinked="1"/>
        <c:majorTickMark val="none"/>
        <c:minorTickMark val="none"/>
        <c:tickLblPos val="none"/>
        <c:crossAx val="198597384"/>
        <c:crosses val="autoZero"/>
        <c:auto val="1"/>
        <c:lblOffset val="100"/>
        <c:baseTimeUnit val="years"/>
      </c:dateAx>
      <c:valAx>
        <c:axId val="19859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倉吉市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47257</v>
      </c>
      <c r="AM8" s="50"/>
      <c r="AN8" s="50"/>
      <c r="AO8" s="50"/>
      <c r="AP8" s="50"/>
      <c r="AQ8" s="50"/>
      <c r="AR8" s="50"/>
      <c r="AS8" s="50"/>
      <c r="AT8" s="45">
        <f>データ!T6</f>
        <v>272.06</v>
      </c>
      <c r="AU8" s="45"/>
      <c r="AV8" s="45"/>
      <c r="AW8" s="45"/>
      <c r="AX8" s="45"/>
      <c r="AY8" s="45"/>
      <c r="AZ8" s="45"/>
      <c r="BA8" s="45"/>
      <c r="BB8" s="45">
        <f>データ!U6</f>
        <v>173.7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75.17</v>
      </c>
      <c r="Q10" s="45"/>
      <c r="R10" s="45"/>
      <c r="S10" s="45"/>
      <c r="T10" s="45"/>
      <c r="U10" s="45"/>
      <c r="V10" s="45"/>
      <c r="W10" s="45">
        <f>データ!Q6</f>
        <v>94.91</v>
      </c>
      <c r="X10" s="45"/>
      <c r="Y10" s="45"/>
      <c r="Z10" s="45"/>
      <c r="AA10" s="45"/>
      <c r="AB10" s="45"/>
      <c r="AC10" s="45"/>
      <c r="AD10" s="50">
        <f>データ!R6</f>
        <v>3164</v>
      </c>
      <c r="AE10" s="50"/>
      <c r="AF10" s="50"/>
      <c r="AG10" s="50"/>
      <c r="AH10" s="50"/>
      <c r="AI10" s="50"/>
      <c r="AJ10" s="50"/>
      <c r="AK10" s="2"/>
      <c r="AL10" s="50">
        <f>データ!V6</f>
        <v>35345</v>
      </c>
      <c r="AM10" s="50"/>
      <c r="AN10" s="50"/>
      <c r="AO10" s="50"/>
      <c r="AP10" s="50"/>
      <c r="AQ10" s="50"/>
      <c r="AR10" s="50"/>
      <c r="AS10" s="50"/>
      <c r="AT10" s="45">
        <f>データ!W6</f>
        <v>10.8</v>
      </c>
      <c r="AU10" s="45"/>
      <c r="AV10" s="45"/>
      <c r="AW10" s="45"/>
      <c r="AX10" s="45"/>
      <c r="AY10" s="45"/>
      <c r="AZ10" s="45"/>
      <c r="BA10" s="45"/>
      <c r="BB10" s="45">
        <f>データ!X6</f>
        <v>3272.69</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3T9h+LTl7mVHYtKM4GgL8nj3zZ6JzuKUOEjVHBL5rlNuKRgmNws0zcZA/cYjwmvO1DpXCpuA0CgZtu7unm/WDw==" saltValue="hCC56OVlOw9E9tUtZyyy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75.17</v>
      </c>
      <c r="Q6" s="34">
        <f t="shared" si="3"/>
        <v>94.91</v>
      </c>
      <c r="R6" s="34">
        <f t="shared" si="3"/>
        <v>3164</v>
      </c>
      <c r="S6" s="34">
        <f t="shared" si="3"/>
        <v>47257</v>
      </c>
      <c r="T6" s="34">
        <f t="shared" si="3"/>
        <v>272.06</v>
      </c>
      <c r="U6" s="34">
        <f t="shared" si="3"/>
        <v>173.7</v>
      </c>
      <c r="V6" s="34">
        <f t="shared" si="3"/>
        <v>35345</v>
      </c>
      <c r="W6" s="34">
        <f t="shared" si="3"/>
        <v>10.8</v>
      </c>
      <c r="X6" s="34">
        <f t="shared" si="3"/>
        <v>3272.69</v>
      </c>
      <c r="Y6" s="35">
        <f>IF(Y7="",NA(),Y7)</f>
        <v>67.599999999999994</v>
      </c>
      <c r="Z6" s="35">
        <f t="shared" ref="Z6:AH6" si="4">IF(Z7="",NA(),Z7)</f>
        <v>67.709999999999994</v>
      </c>
      <c r="AA6" s="35">
        <f t="shared" si="4"/>
        <v>68.5</v>
      </c>
      <c r="AB6" s="35">
        <f t="shared" si="4"/>
        <v>69.16</v>
      </c>
      <c r="AC6" s="35">
        <f t="shared" si="4"/>
        <v>72.290000000000006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788.17</v>
      </c>
      <c r="BG6" s="35">
        <f t="shared" ref="BG6:BO6" si="7">IF(BG7="",NA(),BG7)</f>
        <v>770.13</v>
      </c>
      <c r="BH6" s="35">
        <f t="shared" si="7"/>
        <v>699.9</v>
      </c>
      <c r="BI6" s="35">
        <f t="shared" si="7"/>
        <v>630.02</v>
      </c>
      <c r="BJ6" s="35">
        <f t="shared" si="7"/>
        <v>386.82</v>
      </c>
      <c r="BK6" s="35">
        <f t="shared" si="7"/>
        <v>854.16</v>
      </c>
      <c r="BL6" s="35">
        <f t="shared" si="7"/>
        <v>848.31</v>
      </c>
      <c r="BM6" s="35">
        <f t="shared" si="7"/>
        <v>774.99</v>
      </c>
      <c r="BN6" s="35">
        <f t="shared" si="7"/>
        <v>799.41</v>
      </c>
      <c r="BO6" s="35">
        <f t="shared" si="7"/>
        <v>820.36</v>
      </c>
      <c r="BP6" s="34" t="str">
        <f>IF(BP7="","",IF(BP7="-","【-】","【"&amp;SUBSTITUTE(TEXT(BP7,"#,##0.00"),"-","△")&amp;"】"))</f>
        <v>【682.78】</v>
      </c>
      <c r="BQ6" s="35">
        <f>IF(BQ7="",NA(),BQ7)</f>
        <v>85.78</v>
      </c>
      <c r="BR6" s="35">
        <f t="shared" ref="BR6:BZ6" si="8">IF(BR7="",NA(),BR7)</f>
        <v>88.52</v>
      </c>
      <c r="BS6" s="35">
        <f t="shared" si="8"/>
        <v>89.61</v>
      </c>
      <c r="BT6" s="35">
        <f t="shared" si="8"/>
        <v>94.77</v>
      </c>
      <c r="BU6" s="35">
        <f t="shared" si="8"/>
        <v>89.73</v>
      </c>
      <c r="BV6" s="35">
        <f t="shared" si="8"/>
        <v>93.13</v>
      </c>
      <c r="BW6" s="35">
        <f t="shared" si="8"/>
        <v>94.38</v>
      </c>
      <c r="BX6" s="35">
        <f t="shared" si="8"/>
        <v>96.57</v>
      </c>
      <c r="BY6" s="35">
        <f t="shared" si="8"/>
        <v>96.54</v>
      </c>
      <c r="BZ6" s="35">
        <f t="shared" si="8"/>
        <v>95.4</v>
      </c>
      <c r="CA6" s="34" t="str">
        <f>IF(CA7="","",IF(CA7="-","【-】","【"&amp;SUBSTITUTE(TEXT(CA7,"#,##0.00"),"-","△")&amp;"】"))</f>
        <v>【100.91】</v>
      </c>
      <c r="CB6" s="35">
        <f>IF(CB7="",NA(),CB7)</f>
        <v>222.05</v>
      </c>
      <c r="CC6" s="35">
        <f t="shared" ref="CC6:CK6" si="9">IF(CC7="",NA(),CC7)</f>
        <v>216.21</v>
      </c>
      <c r="CD6" s="35">
        <f t="shared" si="9"/>
        <v>214.29</v>
      </c>
      <c r="CE6" s="35">
        <f t="shared" si="9"/>
        <v>202.39</v>
      </c>
      <c r="CF6" s="35">
        <f t="shared" si="9"/>
        <v>214.56</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84.66</v>
      </c>
      <c r="CY6" s="35">
        <f t="shared" ref="CY6:DG6" si="11">IF(CY7="",NA(),CY7)</f>
        <v>85.07</v>
      </c>
      <c r="CZ6" s="35">
        <f t="shared" si="11"/>
        <v>85.24</v>
      </c>
      <c r="DA6" s="35">
        <f t="shared" si="11"/>
        <v>85.54</v>
      </c>
      <c r="DB6" s="35">
        <f t="shared" si="11"/>
        <v>88.02</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5">
        <f t="shared" si="14"/>
        <v>0.36</v>
      </c>
      <c r="EI6" s="35">
        <f t="shared" si="14"/>
        <v>0.05</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312037</v>
      </c>
      <c r="D7" s="37">
        <v>47</v>
      </c>
      <c r="E7" s="37">
        <v>17</v>
      </c>
      <c r="F7" s="37">
        <v>1</v>
      </c>
      <c r="G7" s="37">
        <v>0</v>
      </c>
      <c r="H7" s="37" t="s">
        <v>98</v>
      </c>
      <c r="I7" s="37" t="s">
        <v>99</v>
      </c>
      <c r="J7" s="37" t="s">
        <v>100</v>
      </c>
      <c r="K7" s="37" t="s">
        <v>101</v>
      </c>
      <c r="L7" s="37" t="s">
        <v>102</v>
      </c>
      <c r="M7" s="37" t="s">
        <v>103</v>
      </c>
      <c r="N7" s="38" t="s">
        <v>104</v>
      </c>
      <c r="O7" s="38" t="s">
        <v>105</v>
      </c>
      <c r="P7" s="38">
        <v>75.17</v>
      </c>
      <c r="Q7" s="38">
        <v>94.91</v>
      </c>
      <c r="R7" s="38">
        <v>3164</v>
      </c>
      <c r="S7" s="38">
        <v>47257</v>
      </c>
      <c r="T7" s="38">
        <v>272.06</v>
      </c>
      <c r="U7" s="38">
        <v>173.7</v>
      </c>
      <c r="V7" s="38">
        <v>35345</v>
      </c>
      <c r="W7" s="38">
        <v>10.8</v>
      </c>
      <c r="X7" s="38">
        <v>3272.69</v>
      </c>
      <c r="Y7" s="38">
        <v>67.599999999999994</v>
      </c>
      <c r="Z7" s="38">
        <v>67.709999999999994</v>
      </c>
      <c r="AA7" s="38">
        <v>68.5</v>
      </c>
      <c r="AB7" s="38">
        <v>69.16</v>
      </c>
      <c r="AC7" s="38">
        <v>72.290000000000006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788.17</v>
      </c>
      <c r="BG7" s="38">
        <v>770.13</v>
      </c>
      <c r="BH7" s="38">
        <v>699.9</v>
      </c>
      <c r="BI7" s="38">
        <v>630.02</v>
      </c>
      <c r="BJ7" s="38">
        <v>386.82</v>
      </c>
      <c r="BK7" s="38">
        <v>854.16</v>
      </c>
      <c r="BL7" s="38">
        <v>848.31</v>
      </c>
      <c r="BM7" s="38">
        <v>774.99</v>
      </c>
      <c r="BN7" s="38">
        <v>799.41</v>
      </c>
      <c r="BO7" s="38">
        <v>820.36</v>
      </c>
      <c r="BP7" s="38">
        <v>682.78</v>
      </c>
      <c r="BQ7" s="38">
        <v>85.78</v>
      </c>
      <c r="BR7" s="38">
        <v>88.52</v>
      </c>
      <c r="BS7" s="38">
        <v>89.61</v>
      </c>
      <c r="BT7" s="38">
        <v>94.77</v>
      </c>
      <c r="BU7" s="38">
        <v>89.73</v>
      </c>
      <c r="BV7" s="38">
        <v>93.13</v>
      </c>
      <c r="BW7" s="38">
        <v>94.38</v>
      </c>
      <c r="BX7" s="38">
        <v>96.57</v>
      </c>
      <c r="BY7" s="38">
        <v>96.54</v>
      </c>
      <c r="BZ7" s="38">
        <v>95.4</v>
      </c>
      <c r="CA7" s="38">
        <v>100.91</v>
      </c>
      <c r="CB7" s="38">
        <v>222.05</v>
      </c>
      <c r="CC7" s="38">
        <v>216.21</v>
      </c>
      <c r="CD7" s="38">
        <v>214.29</v>
      </c>
      <c r="CE7" s="38">
        <v>202.39</v>
      </c>
      <c r="CF7" s="38">
        <v>214.56</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84.66</v>
      </c>
      <c r="CY7" s="38">
        <v>85.07</v>
      </c>
      <c r="CZ7" s="38">
        <v>85.24</v>
      </c>
      <c r="DA7" s="38">
        <v>85.54</v>
      </c>
      <c r="DB7" s="38">
        <v>88.02</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0.36</v>
      </c>
      <c r="EI7" s="38">
        <v>0.05</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2020-01-16T09:17:48Z</cp:lastPrinted>
  <dcterms:created xsi:type="dcterms:W3CDTF">2019-12-05T05:06:25Z</dcterms:created>
  <dcterms:modified xsi:type="dcterms:W3CDTF">2020-02-05T04:56:00Z</dcterms:modified>
  <cp:category/>
</cp:coreProperties>
</file>