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6.220\share\自治振興課H24以降\自治振興課H24以降\05_市町村公営企業\03_公営企業決算統計\03 経営比較分析表\R1年度\04_水道ほか\03_市町村回答\19_江府町\"/>
    </mc:Choice>
  </mc:AlternateContent>
  <workbookProtection workbookAlgorithmName="SHA-512" workbookHashValue="Bqfz3IxuSGfVeUKveo2z3CTtr1HIwyqq5+ib9Ap20u1eK9dEL3feYQrBuEcAfAXZkhD+cD9pbNNEoPpDB2wYtA==" workbookSaltValue="cVk7RuqSV8p71fkwABXa3g=="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R6" i="5"/>
  <c r="AD10" i="4" s="1"/>
  <c r="Q6" i="5"/>
  <c r="W10" i="4" s="1"/>
  <c r="P6" i="5"/>
  <c r="O6" i="5"/>
  <c r="N6" i="5"/>
  <c r="B10" i="4" s="1"/>
  <c r="M6" i="5"/>
  <c r="AD8" i="4" s="1"/>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P10" i="4"/>
  <c r="I10" i="4"/>
  <c r="AT8" i="4"/>
  <c r="AL8" i="4"/>
  <c r="W8" i="4"/>
  <c r="P8" i="4"/>
  <c r="B6" i="4"/>
  <c r="C10" i="5" l="1"/>
  <c r="D10" i="5"/>
  <c r="E10" i="5"/>
  <c r="B10" i="5"/>
</calcChain>
</file>

<file path=xl/sharedStrings.xml><?xml version="1.0" encoding="utf-8"?>
<sst xmlns="http://schemas.openxmlformats.org/spreadsheetml/2006/main" count="312" uniqueCount="111">
  <si>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</si>
  <si>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</si>
  <si>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</si>
  <si>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</si>
  <si>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</si>
  <si>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</si>
  <si>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</si>
  <si>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</si>
  <si>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</si>
  <si>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</si>
  <si>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</si>
  <si>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</si>
  <si>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</si>
  <si>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</si>
  <si>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</si>
  <si>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</si>
  <si>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</si>
  <si>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</si>
  <si>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</si>
  <si>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</si>
  <si>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</si>
  <si>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</si>
  <si>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</si>
  <si>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</si>
  <si>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</si>
  <si>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</si>
  <si>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</si>
  <si>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</si>
  <si>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</si>
  <si>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</si>
  <si>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</si>
  <si>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</si>
  <si>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</si>
  <si>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</si>
  <si>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</si>
  <si>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</si>
  <si>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</si>
  <si>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</si>
  <si>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</si>
  <si>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</si>
  <si>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</si>
  <si>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</si>
  <si>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</si>
  <si>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</si>
  <si>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</si>
  <si>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</si>
  <si>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</si>
  <si>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</si>
  <si>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</si>
  <si>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</si>
  <si>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</si>
  <si>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</si>
  <si>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</si>
  <si>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</si>
  <si>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</si>
  <si>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</si>
  <si>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</si>
  <si>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</si>
  <si>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</si>
  <si>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</si>
  <si>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</si>
  <si>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</si>
  <si>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</si>
  <si>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</si>
  <si>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</si>
  <si>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</si>
  <si>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</si>
  <si>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</si>
  <si>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</si>
  <si>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</si>
  <si>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</si>
  <si>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</si>
  <si>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</si>
  <si>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</si>
  <si>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</si>
  <si>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</si>
  <si>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</si>
  <si>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</si>
  <si>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</si>
  <si>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</si>
  <si>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</si>
  <si>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</si>
  <si>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</si>
  <si>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</si>
  <si>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</si>
  <si>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</si>
  <si>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</si>
  <si>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</si>
  <si>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</si>
  <si>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</si>
  <si>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</si>
  <si>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</si>
  <si>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</si>
  <si>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</si>
  <si>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</si>
  <si>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</si>
  <si>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江府町</t>
  </si>
  <si>
    <t>法適用</t>
  </si>
  <si>
    <t>下水道事業</t>
  </si>
  <si>
    <t>林業集落排水</t>
  </si>
  <si>
    <t>G2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</si>
  <si>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</si>
  <si>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</si>
  <si>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</si>
  <si>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</si>
  <si>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</si>
  <si>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</si>
  <si>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</si>
  <si>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・有形固定資産償却率
　償却年数の短い処理場に係る割合が大きく、他団体と比べ高い率となっている。順次財政状況を勘案し、計画的に更新、長寿命化を行なっていかなければならない。
・管渠老朽化比率、管渠改善率
　対応年数置超えた管渠について現在ないが、今後短期間で整備を行なっているので計画的に更新等を行ない経営に負担が掛からないように計画的に行なうことが重要ようであると考える。</t>
    <rPh sb="1" eb="3">
      <t>ユウケイ</t>
    </rPh>
    <rPh sb="3" eb="5">
      <t>コテイ</t>
    </rPh>
    <rPh sb="5" eb="7">
      <t>シサン</t>
    </rPh>
    <rPh sb="7" eb="9">
      <t>ショウキャク</t>
    </rPh>
    <rPh sb="9" eb="10">
      <t>リツ</t>
    </rPh>
    <rPh sb="12" eb="14">
      <t>ショウキャク</t>
    </rPh>
    <rPh sb="14" eb="16">
      <t>ネンスウ</t>
    </rPh>
    <rPh sb="17" eb="18">
      <t>ミジカ</t>
    </rPh>
    <rPh sb="19" eb="22">
      <t>ショリジョウ</t>
    </rPh>
    <rPh sb="23" eb="24">
      <t>カカ</t>
    </rPh>
    <rPh sb="25" eb="27">
      <t>ワリアイ</t>
    </rPh>
    <rPh sb="28" eb="29">
      <t>オオ</t>
    </rPh>
    <rPh sb="32" eb="33">
      <t>タ</t>
    </rPh>
    <rPh sb="33" eb="35">
      <t>ダンタイ</t>
    </rPh>
    <rPh sb="36" eb="37">
      <t>クラ</t>
    </rPh>
    <rPh sb="38" eb="39">
      <t>タカ</t>
    </rPh>
    <rPh sb="40" eb="41">
      <t>リツ</t>
    </rPh>
    <rPh sb="48" eb="50">
      <t>ジュンジ</t>
    </rPh>
    <rPh sb="50" eb="52">
      <t>ザイセイ</t>
    </rPh>
    <rPh sb="52" eb="54">
      <t>ジョウキョウ</t>
    </rPh>
    <rPh sb="55" eb="57">
      <t>カンアン</t>
    </rPh>
    <rPh sb="59" eb="62">
      <t>ケイカクテキ</t>
    </rPh>
    <rPh sb="63" eb="65">
      <t>コウシン</t>
    </rPh>
    <rPh sb="66" eb="67">
      <t>チョウ</t>
    </rPh>
    <rPh sb="67" eb="70">
      <t>ジュミョウカ</t>
    </rPh>
    <rPh sb="71" eb="72">
      <t>オコ</t>
    </rPh>
    <rPh sb="88" eb="90">
      <t>カンキョ</t>
    </rPh>
    <rPh sb="90" eb="93">
      <t>ロウキュウカ</t>
    </rPh>
    <rPh sb="93" eb="95">
      <t>ヒリツ</t>
    </rPh>
    <rPh sb="96" eb="98">
      <t>カンキョ</t>
    </rPh>
    <rPh sb="98" eb="100">
      <t>カイゼン</t>
    </rPh>
    <rPh sb="100" eb="101">
      <t>リツ</t>
    </rPh>
    <rPh sb="103" eb="105">
      <t>タイオウ</t>
    </rPh>
    <rPh sb="105" eb="107">
      <t>ネンスウ</t>
    </rPh>
    <rPh sb="107" eb="108">
      <t>オ</t>
    </rPh>
    <rPh sb="108" eb="109">
      <t>コ</t>
    </rPh>
    <rPh sb="111" eb="113">
      <t>カンキョ</t>
    </rPh>
    <rPh sb="117" eb="119">
      <t>ゲンザイ</t>
    </rPh>
    <rPh sb="123" eb="125">
      <t>コンゴ</t>
    </rPh>
    <rPh sb="125" eb="128">
      <t>タンキカン</t>
    </rPh>
    <rPh sb="129" eb="131">
      <t>セイビ</t>
    </rPh>
    <rPh sb="132" eb="133">
      <t>オコ</t>
    </rPh>
    <rPh sb="140" eb="143">
      <t>ケイカクテキ</t>
    </rPh>
    <rPh sb="144" eb="146">
      <t>コウシン</t>
    </rPh>
    <rPh sb="146" eb="147">
      <t>トウ</t>
    </rPh>
    <rPh sb="148" eb="149">
      <t>オコ</t>
    </rPh>
    <rPh sb="151" eb="153">
      <t>ケイエイ</t>
    </rPh>
    <rPh sb="154" eb="156">
      <t>フタン</t>
    </rPh>
    <rPh sb="157" eb="158">
      <t>カ</t>
    </rPh>
    <rPh sb="165" eb="167">
      <t>ケイカク</t>
    </rPh>
    <rPh sb="167" eb="168">
      <t>テキ</t>
    </rPh>
    <rPh sb="169" eb="170">
      <t>オコ</t>
    </rPh>
    <rPh sb="175" eb="177">
      <t>ジュウヨウ</t>
    </rPh>
    <rPh sb="183" eb="184">
      <t>カンガケッカコンゴコウシントウザイセイジョウキョウカンアンヘイジュンテキオコカンガケイヒカイシュウリツゲンザイワリテイドカイシュウリツコンゴジンコウゲンショウシヨウリョウゲンシュウヨソウオスイショリヒヒヨウサクゲンヒツヨウカンガオスイショリゲンカルイジダンタイヒカクヒクジョウキョウシセツリヨウリツゲンザイワリテイドレイワネンドチュウシセツトウゴウヨテイリヨウリツジョウショウオモスイセンカリツヤクワリタカジョウキョウメザサラセツゾクトクヒツヨウ</t>
    </rPh>
    <phoneticPr fontId="4"/>
  </si>
  <si>
    <t>　人口減少が続く中、料金収入の増加は見込めない。よって、施設整備の長寿命化など経費の更なる経費の削減を行ない経営改善を一層進めていかなければならない。</t>
    <rPh sb="1" eb="3">
      <t>ジンコウ</t>
    </rPh>
    <rPh sb="3" eb="5">
      <t>ゲンショウ</t>
    </rPh>
    <rPh sb="6" eb="7">
      <t>ツヅ</t>
    </rPh>
    <rPh sb="8" eb="9">
      <t>ナカ</t>
    </rPh>
    <rPh sb="10" eb="12">
      <t>リョウキン</t>
    </rPh>
    <rPh sb="12" eb="14">
      <t>シュウニュウ</t>
    </rPh>
    <rPh sb="15" eb="17">
      <t>ゾウカ</t>
    </rPh>
    <rPh sb="18" eb="20">
      <t>ミコ</t>
    </rPh>
    <rPh sb="28" eb="30">
      <t>シセツ</t>
    </rPh>
    <rPh sb="30" eb="32">
      <t>セイビ</t>
    </rPh>
    <rPh sb="33" eb="34">
      <t>チョウ</t>
    </rPh>
    <rPh sb="34" eb="37">
      <t>ジュミョウカ</t>
    </rPh>
    <rPh sb="39" eb="41">
      <t>ケイヒ</t>
    </rPh>
    <rPh sb="42" eb="43">
      <t>サラ</t>
    </rPh>
    <rPh sb="45" eb="47">
      <t>ケイヒ</t>
    </rPh>
    <rPh sb="48" eb="50">
      <t>サクゲン</t>
    </rPh>
    <rPh sb="51" eb="52">
      <t>オコ</t>
    </rPh>
    <rPh sb="54" eb="56">
      <t>ケイエイ</t>
    </rPh>
    <rPh sb="56" eb="58">
      <t>カイゼン</t>
    </rPh>
    <rPh sb="59" eb="61">
      <t>イッソウ</t>
    </rPh>
    <rPh sb="61" eb="62">
      <t>スス</t>
    </rPh>
    <phoneticPr fontId="4"/>
  </si>
  <si>
    <t xml:space="preserve">・経常収支比率
　収入については、使用料以外に一般会計からの繰入金等に依存している状態です。人口減少が顕著であり、使用料金の増額改定を含めた一層の経営改善が必要と考える。
・累積欠損金比率
　他団体と比べ低い状況ではあるが、維持管理経費が増加する中、計画的な維持修繕を行なうことで、施設の長寿命化を図る、また施設の統廃合も検討する必要がある。
・流動比率
　流動負債については、そのほとんどが企業債の償還である。償還にあたり一般会計からの繰入金等でまかなっているのが現状である。
・企業債残高
 類似団体と比較し、比率としては高くなっている。短期間のうちに整備を行なった結果であり、今後の更新等は財政状況を勘案し平準的に行なっていかなければならないと考える。
・経費回収率
　現在、3割程度の回収率であるが、今後の人口減少により使用料の減収が予想さることから、汚水処理費についても費用の削減が必要と考える。
・汚水処理原価
　類似団体と比較し低い状況である。
・水洗化率
　約9割と高い状況にわあるが、100％目指して更なる接続への取り組みが必要である。
</t>
    <rPh sb="1" eb="3">
      <t>ケイジョウ</t>
    </rPh>
    <rPh sb="3" eb="5">
      <t>シュウシ</t>
    </rPh>
    <rPh sb="5" eb="7">
      <t>ヒリツ</t>
    </rPh>
    <rPh sb="9" eb="11">
      <t>シュウニュウ</t>
    </rPh>
    <rPh sb="17" eb="20">
      <t>シヨウリョウ</t>
    </rPh>
    <rPh sb="20" eb="22">
      <t>イガイ</t>
    </rPh>
    <rPh sb="23" eb="25">
      <t>イッパン</t>
    </rPh>
    <rPh sb="25" eb="27">
      <t>カイケイ</t>
    </rPh>
    <rPh sb="30" eb="32">
      <t>クリイレ</t>
    </rPh>
    <rPh sb="32" eb="33">
      <t>キン</t>
    </rPh>
    <rPh sb="33" eb="34">
      <t>トウ</t>
    </rPh>
    <rPh sb="35" eb="37">
      <t>イゾン</t>
    </rPh>
    <rPh sb="41" eb="43">
      <t>ジョウタイ</t>
    </rPh>
    <rPh sb="46" eb="48">
      <t>ジンコウ</t>
    </rPh>
    <rPh sb="48" eb="50">
      <t>ゲンショウ</t>
    </rPh>
    <rPh sb="51" eb="53">
      <t>ケンチョ</t>
    </rPh>
    <rPh sb="57" eb="60">
      <t>シヨウリョウ</t>
    </rPh>
    <rPh sb="60" eb="61">
      <t>キン</t>
    </rPh>
    <rPh sb="62" eb="64">
      <t>ゾウガク</t>
    </rPh>
    <rPh sb="64" eb="66">
      <t>カイテイ</t>
    </rPh>
    <rPh sb="67" eb="68">
      <t>フク</t>
    </rPh>
    <rPh sb="70" eb="72">
      <t>イッソウ</t>
    </rPh>
    <rPh sb="73" eb="75">
      <t>ケイエイ</t>
    </rPh>
    <rPh sb="75" eb="77">
      <t>カイゼン</t>
    </rPh>
    <rPh sb="78" eb="80">
      <t>ヒツヨウ</t>
    </rPh>
    <rPh sb="81" eb="82">
      <t>カンガ</t>
    </rPh>
    <rPh sb="87" eb="89">
      <t>ルイセキ</t>
    </rPh>
    <rPh sb="89" eb="92">
      <t>ケッソンキン</t>
    </rPh>
    <rPh sb="92" eb="94">
      <t>ヒリツ</t>
    </rPh>
    <rPh sb="96" eb="97">
      <t>タ</t>
    </rPh>
    <rPh sb="97" eb="99">
      <t>ダンタイ</t>
    </rPh>
    <rPh sb="100" eb="101">
      <t>クラ</t>
    </rPh>
    <rPh sb="102" eb="103">
      <t>ヒク</t>
    </rPh>
    <rPh sb="104" eb="106">
      <t>ジョウキョウ</t>
    </rPh>
    <rPh sb="112" eb="114">
      <t>イジ</t>
    </rPh>
    <rPh sb="114" eb="116">
      <t>カンリ</t>
    </rPh>
    <rPh sb="116" eb="118">
      <t>ケイヒ</t>
    </rPh>
    <rPh sb="119" eb="121">
      <t>ゾウカ</t>
    </rPh>
    <rPh sb="123" eb="124">
      <t>ナカ</t>
    </rPh>
    <rPh sb="125" eb="127">
      <t>ケイカク</t>
    </rPh>
    <rPh sb="127" eb="128">
      <t>テキ</t>
    </rPh>
    <rPh sb="129" eb="131">
      <t>イジ</t>
    </rPh>
    <rPh sb="131" eb="133">
      <t>シュウゼン</t>
    </rPh>
    <rPh sb="134" eb="135">
      <t>オコ</t>
    </rPh>
    <rPh sb="141" eb="143">
      <t>シセツ</t>
    </rPh>
    <rPh sb="144" eb="145">
      <t>チョウ</t>
    </rPh>
    <rPh sb="145" eb="148">
      <t>ジュミョウカ</t>
    </rPh>
    <rPh sb="149" eb="150">
      <t>ハカ</t>
    </rPh>
    <rPh sb="154" eb="156">
      <t>シセツ</t>
    </rPh>
    <rPh sb="157" eb="160">
      <t>トウハイゴウ</t>
    </rPh>
    <rPh sb="161" eb="163">
      <t>ケントウ</t>
    </rPh>
    <rPh sb="165" eb="167">
      <t>ヒツヨウ</t>
    </rPh>
    <rPh sb="173" eb="175">
      <t>リュウドウ</t>
    </rPh>
    <rPh sb="175" eb="177">
      <t>ヒリツ</t>
    </rPh>
    <rPh sb="179" eb="181">
      <t>リュウドウ</t>
    </rPh>
    <rPh sb="181" eb="183">
      <t>フサイ</t>
    </rPh>
    <rPh sb="196" eb="198">
      <t>キギョウ</t>
    </rPh>
    <rPh sb="198" eb="199">
      <t>サイ</t>
    </rPh>
    <rPh sb="200" eb="202">
      <t>ショウカン</t>
    </rPh>
    <rPh sb="206" eb="208">
      <t>ショウカン</t>
    </rPh>
    <rPh sb="212" eb="214">
      <t>イッパン</t>
    </rPh>
    <rPh sb="214" eb="216">
      <t>カイケイ</t>
    </rPh>
    <rPh sb="219" eb="221">
      <t>クリイレ</t>
    </rPh>
    <rPh sb="221" eb="222">
      <t>キン</t>
    </rPh>
    <rPh sb="222" eb="223">
      <t>トウ</t>
    </rPh>
    <rPh sb="233" eb="235">
      <t>ゲンジョウ</t>
    </rPh>
    <rPh sb="241" eb="243">
      <t>キギョウ</t>
    </rPh>
    <rPh sb="243" eb="244">
      <t>サイ</t>
    </rPh>
    <rPh sb="244" eb="246">
      <t>ザンダカ</t>
    </rPh>
    <rPh sb="248" eb="250">
      <t>ルイジ</t>
    </rPh>
    <rPh sb="250" eb="252">
      <t>ダンタイ</t>
    </rPh>
    <rPh sb="253" eb="255">
      <t>ヒカク</t>
    </rPh>
    <rPh sb="257" eb="259">
      <t>ヒリツ</t>
    </rPh>
    <rPh sb="263" eb="264">
      <t>タカ</t>
    </rPh>
    <rPh sb="271" eb="274">
      <t>タンキカン</t>
    </rPh>
    <rPh sb="278" eb="280">
      <t>セイビ</t>
    </rPh>
    <rPh sb="281" eb="282">
      <t>オコ</t>
    </rPh>
    <rPh sb="285" eb="287">
      <t>ケッカ</t>
    </rPh>
    <rPh sb="291" eb="293">
      <t>コンゴ</t>
    </rPh>
    <rPh sb="294" eb="296">
      <t>コウシン</t>
    </rPh>
    <rPh sb="296" eb="297">
      <t>トウ</t>
    </rPh>
    <rPh sb="298" eb="300">
      <t>ザイセイ</t>
    </rPh>
    <rPh sb="300" eb="302">
      <t>ジョウキョウ</t>
    </rPh>
    <rPh sb="303" eb="305">
      <t>カンアン</t>
    </rPh>
    <rPh sb="306" eb="309">
      <t>ヘイジュンテキ</t>
    </rPh>
    <rPh sb="310" eb="311">
      <t>オコ</t>
    </rPh>
    <rPh sb="325" eb="326">
      <t>カンガ</t>
    </rPh>
    <rPh sb="331" eb="333">
      <t>ケイヒ</t>
    </rPh>
    <rPh sb="333" eb="335">
      <t>カイシュウ</t>
    </rPh>
    <rPh sb="335" eb="336">
      <t>リツ</t>
    </rPh>
    <rPh sb="338" eb="340">
      <t>ゲンザイ</t>
    </rPh>
    <rPh sb="342" eb="343">
      <t>ワリ</t>
    </rPh>
    <rPh sb="343" eb="345">
      <t>テイド</t>
    </rPh>
    <rPh sb="346" eb="348">
      <t>カイシュウ</t>
    </rPh>
    <rPh sb="348" eb="349">
      <t>リツ</t>
    </rPh>
    <rPh sb="354" eb="356">
      <t>コンゴ</t>
    </rPh>
    <rPh sb="357" eb="359">
      <t>ジンコウ</t>
    </rPh>
    <rPh sb="359" eb="361">
      <t>ゲンショウ</t>
    </rPh>
    <rPh sb="364" eb="367">
      <t>シヨウリョウ</t>
    </rPh>
    <rPh sb="368" eb="370">
      <t>ゲンシュウ</t>
    </rPh>
    <rPh sb="371" eb="373">
      <t>ヨソウ</t>
    </rPh>
    <rPh sb="380" eb="382">
      <t>オスイ</t>
    </rPh>
    <rPh sb="382" eb="384">
      <t>ショリ</t>
    </rPh>
    <rPh sb="384" eb="385">
      <t>ヒ</t>
    </rPh>
    <rPh sb="390" eb="392">
      <t>ヒヨウ</t>
    </rPh>
    <rPh sb="393" eb="395">
      <t>サクゲン</t>
    </rPh>
    <rPh sb="396" eb="398">
      <t>ヒツヨウ</t>
    </rPh>
    <rPh sb="399" eb="400">
      <t>カンガ</t>
    </rPh>
    <rPh sb="405" eb="407">
      <t>オスイ</t>
    </rPh>
    <rPh sb="407" eb="409">
      <t>ショリ</t>
    </rPh>
    <rPh sb="409" eb="411">
      <t>ゲンカ</t>
    </rPh>
    <rPh sb="413" eb="415">
      <t>ルイジ</t>
    </rPh>
    <rPh sb="415" eb="417">
      <t>ダンタイ</t>
    </rPh>
    <rPh sb="418" eb="420">
      <t>ヒカク</t>
    </rPh>
    <rPh sb="421" eb="422">
      <t>ヒク</t>
    </rPh>
    <rPh sb="423" eb="425">
      <t>ジョウキョウ</t>
    </rPh>
    <rPh sb="431" eb="434">
      <t>スイセンカ</t>
    </rPh>
    <rPh sb="434" eb="435">
      <t>リツ</t>
    </rPh>
    <rPh sb="437" eb="438">
      <t>ヤク</t>
    </rPh>
    <rPh sb="439" eb="440">
      <t>ワリ</t>
    </rPh>
    <rPh sb="441" eb="442">
      <t>タカ</t>
    </rPh>
    <rPh sb="443" eb="445">
      <t>ジョウキョウ</t>
    </rPh>
    <rPh sb="455" eb="457">
      <t>メザ</t>
    </rPh>
    <rPh sb="459" eb="460">
      <t>サラ</t>
    </rPh>
    <rPh sb="462" eb="464">
      <t>セツゾク</t>
    </rPh>
    <rPh sb="466" eb="467">
      <t>ト</t>
    </rPh>
    <rPh sb="468" eb="469">
      <t>ク</t>
    </rPh>
    <rPh sb="471" eb="47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</si>
</sst>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EE92-460A-8AAE-EF812672919F}"/>
            </c:ext>
          </c:extLst>
        </c:ser>
        <c:dLbls>
          <c:showLegendKey val="0"/>
          <c:showVal val="0"/>
          <c:showCatName val="0"/>
          <c:showSerName val="0"/>
          <c:showPercent val="0"/>
          <c:showBubbleSize val="0"/>
        </c:dLbls>
        <c:gapWidth val="150"/>
        <c:axId val="204710808"/>
        <c:axId val="204711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xmlns:c16r2="http://schemas.microsoft.com/office/drawing/2015/06/chart">
            <c:ext xmlns:c16="http://schemas.microsoft.com/office/drawing/2014/chart" uri="{C3380CC4-5D6E-409C-BE32-E72D297353CC}">
              <c16:uniqueId val="{00000001-EE92-460A-8AAE-EF812672919F}"/>
            </c:ext>
          </c:extLst>
        </c:ser>
        <c:dLbls>
          <c:showLegendKey val="0"/>
          <c:showVal val="0"/>
          <c:showCatName val="0"/>
          <c:showSerName val="0"/>
          <c:showPercent val="0"/>
          <c:showBubbleSize val="0"/>
        </c:dLbls>
        <c:marker val="1"/>
        <c:smooth val="0"/>
        <c:axId val="204710808"/>
        <c:axId val="204711984"/>
      </c:lineChart>
      <c:dateAx>
        <c:axId val="204710808"/>
        <c:scaling>
          <c:orientation val="minMax"/>
        </c:scaling>
        <c:delete val="1"/>
        <c:axPos val="b"/>
        <c:numFmt formatCode="ge" sourceLinked="1"/>
        <c:majorTickMark val="none"/>
        <c:minorTickMark val="none"/>
        <c:tickLblPos val="none"/>
        <c:crossAx val="204711984"/>
        <c:crosses val="autoZero"/>
        <c:auto val="1"/>
        <c:lblOffset val="100"/>
        <c:baseTimeUnit val="years"/>
      </c:dateAx>
      <c:valAx>
        <c:axId val="204711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10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760-44BA-B752-C5F941EE1550}"/>
            </c:ext>
          </c:extLst>
        </c:ser>
        <c:dLbls>
          <c:showLegendKey val="0"/>
          <c:showVal val="0"/>
          <c:showCatName val="0"/>
          <c:showSerName val="0"/>
          <c:showPercent val="0"/>
          <c:showBubbleSize val="0"/>
        </c:dLbls>
        <c:gapWidth val="150"/>
        <c:axId val="382641336"/>
        <c:axId val="382638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48.01</c:v>
                </c:pt>
              </c:numCache>
            </c:numRef>
          </c:val>
          <c:smooth val="0"/>
          <c:extLst xmlns:c16r2="http://schemas.microsoft.com/office/drawing/2015/06/chart">
            <c:ext xmlns:c16="http://schemas.microsoft.com/office/drawing/2014/chart" uri="{C3380CC4-5D6E-409C-BE32-E72D297353CC}">
              <c16:uniqueId val="{00000001-6760-44BA-B752-C5F941EE1550}"/>
            </c:ext>
          </c:extLst>
        </c:ser>
        <c:dLbls>
          <c:showLegendKey val="0"/>
          <c:showVal val="0"/>
          <c:showCatName val="0"/>
          <c:showSerName val="0"/>
          <c:showPercent val="0"/>
          <c:showBubbleSize val="0"/>
        </c:dLbls>
        <c:marker val="1"/>
        <c:smooth val="0"/>
        <c:axId val="382641336"/>
        <c:axId val="382638200"/>
      </c:lineChart>
      <c:dateAx>
        <c:axId val="382641336"/>
        <c:scaling>
          <c:orientation val="minMax"/>
        </c:scaling>
        <c:delete val="1"/>
        <c:axPos val="b"/>
        <c:numFmt formatCode="ge" sourceLinked="1"/>
        <c:majorTickMark val="none"/>
        <c:minorTickMark val="none"/>
        <c:tickLblPos val="none"/>
        <c:crossAx val="382638200"/>
        <c:crosses val="autoZero"/>
        <c:auto val="1"/>
        <c:lblOffset val="100"/>
        <c:baseTimeUnit val="years"/>
      </c:dateAx>
      <c:valAx>
        <c:axId val="382638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2641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0</c:v>
                </c:pt>
                <c:pt idx="2">
                  <c:v>0</c:v>
                </c:pt>
                <c:pt idx="3">
                  <c:v>0</c:v>
                </c:pt>
                <c:pt idx="4">
                  <c:v>90.77</c:v>
                </c:pt>
              </c:numCache>
            </c:numRef>
          </c:val>
          <c:extLst xmlns:c16r2="http://schemas.microsoft.com/office/drawing/2015/06/chart">
            <c:ext xmlns:c16="http://schemas.microsoft.com/office/drawing/2014/chart" uri="{C3380CC4-5D6E-409C-BE32-E72D297353CC}">
              <c16:uniqueId val="{00000000-227F-4338-8CA1-7C7C235ABD61}"/>
            </c:ext>
          </c:extLst>
        </c:ser>
        <c:dLbls>
          <c:showLegendKey val="0"/>
          <c:showVal val="0"/>
          <c:showCatName val="0"/>
          <c:showSerName val="0"/>
          <c:showPercent val="0"/>
          <c:showBubbleSize val="0"/>
        </c:dLbls>
        <c:gapWidth val="150"/>
        <c:axId val="382640552"/>
        <c:axId val="382638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91.18</c:v>
                </c:pt>
              </c:numCache>
            </c:numRef>
          </c:val>
          <c:smooth val="0"/>
          <c:extLst xmlns:c16r2="http://schemas.microsoft.com/office/drawing/2015/06/chart">
            <c:ext xmlns:c16="http://schemas.microsoft.com/office/drawing/2014/chart" uri="{C3380CC4-5D6E-409C-BE32-E72D297353CC}">
              <c16:uniqueId val="{00000001-227F-4338-8CA1-7C7C235ABD61}"/>
            </c:ext>
          </c:extLst>
        </c:ser>
        <c:dLbls>
          <c:showLegendKey val="0"/>
          <c:showVal val="0"/>
          <c:showCatName val="0"/>
          <c:showSerName val="0"/>
          <c:showPercent val="0"/>
          <c:showBubbleSize val="0"/>
        </c:dLbls>
        <c:marker val="1"/>
        <c:smooth val="0"/>
        <c:axId val="382640552"/>
        <c:axId val="382638984"/>
      </c:lineChart>
      <c:dateAx>
        <c:axId val="382640552"/>
        <c:scaling>
          <c:orientation val="minMax"/>
        </c:scaling>
        <c:delete val="1"/>
        <c:axPos val="b"/>
        <c:numFmt formatCode="ge" sourceLinked="1"/>
        <c:majorTickMark val="none"/>
        <c:minorTickMark val="none"/>
        <c:tickLblPos val="none"/>
        <c:crossAx val="382638984"/>
        <c:crosses val="autoZero"/>
        <c:auto val="1"/>
        <c:lblOffset val="100"/>
        <c:baseTimeUnit val="years"/>
      </c:dateAx>
      <c:valAx>
        <c:axId val="382638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2640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0</c:v>
                </c:pt>
                <c:pt idx="2">
                  <c:v>0</c:v>
                </c:pt>
                <c:pt idx="3">
                  <c:v>0</c:v>
                </c:pt>
                <c:pt idx="4">
                  <c:v>62.13</c:v>
                </c:pt>
              </c:numCache>
            </c:numRef>
          </c:val>
          <c:extLst xmlns:c16r2="http://schemas.microsoft.com/office/drawing/2015/06/chart">
            <c:ext xmlns:c16="http://schemas.microsoft.com/office/drawing/2014/chart" uri="{C3380CC4-5D6E-409C-BE32-E72D297353CC}">
              <c16:uniqueId val="{00000000-860C-493D-BEE5-77D772D2649E}"/>
            </c:ext>
          </c:extLst>
        </c:ser>
        <c:dLbls>
          <c:showLegendKey val="0"/>
          <c:showVal val="0"/>
          <c:showCatName val="0"/>
          <c:showSerName val="0"/>
          <c:showPercent val="0"/>
          <c:showBubbleSize val="0"/>
        </c:dLbls>
        <c:gapWidth val="150"/>
        <c:axId val="204704928"/>
        <c:axId val="20470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92.29</c:v>
                </c:pt>
              </c:numCache>
            </c:numRef>
          </c:val>
          <c:smooth val="0"/>
          <c:extLst xmlns:c16r2="http://schemas.microsoft.com/office/drawing/2015/06/chart">
            <c:ext xmlns:c16="http://schemas.microsoft.com/office/drawing/2014/chart" uri="{C3380CC4-5D6E-409C-BE32-E72D297353CC}">
              <c16:uniqueId val="{00000001-860C-493D-BEE5-77D772D2649E}"/>
            </c:ext>
          </c:extLst>
        </c:ser>
        <c:dLbls>
          <c:showLegendKey val="0"/>
          <c:showVal val="0"/>
          <c:showCatName val="0"/>
          <c:showSerName val="0"/>
          <c:showPercent val="0"/>
          <c:showBubbleSize val="0"/>
        </c:dLbls>
        <c:marker val="1"/>
        <c:smooth val="0"/>
        <c:axId val="204704928"/>
        <c:axId val="204705712"/>
      </c:lineChart>
      <c:dateAx>
        <c:axId val="204704928"/>
        <c:scaling>
          <c:orientation val="minMax"/>
        </c:scaling>
        <c:delete val="1"/>
        <c:axPos val="b"/>
        <c:numFmt formatCode="ge" sourceLinked="1"/>
        <c:majorTickMark val="none"/>
        <c:minorTickMark val="none"/>
        <c:tickLblPos val="none"/>
        <c:crossAx val="204705712"/>
        <c:crosses val="autoZero"/>
        <c:auto val="1"/>
        <c:lblOffset val="100"/>
        <c:baseTimeUnit val="years"/>
      </c:dateAx>
      <c:valAx>
        <c:axId val="20470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0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0</c:v>
                </c:pt>
                <c:pt idx="2">
                  <c:v>0</c:v>
                </c:pt>
                <c:pt idx="3">
                  <c:v>0</c:v>
                </c:pt>
                <c:pt idx="4">
                  <c:v>54.64</c:v>
                </c:pt>
              </c:numCache>
            </c:numRef>
          </c:val>
          <c:extLst xmlns:c16r2="http://schemas.microsoft.com/office/drawing/2015/06/chart">
            <c:ext xmlns:c16="http://schemas.microsoft.com/office/drawing/2014/chart" uri="{C3380CC4-5D6E-409C-BE32-E72D297353CC}">
              <c16:uniqueId val="{00000000-5847-4E1C-95EF-D0E3490317A4}"/>
            </c:ext>
          </c:extLst>
        </c:ser>
        <c:dLbls>
          <c:showLegendKey val="0"/>
          <c:showVal val="0"/>
          <c:showCatName val="0"/>
          <c:showSerName val="0"/>
          <c:showPercent val="0"/>
          <c:showBubbleSize val="0"/>
        </c:dLbls>
        <c:gapWidth val="150"/>
        <c:axId val="204707280"/>
        <c:axId val="204711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37.74</c:v>
                </c:pt>
              </c:numCache>
            </c:numRef>
          </c:val>
          <c:smooth val="0"/>
          <c:extLst xmlns:c16r2="http://schemas.microsoft.com/office/drawing/2015/06/chart">
            <c:ext xmlns:c16="http://schemas.microsoft.com/office/drawing/2014/chart" uri="{C3380CC4-5D6E-409C-BE32-E72D297353CC}">
              <c16:uniqueId val="{00000001-5847-4E1C-95EF-D0E3490317A4}"/>
            </c:ext>
          </c:extLst>
        </c:ser>
        <c:dLbls>
          <c:showLegendKey val="0"/>
          <c:showVal val="0"/>
          <c:showCatName val="0"/>
          <c:showSerName val="0"/>
          <c:showPercent val="0"/>
          <c:showBubbleSize val="0"/>
        </c:dLbls>
        <c:marker val="1"/>
        <c:smooth val="0"/>
        <c:axId val="204707280"/>
        <c:axId val="204711200"/>
      </c:lineChart>
      <c:dateAx>
        <c:axId val="204707280"/>
        <c:scaling>
          <c:orientation val="minMax"/>
        </c:scaling>
        <c:delete val="1"/>
        <c:axPos val="b"/>
        <c:numFmt formatCode="ge" sourceLinked="1"/>
        <c:majorTickMark val="none"/>
        <c:minorTickMark val="none"/>
        <c:tickLblPos val="none"/>
        <c:crossAx val="204711200"/>
        <c:crosses val="autoZero"/>
        <c:auto val="1"/>
        <c:lblOffset val="100"/>
        <c:baseTimeUnit val="years"/>
      </c:dateAx>
      <c:valAx>
        <c:axId val="204711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07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7613-4239-9B63-A7D05CD8060C}"/>
            </c:ext>
          </c:extLst>
        </c:ser>
        <c:dLbls>
          <c:showLegendKey val="0"/>
          <c:showVal val="0"/>
          <c:showCatName val="0"/>
          <c:showSerName val="0"/>
          <c:showPercent val="0"/>
          <c:showBubbleSize val="0"/>
        </c:dLbls>
        <c:gapWidth val="150"/>
        <c:axId val="204708848"/>
        <c:axId val="204710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xmlns:c16r2="http://schemas.microsoft.com/office/drawing/2015/06/chart">
            <c:ext xmlns:c16="http://schemas.microsoft.com/office/drawing/2014/chart" uri="{C3380CC4-5D6E-409C-BE32-E72D297353CC}">
              <c16:uniqueId val="{00000001-7613-4239-9B63-A7D05CD8060C}"/>
            </c:ext>
          </c:extLst>
        </c:ser>
        <c:dLbls>
          <c:showLegendKey val="0"/>
          <c:showVal val="0"/>
          <c:showCatName val="0"/>
          <c:showSerName val="0"/>
          <c:showPercent val="0"/>
          <c:showBubbleSize val="0"/>
        </c:dLbls>
        <c:marker val="1"/>
        <c:smooth val="0"/>
        <c:axId val="204708848"/>
        <c:axId val="204710416"/>
      </c:lineChart>
      <c:dateAx>
        <c:axId val="204708848"/>
        <c:scaling>
          <c:orientation val="minMax"/>
        </c:scaling>
        <c:delete val="1"/>
        <c:axPos val="b"/>
        <c:numFmt formatCode="ge" sourceLinked="1"/>
        <c:majorTickMark val="none"/>
        <c:minorTickMark val="none"/>
        <c:tickLblPos val="none"/>
        <c:crossAx val="204710416"/>
        <c:crosses val="autoZero"/>
        <c:auto val="1"/>
        <c:lblOffset val="100"/>
        <c:baseTimeUnit val="years"/>
      </c:dateAx>
      <c:valAx>
        <c:axId val="204710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08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0</c:v>
                </c:pt>
                <c:pt idx="4">
                  <c:v>308.22000000000003</c:v>
                </c:pt>
              </c:numCache>
            </c:numRef>
          </c:val>
          <c:extLst xmlns:c16r2="http://schemas.microsoft.com/office/drawing/2015/06/chart">
            <c:ext xmlns:c16="http://schemas.microsoft.com/office/drawing/2014/chart" uri="{C3380CC4-5D6E-409C-BE32-E72D297353CC}">
              <c16:uniqueId val="{00000000-BD05-42E5-A2FA-A1E989E96384}"/>
            </c:ext>
          </c:extLst>
        </c:ser>
        <c:dLbls>
          <c:showLegendKey val="0"/>
          <c:showVal val="0"/>
          <c:showCatName val="0"/>
          <c:showSerName val="0"/>
          <c:showPercent val="0"/>
          <c:showBubbleSize val="0"/>
        </c:dLbls>
        <c:gapWidth val="150"/>
        <c:axId val="205423376"/>
        <c:axId val="205424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464.55</c:v>
                </c:pt>
              </c:numCache>
            </c:numRef>
          </c:val>
          <c:smooth val="0"/>
          <c:extLst xmlns:c16r2="http://schemas.microsoft.com/office/drawing/2015/06/chart">
            <c:ext xmlns:c16="http://schemas.microsoft.com/office/drawing/2014/chart" uri="{C3380CC4-5D6E-409C-BE32-E72D297353CC}">
              <c16:uniqueId val="{00000001-BD05-42E5-A2FA-A1E989E96384}"/>
            </c:ext>
          </c:extLst>
        </c:ser>
        <c:dLbls>
          <c:showLegendKey val="0"/>
          <c:showVal val="0"/>
          <c:showCatName val="0"/>
          <c:showSerName val="0"/>
          <c:showPercent val="0"/>
          <c:showBubbleSize val="0"/>
        </c:dLbls>
        <c:marker val="1"/>
        <c:smooth val="0"/>
        <c:axId val="205423376"/>
        <c:axId val="205424160"/>
      </c:lineChart>
      <c:dateAx>
        <c:axId val="205423376"/>
        <c:scaling>
          <c:orientation val="minMax"/>
        </c:scaling>
        <c:delete val="1"/>
        <c:axPos val="b"/>
        <c:numFmt formatCode="ge" sourceLinked="1"/>
        <c:majorTickMark val="none"/>
        <c:minorTickMark val="none"/>
        <c:tickLblPos val="none"/>
        <c:crossAx val="205424160"/>
        <c:crosses val="autoZero"/>
        <c:auto val="1"/>
        <c:lblOffset val="100"/>
        <c:baseTimeUnit val="years"/>
      </c:dateAx>
      <c:valAx>
        <c:axId val="205424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423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0</c:v>
                </c:pt>
                <c:pt idx="2">
                  <c:v>0</c:v>
                </c:pt>
                <c:pt idx="3">
                  <c:v>0</c:v>
                </c:pt>
                <c:pt idx="4">
                  <c:v>60.14</c:v>
                </c:pt>
              </c:numCache>
            </c:numRef>
          </c:val>
          <c:extLst xmlns:c16r2="http://schemas.microsoft.com/office/drawing/2015/06/chart">
            <c:ext xmlns:c16="http://schemas.microsoft.com/office/drawing/2014/chart" uri="{C3380CC4-5D6E-409C-BE32-E72D297353CC}">
              <c16:uniqueId val="{00000000-3002-4454-B4FB-4F28C1BE5BDB}"/>
            </c:ext>
          </c:extLst>
        </c:ser>
        <c:dLbls>
          <c:showLegendKey val="0"/>
          <c:showVal val="0"/>
          <c:showCatName val="0"/>
          <c:showSerName val="0"/>
          <c:showPercent val="0"/>
          <c:showBubbleSize val="0"/>
        </c:dLbls>
        <c:gapWidth val="150"/>
        <c:axId val="205423768"/>
        <c:axId val="205428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48.58</c:v>
                </c:pt>
              </c:numCache>
            </c:numRef>
          </c:val>
          <c:smooth val="0"/>
          <c:extLst xmlns:c16r2="http://schemas.microsoft.com/office/drawing/2015/06/chart">
            <c:ext xmlns:c16="http://schemas.microsoft.com/office/drawing/2014/chart" uri="{C3380CC4-5D6E-409C-BE32-E72D297353CC}">
              <c16:uniqueId val="{00000001-3002-4454-B4FB-4F28C1BE5BDB}"/>
            </c:ext>
          </c:extLst>
        </c:ser>
        <c:dLbls>
          <c:showLegendKey val="0"/>
          <c:showVal val="0"/>
          <c:showCatName val="0"/>
          <c:showSerName val="0"/>
          <c:showPercent val="0"/>
          <c:showBubbleSize val="0"/>
        </c:dLbls>
        <c:marker val="1"/>
        <c:smooth val="0"/>
        <c:axId val="205423768"/>
        <c:axId val="205428080"/>
      </c:lineChart>
      <c:dateAx>
        <c:axId val="205423768"/>
        <c:scaling>
          <c:orientation val="minMax"/>
        </c:scaling>
        <c:delete val="1"/>
        <c:axPos val="b"/>
        <c:numFmt formatCode="ge" sourceLinked="1"/>
        <c:majorTickMark val="none"/>
        <c:minorTickMark val="none"/>
        <c:tickLblPos val="none"/>
        <c:crossAx val="205428080"/>
        <c:crosses val="autoZero"/>
        <c:auto val="1"/>
        <c:lblOffset val="100"/>
        <c:baseTimeUnit val="years"/>
      </c:dateAx>
      <c:valAx>
        <c:axId val="205428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423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2068.4899999999998</c:v>
                </c:pt>
              </c:numCache>
            </c:numRef>
          </c:val>
          <c:extLst xmlns:c16r2="http://schemas.microsoft.com/office/drawing/2015/06/chart">
            <c:ext xmlns:c16="http://schemas.microsoft.com/office/drawing/2014/chart" uri="{C3380CC4-5D6E-409C-BE32-E72D297353CC}">
              <c16:uniqueId val="{00000000-7353-4E93-BA55-18151C9261E3}"/>
            </c:ext>
          </c:extLst>
        </c:ser>
        <c:dLbls>
          <c:showLegendKey val="0"/>
          <c:showVal val="0"/>
          <c:showCatName val="0"/>
          <c:showSerName val="0"/>
          <c:showPercent val="0"/>
          <c:showBubbleSize val="0"/>
        </c:dLbls>
        <c:gapWidth val="150"/>
        <c:axId val="205424944"/>
        <c:axId val="205426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506.14</c:v>
                </c:pt>
              </c:numCache>
            </c:numRef>
          </c:val>
          <c:smooth val="0"/>
          <c:extLst xmlns:c16r2="http://schemas.microsoft.com/office/drawing/2015/06/chart">
            <c:ext xmlns:c16="http://schemas.microsoft.com/office/drawing/2014/chart" uri="{C3380CC4-5D6E-409C-BE32-E72D297353CC}">
              <c16:uniqueId val="{00000001-7353-4E93-BA55-18151C9261E3}"/>
            </c:ext>
          </c:extLst>
        </c:ser>
        <c:dLbls>
          <c:showLegendKey val="0"/>
          <c:showVal val="0"/>
          <c:showCatName val="0"/>
          <c:showSerName val="0"/>
          <c:showPercent val="0"/>
          <c:showBubbleSize val="0"/>
        </c:dLbls>
        <c:marker val="1"/>
        <c:smooth val="0"/>
        <c:axId val="205424944"/>
        <c:axId val="205426120"/>
      </c:lineChart>
      <c:dateAx>
        <c:axId val="205424944"/>
        <c:scaling>
          <c:orientation val="minMax"/>
        </c:scaling>
        <c:delete val="1"/>
        <c:axPos val="b"/>
        <c:numFmt formatCode="ge" sourceLinked="1"/>
        <c:majorTickMark val="none"/>
        <c:minorTickMark val="none"/>
        <c:tickLblPos val="none"/>
        <c:crossAx val="205426120"/>
        <c:crosses val="autoZero"/>
        <c:auto val="1"/>
        <c:lblOffset val="100"/>
        <c:baseTimeUnit val="years"/>
      </c:dateAx>
      <c:valAx>
        <c:axId val="205426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424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0</c:v>
                </c:pt>
                <c:pt idx="2">
                  <c:v>0</c:v>
                </c:pt>
                <c:pt idx="3">
                  <c:v>0</c:v>
                </c:pt>
                <c:pt idx="4">
                  <c:v>34.58</c:v>
                </c:pt>
              </c:numCache>
            </c:numRef>
          </c:val>
          <c:extLst xmlns:c16r2="http://schemas.microsoft.com/office/drawing/2015/06/chart">
            <c:ext xmlns:c16="http://schemas.microsoft.com/office/drawing/2014/chart" uri="{C3380CC4-5D6E-409C-BE32-E72D297353CC}">
              <c16:uniqueId val="{00000000-AB1C-4D5B-829A-5D60248CD6E0}"/>
            </c:ext>
          </c:extLst>
        </c:ser>
        <c:dLbls>
          <c:showLegendKey val="0"/>
          <c:showVal val="0"/>
          <c:showCatName val="0"/>
          <c:showSerName val="0"/>
          <c:showPercent val="0"/>
          <c:showBubbleSize val="0"/>
        </c:dLbls>
        <c:gapWidth val="150"/>
        <c:axId val="205426512"/>
        <c:axId val="205427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35.86</c:v>
                </c:pt>
              </c:numCache>
            </c:numRef>
          </c:val>
          <c:smooth val="0"/>
          <c:extLst xmlns:c16r2="http://schemas.microsoft.com/office/drawing/2015/06/chart">
            <c:ext xmlns:c16="http://schemas.microsoft.com/office/drawing/2014/chart" uri="{C3380CC4-5D6E-409C-BE32-E72D297353CC}">
              <c16:uniqueId val="{00000001-AB1C-4D5B-829A-5D60248CD6E0}"/>
            </c:ext>
          </c:extLst>
        </c:ser>
        <c:dLbls>
          <c:showLegendKey val="0"/>
          <c:showVal val="0"/>
          <c:showCatName val="0"/>
          <c:showSerName val="0"/>
          <c:showPercent val="0"/>
          <c:showBubbleSize val="0"/>
        </c:dLbls>
        <c:marker val="1"/>
        <c:smooth val="0"/>
        <c:axId val="205426512"/>
        <c:axId val="205427296"/>
      </c:lineChart>
      <c:dateAx>
        <c:axId val="205426512"/>
        <c:scaling>
          <c:orientation val="minMax"/>
        </c:scaling>
        <c:delete val="1"/>
        <c:axPos val="b"/>
        <c:numFmt formatCode="ge" sourceLinked="1"/>
        <c:majorTickMark val="none"/>
        <c:minorTickMark val="none"/>
        <c:tickLblPos val="none"/>
        <c:crossAx val="205427296"/>
        <c:crosses val="autoZero"/>
        <c:auto val="1"/>
        <c:lblOffset val="100"/>
        <c:baseTimeUnit val="years"/>
      </c:dateAx>
      <c:valAx>
        <c:axId val="20542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426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0</c:v>
                </c:pt>
                <c:pt idx="2">
                  <c:v>0</c:v>
                </c:pt>
                <c:pt idx="3">
                  <c:v>0</c:v>
                </c:pt>
                <c:pt idx="4">
                  <c:v>330.83</c:v>
                </c:pt>
              </c:numCache>
            </c:numRef>
          </c:val>
          <c:extLst xmlns:c16r2="http://schemas.microsoft.com/office/drawing/2015/06/chart">
            <c:ext xmlns:c16="http://schemas.microsoft.com/office/drawing/2014/chart" uri="{C3380CC4-5D6E-409C-BE32-E72D297353CC}">
              <c16:uniqueId val="{00000000-F911-41EF-BD7A-CF8FF2B8E7E8}"/>
            </c:ext>
          </c:extLst>
        </c:ser>
        <c:dLbls>
          <c:showLegendKey val="0"/>
          <c:showVal val="0"/>
          <c:showCatName val="0"/>
          <c:showSerName val="0"/>
          <c:showPercent val="0"/>
          <c:showBubbleSize val="0"/>
        </c:dLbls>
        <c:gapWidth val="150"/>
        <c:axId val="205428864"/>
        <c:axId val="205429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448.63</c:v>
                </c:pt>
              </c:numCache>
            </c:numRef>
          </c:val>
          <c:smooth val="0"/>
          <c:extLst xmlns:c16r2="http://schemas.microsoft.com/office/drawing/2015/06/chart">
            <c:ext xmlns:c16="http://schemas.microsoft.com/office/drawing/2014/chart" uri="{C3380CC4-5D6E-409C-BE32-E72D297353CC}">
              <c16:uniqueId val="{00000001-F911-41EF-BD7A-CF8FF2B8E7E8}"/>
            </c:ext>
          </c:extLst>
        </c:ser>
        <c:dLbls>
          <c:showLegendKey val="0"/>
          <c:showVal val="0"/>
          <c:showCatName val="0"/>
          <c:showSerName val="0"/>
          <c:showPercent val="0"/>
          <c:showBubbleSize val="0"/>
        </c:dLbls>
        <c:marker val="1"/>
        <c:smooth val="0"/>
        <c:axId val="205428864"/>
        <c:axId val="205429648"/>
      </c:lineChart>
      <c:dateAx>
        <c:axId val="205428864"/>
        <c:scaling>
          <c:orientation val="minMax"/>
        </c:scaling>
        <c:delete val="1"/>
        <c:axPos val="b"/>
        <c:numFmt formatCode="ge" sourceLinked="1"/>
        <c:majorTickMark val="none"/>
        <c:minorTickMark val="none"/>
        <c:tickLblPos val="none"/>
        <c:crossAx val="205429648"/>
        <c:crosses val="autoZero"/>
        <c:auto val="1"/>
        <c:lblOffset val="100"/>
        <c:baseTimeUnit val="years"/>
      </c:dateAx>
      <c:valAx>
        <c:axId val="20542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428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【464.55】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【48.58】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90" zoomScaleNormal="90" workbookViewId="0">
      <selection activeCell="B12" sqref="B1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鳥取県　江府町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林業集落排水</v>
      </c>
      <c r="Q8" s="48"/>
      <c r="R8" s="48"/>
      <c r="S8" s="48"/>
      <c r="T8" s="48"/>
      <c r="U8" s="48"/>
      <c r="V8" s="48"/>
      <c r="W8" s="48" t="str">
        <f>データ!L6</f>
        <v>G2</v>
      </c>
      <c r="X8" s="48"/>
      <c r="Y8" s="48"/>
      <c r="Z8" s="48"/>
      <c r="AA8" s="48"/>
      <c r="AB8" s="48"/>
      <c r="AC8" s="48"/>
      <c r="AD8" s="49" t="str">
        <f>データ!$M$6</f>
        <v>非設置</v>
      </c>
      <c r="AE8" s="49"/>
      <c r="AF8" s="49"/>
      <c r="AG8" s="49"/>
      <c r="AH8" s="49"/>
      <c r="AI8" s="49"/>
      <c r="AJ8" s="49"/>
      <c r="AK8" s="3"/>
      <c r="AL8" s="50">
        <f>データ!S6</f>
        <v>2941</v>
      </c>
      <c r="AM8" s="50"/>
      <c r="AN8" s="50"/>
      <c r="AO8" s="50"/>
      <c r="AP8" s="50"/>
      <c r="AQ8" s="50"/>
      <c r="AR8" s="50"/>
      <c r="AS8" s="50"/>
      <c r="AT8" s="45">
        <f>データ!T6</f>
        <v>124.52</v>
      </c>
      <c r="AU8" s="45"/>
      <c r="AV8" s="45"/>
      <c r="AW8" s="45"/>
      <c r="AX8" s="45"/>
      <c r="AY8" s="45"/>
      <c r="AZ8" s="45"/>
      <c r="BA8" s="45"/>
      <c r="BB8" s="45">
        <f>データ!U6</f>
        <v>23.62</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54.17</v>
      </c>
      <c r="J10" s="45"/>
      <c r="K10" s="45"/>
      <c r="L10" s="45"/>
      <c r="M10" s="45"/>
      <c r="N10" s="45"/>
      <c r="O10" s="45"/>
      <c r="P10" s="45">
        <f>データ!P6</f>
        <v>2.23</v>
      </c>
      <c r="Q10" s="45"/>
      <c r="R10" s="45"/>
      <c r="S10" s="45"/>
      <c r="T10" s="45"/>
      <c r="U10" s="45"/>
      <c r="V10" s="45"/>
      <c r="W10" s="45">
        <f>データ!Q6</f>
        <v>100</v>
      </c>
      <c r="X10" s="45"/>
      <c r="Y10" s="45"/>
      <c r="Z10" s="45"/>
      <c r="AA10" s="45"/>
      <c r="AB10" s="45"/>
      <c r="AC10" s="45"/>
      <c r="AD10" s="50">
        <f>データ!R6</f>
        <v>3207</v>
      </c>
      <c r="AE10" s="50"/>
      <c r="AF10" s="50"/>
      <c r="AG10" s="50"/>
      <c r="AH10" s="50"/>
      <c r="AI10" s="50"/>
      <c r="AJ10" s="50"/>
      <c r="AK10" s="2"/>
      <c r="AL10" s="50">
        <f>データ!V6</f>
        <v>65</v>
      </c>
      <c r="AM10" s="50"/>
      <c r="AN10" s="50"/>
      <c r="AO10" s="50"/>
      <c r="AP10" s="50"/>
      <c r="AQ10" s="50"/>
      <c r="AR10" s="50"/>
      <c r="AS10" s="50"/>
      <c r="AT10" s="45">
        <f>データ!W6</f>
        <v>0.08</v>
      </c>
      <c r="AU10" s="45"/>
      <c r="AV10" s="45"/>
      <c r="AW10" s="45"/>
      <c r="AX10" s="45"/>
      <c r="AY10" s="45"/>
      <c r="AZ10" s="45"/>
      <c r="BA10" s="45"/>
      <c r="BB10" s="45">
        <f>データ!X6</f>
        <v>812.5</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110</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108</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109</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【92.29】</v>
      </c>
      <c r="F85" s="26" t="str">
        <f>データ!AT6</f>
        <v>【464.55】</v>
      </c>
      <c r="G85" s="26" t="str">
        <f>データ!BE6</f>
        <v>【48.58】</v>
      </c>
      <c r="H85" s="26" t="str">
        <f>データ!BP6</f>
        <v>【537.63】</v>
      </c>
      <c r="I85" s="26" t="str">
        <f>データ!CA6</f>
        <v>【35.31】</v>
      </c>
      <c r="J85" s="26" t="str">
        <f>データ!CL6</f>
        <v>【453.83】</v>
      </c>
      <c r="K85" s="26" t="str">
        <f>データ!CW6</f>
        <v>【48.17】</v>
      </c>
      <c r="L85" s="26" t="str">
        <f>データ!DH6</f>
        <v>【90.38】</v>
      </c>
      <c r="M85" s="26" t="str">
        <f>データ!DS6</f>
        <v>【37.74】</v>
      </c>
      <c r="N85" s="26" t="str">
        <f>データ!ED6</f>
        <v>【0.00】</v>
      </c>
      <c r="O85" s="26" t="str">
        <f>データ!EO6</f>
        <v>【0.00】</v>
      </c>
    </row>
  </sheetData>
  <sheetProtection algorithmName="SHA-512" hashValue="TtqHN/PtwLcskjjueSSiRIovkXldjXfsVJCycZSifnoRr5ir7o1DDBQjiHCrdIR+HUWBx11UQmiPp+8/YlE12Q==" saltValue="cyWS6+eJQZdrQlumEgk7d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314030</v>
      </c>
      <c r="D6" s="33">
        <f t="shared" si="3"/>
        <v>46</v>
      </c>
      <c r="E6" s="33">
        <f t="shared" si="3"/>
        <v>17</v>
      </c>
      <c r="F6" s="33">
        <f t="shared" si="3"/>
        <v>7</v>
      </c>
      <c r="G6" s="33">
        <f t="shared" si="3"/>
        <v>0</v>
      </c>
      <c r="H6" s="33" t="str">
        <f t="shared" si="3"/>
        <v>鳥取県　江府町</v>
      </c>
      <c r="I6" s="33" t="str">
        <f t="shared" si="3"/>
        <v>法適用</v>
      </c>
      <c r="J6" s="33" t="str">
        <f t="shared" si="3"/>
        <v>下水道事業</v>
      </c>
      <c r="K6" s="33" t="str">
        <f t="shared" si="3"/>
        <v>林業集落排水</v>
      </c>
      <c r="L6" s="33" t="str">
        <f t="shared" si="3"/>
        <v>G2</v>
      </c>
      <c r="M6" s="33" t="str">
        <f t="shared" si="3"/>
        <v>非設置</v>
      </c>
      <c r="N6" s="34" t="str">
        <f t="shared" si="3"/>
        <v>-</v>
      </c>
      <c r="O6" s="34">
        <f t="shared" si="3"/>
        <v>54.17</v>
      </c>
      <c r="P6" s="34">
        <f t="shared" si="3"/>
        <v>2.23</v>
      </c>
      <c r="Q6" s="34">
        <f t="shared" si="3"/>
        <v>100</v>
      </c>
      <c r="R6" s="34">
        <f t="shared" si="3"/>
        <v>3207</v>
      </c>
      <c r="S6" s="34">
        <f t="shared" si="3"/>
        <v>2941</v>
      </c>
      <c r="T6" s="34">
        <f t="shared" si="3"/>
        <v>124.52</v>
      </c>
      <c r="U6" s="34">
        <f t="shared" si="3"/>
        <v>23.62</v>
      </c>
      <c r="V6" s="34">
        <f t="shared" si="3"/>
        <v>65</v>
      </c>
      <c r="W6" s="34">
        <f t="shared" si="3"/>
        <v>0.08</v>
      </c>
      <c r="X6" s="34">
        <f t="shared" si="3"/>
        <v>812.5</v>
      </c>
      <c r="Y6" s="35" t="str">
        <f>IF(Y7="",NA(),Y7)</f>
        <v>-</v>
      </c>
      <c r="Z6" s="35" t="str">
        <f t="shared" ref="Z6:AH6" si="4">IF(Z7="",NA(),Z7)</f>
        <v>-</v>
      </c>
      <c r="AA6" s="35" t="str">
        <f t="shared" si="4"/>
        <v>-</v>
      </c>
      <c r="AB6" s="35" t="str">
        <f t="shared" si="4"/>
        <v>-</v>
      </c>
      <c r="AC6" s="35">
        <f t="shared" si="4"/>
        <v>62.13</v>
      </c>
      <c r="AD6" s="35" t="str">
        <f t="shared" si="4"/>
        <v>-</v>
      </c>
      <c r="AE6" s="35" t="str">
        <f t="shared" si="4"/>
        <v>-</v>
      </c>
      <c r="AF6" s="35" t="str">
        <f t="shared" si="4"/>
        <v>-</v>
      </c>
      <c r="AG6" s="35" t="str">
        <f t="shared" si="4"/>
        <v>-</v>
      </c>
      <c r="AH6" s="35">
        <f t="shared" si="4"/>
        <v>92.29</v>
      </c>
      <c r="AI6" s="34" t="str">
        <f>IF(AI7="","",IF(AI7="-","【-】","【"&amp;SUBSTITUTE(TEXT(AI7,"#,##0.00"),"-","△")&amp;"】"))</f>
        <v>【92.29】</v>
      </c>
      <c r="AJ6" s="35" t="str">
        <f>IF(AJ7="",NA(),AJ7)</f>
        <v>-</v>
      </c>
      <c r="AK6" s="35" t="str">
        <f t="shared" ref="AK6:AS6" si="5">IF(AK7="",NA(),AK7)</f>
        <v>-</v>
      </c>
      <c r="AL6" s="35" t="str">
        <f t="shared" si="5"/>
        <v>-</v>
      </c>
      <c r="AM6" s="35" t="str">
        <f t="shared" si="5"/>
        <v>-</v>
      </c>
      <c r="AN6" s="35">
        <f t="shared" si="5"/>
        <v>308.22000000000003</v>
      </c>
      <c r="AO6" s="35" t="str">
        <f t="shared" si="5"/>
        <v>-</v>
      </c>
      <c r="AP6" s="35" t="str">
        <f t="shared" si="5"/>
        <v>-</v>
      </c>
      <c r="AQ6" s="35" t="str">
        <f t="shared" si="5"/>
        <v>-</v>
      </c>
      <c r="AR6" s="35" t="str">
        <f t="shared" si="5"/>
        <v>-</v>
      </c>
      <c r="AS6" s="35">
        <f t="shared" si="5"/>
        <v>464.55</v>
      </c>
      <c r="AT6" s="34" t="str">
        <f>IF(AT7="","",IF(AT7="-","【-】","【"&amp;SUBSTITUTE(TEXT(AT7,"#,##0.00"),"-","△")&amp;"】"))</f>
        <v>【464.55】</v>
      </c>
      <c r="AU6" s="35" t="str">
        <f>IF(AU7="",NA(),AU7)</f>
        <v>-</v>
      </c>
      <c r="AV6" s="35" t="str">
        <f t="shared" ref="AV6:BD6" si="6">IF(AV7="",NA(),AV7)</f>
        <v>-</v>
      </c>
      <c r="AW6" s="35" t="str">
        <f t="shared" si="6"/>
        <v>-</v>
      </c>
      <c r="AX6" s="35" t="str">
        <f t="shared" si="6"/>
        <v>-</v>
      </c>
      <c r="AY6" s="35">
        <f t="shared" si="6"/>
        <v>60.14</v>
      </c>
      <c r="AZ6" s="35" t="str">
        <f t="shared" si="6"/>
        <v>-</v>
      </c>
      <c r="BA6" s="35" t="str">
        <f t="shared" si="6"/>
        <v>-</v>
      </c>
      <c r="BB6" s="35" t="str">
        <f t="shared" si="6"/>
        <v>-</v>
      </c>
      <c r="BC6" s="35" t="str">
        <f t="shared" si="6"/>
        <v>-</v>
      </c>
      <c r="BD6" s="35">
        <f t="shared" si="6"/>
        <v>48.58</v>
      </c>
      <c r="BE6" s="34" t="str">
        <f>IF(BE7="","",IF(BE7="-","【-】","【"&amp;SUBSTITUTE(TEXT(BE7,"#,##0.00"),"-","△")&amp;"】"))</f>
        <v>【48.58】</v>
      </c>
      <c r="BF6" s="35" t="str">
        <f>IF(BF7="",NA(),BF7)</f>
        <v>-</v>
      </c>
      <c r="BG6" s="35" t="str">
        <f t="shared" ref="BG6:BO6" si="7">IF(BG7="",NA(),BG7)</f>
        <v>-</v>
      </c>
      <c r="BH6" s="35" t="str">
        <f t="shared" si="7"/>
        <v>-</v>
      </c>
      <c r="BI6" s="35" t="str">
        <f t="shared" si="7"/>
        <v>-</v>
      </c>
      <c r="BJ6" s="35">
        <f t="shared" si="7"/>
        <v>2068.4899999999998</v>
      </c>
      <c r="BK6" s="35" t="str">
        <f t="shared" si="7"/>
        <v>-</v>
      </c>
      <c r="BL6" s="35" t="str">
        <f t="shared" si="7"/>
        <v>-</v>
      </c>
      <c r="BM6" s="35" t="str">
        <f t="shared" si="7"/>
        <v>-</v>
      </c>
      <c r="BN6" s="35" t="str">
        <f t="shared" si="7"/>
        <v>-</v>
      </c>
      <c r="BO6" s="35">
        <f t="shared" si="7"/>
        <v>506.14</v>
      </c>
      <c r="BP6" s="34" t="str">
        <f>IF(BP7="","",IF(BP7="-","【-】","【"&amp;SUBSTITUTE(TEXT(BP7,"#,##0.00"),"-","△")&amp;"】"))</f>
        <v>【537.63】</v>
      </c>
      <c r="BQ6" s="35" t="str">
        <f>IF(BQ7="",NA(),BQ7)</f>
        <v>-</v>
      </c>
      <c r="BR6" s="35" t="str">
        <f t="shared" ref="BR6:BZ6" si="8">IF(BR7="",NA(),BR7)</f>
        <v>-</v>
      </c>
      <c r="BS6" s="35" t="str">
        <f t="shared" si="8"/>
        <v>-</v>
      </c>
      <c r="BT6" s="35" t="str">
        <f t="shared" si="8"/>
        <v>-</v>
      </c>
      <c r="BU6" s="35">
        <f t="shared" si="8"/>
        <v>34.58</v>
      </c>
      <c r="BV6" s="35" t="str">
        <f t="shared" si="8"/>
        <v>-</v>
      </c>
      <c r="BW6" s="35" t="str">
        <f t="shared" si="8"/>
        <v>-</v>
      </c>
      <c r="BX6" s="35" t="str">
        <f t="shared" si="8"/>
        <v>-</v>
      </c>
      <c r="BY6" s="35" t="str">
        <f t="shared" si="8"/>
        <v>-</v>
      </c>
      <c r="BZ6" s="35">
        <f t="shared" si="8"/>
        <v>35.86</v>
      </c>
      <c r="CA6" s="34" t="str">
        <f>IF(CA7="","",IF(CA7="-","【-】","【"&amp;SUBSTITUTE(TEXT(CA7,"#,##0.00"),"-","△")&amp;"】"))</f>
        <v>【35.31】</v>
      </c>
      <c r="CB6" s="35" t="str">
        <f>IF(CB7="",NA(),CB7)</f>
        <v>-</v>
      </c>
      <c r="CC6" s="35" t="str">
        <f t="shared" ref="CC6:CK6" si="9">IF(CC7="",NA(),CC7)</f>
        <v>-</v>
      </c>
      <c r="CD6" s="35" t="str">
        <f t="shared" si="9"/>
        <v>-</v>
      </c>
      <c r="CE6" s="35" t="str">
        <f t="shared" si="9"/>
        <v>-</v>
      </c>
      <c r="CF6" s="35">
        <f t="shared" si="9"/>
        <v>330.83</v>
      </c>
      <c r="CG6" s="35" t="str">
        <f t="shared" si="9"/>
        <v>-</v>
      </c>
      <c r="CH6" s="35" t="str">
        <f t="shared" si="9"/>
        <v>-</v>
      </c>
      <c r="CI6" s="35" t="str">
        <f t="shared" si="9"/>
        <v>-</v>
      </c>
      <c r="CJ6" s="35" t="str">
        <f t="shared" si="9"/>
        <v>-</v>
      </c>
      <c r="CK6" s="35">
        <f t="shared" si="9"/>
        <v>448.63</v>
      </c>
      <c r="CL6" s="34" t="str">
        <f>IF(CL7="","",IF(CL7="-","【-】","【"&amp;SUBSTITUTE(TEXT(CL7,"#,##0.00"),"-","△")&amp;"】"))</f>
        <v>【453.83】</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t="str">
        <f t="shared" si="10"/>
        <v>-</v>
      </c>
      <c r="CV6" s="35">
        <f t="shared" si="10"/>
        <v>48.01</v>
      </c>
      <c r="CW6" s="34" t="str">
        <f>IF(CW7="","",IF(CW7="-","【-】","【"&amp;SUBSTITUTE(TEXT(CW7,"#,##0.00"),"-","△")&amp;"】"))</f>
        <v>【48.17】</v>
      </c>
      <c r="CX6" s="35" t="str">
        <f>IF(CX7="",NA(),CX7)</f>
        <v>-</v>
      </c>
      <c r="CY6" s="35" t="str">
        <f t="shared" ref="CY6:DG6" si="11">IF(CY7="",NA(),CY7)</f>
        <v>-</v>
      </c>
      <c r="CZ6" s="35" t="str">
        <f t="shared" si="11"/>
        <v>-</v>
      </c>
      <c r="DA6" s="35" t="str">
        <f t="shared" si="11"/>
        <v>-</v>
      </c>
      <c r="DB6" s="35">
        <f t="shared" si="11"/>
        <v>90.77</v>
      </c>
      <c r="DC6" s="35" t="str">
        <f t="shared" si="11"/>
        <v>-</v>
      </c>
      <c r="DD6" s="35" t="str">
        <f t="shared" si="11"/>
        <v>-</v>
      </c>
      <c r="DE6" s="35" t="str">
        <f t="shared" si="11"/>
        <v>-</v>
      </c>
      <c r="DF6" s="35" t="str">
        <f t="shared" si="11"/>
        <v>-</v>
      </c>
      <c r="DG6" s="35">
        <f t="shared" si="11"/>
        <v>91.18</v>
      </c>
      <c r="DH6" s="34" t="str">
        <f>IF(DH7="","",IF(DH7="-","【-】","【"&amp;SUBSTITUTE(TEXT(DH7,"#,##0.00"),"-","△")&amp;"】"))</f>
        <v>【90.38】</v>
      </c>
      <c r="DI6" s="35" t="str">
        <f>IF(DI7="",NA(),DI7)</f>
        <v>-</v>
      </c>
      <c r="DJ6" s="35" t="str">
        <f t="shared" ref="DJ6:DR6" si="12">IF(DJ7="",NA(),DJ7)</f>
        <v>-</v>
      </c>
      <c r="DK6" s="35" t="str">
        <f t="shared" si="12"/>
        <v>-</v>
      </c>
      <c r="DL6" s="35" t="str">
        <f t="shared" si="12"/>
        <v>-</v>
      </c>
      <c r="DM6" s="35">
        <f t="shared" si="12"/>
        <v>54.64</v>
      </c>
      <c r="DN6" s="35" t="str">
        <f t="shared" si="12"/>
        <v>-</v>
      </c>
      <c r="DO6" s="35" t="str">
        <f t="shared" si="12"/>
        <v>-</v>
      </c>
      <c r="DP6" s="35" t="str">
        <f t="shared" si="12"/>
        <v>-</v>
      </c>
      <c r="DQ6" s="35" t="str">
        <f t="shared" si="12"/>
        <v>-</v>
      </c>
      <c r="DR6" s="35">
        <f t="shared" si="12"/>
        <v>37.74</v>
      </c>
      <c r="DS6" s="34" t="str">
        <f>IF(DS7="","",IF(DS7="-","【-】","【"&amp;SUBSTITUTE(TEXT(DS7,"#,##0.00"),"-","△")&amp;"】"))</f>
        <v>【37.74】</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【0.00】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4">
        <f t="shared" si="14"/>
        <v>0</v>
      </c>
      <c r="EO6" s="34" t="str">
        <f>IF(EO7="","",IF(EO7="-","【-】","【"&amp;SUBSTITUTE(TEXT(EO7,"#,##0.00"),"-","△")&amp;"】"))</f>
        <v>【0.00】</v>
      </c>
    </row>
    <row r="7" spans="1:148" s="36" customFormat="1" x14ac:dyDescent="0.15">
      <c r="A7" s="28"/>
      <c r="B7" s="37">
        <v>2018</v>
      </c>
      <c r="C7" s="37">
        <v>314030</v>
      </c>
      <c r="D7" s="37">
        <v>46</v>
      </c>
      <c r="E7" s="37">
        <v>17</v>
      </c>
      <c r="F7" s="37">
        <v>7</v>
      </c>
      <c r="G7" s="37">
        <v>0</v>
      </c>
      <c r="H7" s="37" t="s">
        <v>96</v>
      </c>
      <c r="I7" s="37" t="s">
        <v>97</v>
      </c>
      <c r="J7" s="37" t="s">
        <v>98</v>
      </c>
      <c r="K7" s="37" t="s">
        <v>99</v>
      </c>
      <c r="L7" s="37" t="s">
        <v>100</v>
      </c>
      <c r="M7" s="37" t="s">
        <v>101</v>
      </c>
      <c r="N7" s="38" t="s">
        <v>102</v>
      </c>
      <c r="O7" s="38">
        <v>54.17</v>
      </c>
      <c r="P7" s="38">
        <v>2.23</v>
      </c>
      <c r="Q7" s="38">
        <v>100</v>
      </c>
      <c r="R7" s="38">
        <v>3207</v>
      </c>
      <c r="S7" s="38">
        <v>2941</v>
      </c>
      <c r="T7" s="38">
        <v>124.52</v>
      </c>
      <c r="U7" s="38">
        <v>23.62</v>
      </c>
      <c r="V7" s="38">
        <v>65</v>
      </c>
      <c r="W7" s="38">
        <v>0.08</v>
      </c>
      <c r="X7" s="38">
        <v>812.5</v>
      </c>
      <c r="Y7" s="38" t="s">
        <v>102</v>
      </c>
      <c r="Z7" s="38" t="s">
        <v>102</v>
      </c>
      <c r="AA7" s="38" t="s">
        <v>102</v>
      </c>
      <c r="AB7" s="38" t="s">
        <v>102</v>
      </c>
      <c r="AC7" s="38">
        <v>62.13</v>
      </c>
      <c r="AD7" s="38" t="s">
        <v>102</v>
      </c>
      <c r="AE7" s="38" t="s">
        <v>102</v>
      </c>
      <c r="AF7" s="38" t="s">
        <v>102</v>
      </c>
      <c r="AG7" s="38" t="s">
        <v>102</v>
      </c>
      <c r="AH7" s="38">
        <v>92.29</v>
      </c>
      <c r="AI7" s="38">
        <v>92.29</v>
      </c>
      <c r="AJ7" s="38" t="s">
        <v>102</v>
      </c>
      <c r="AK7" s="38" t="s">
        <v>102</v>
      </c>
      <c r="AL7" s="38" t="s">
        <v>102</v>
      </c>
      <c r="AM7" s="38" t="s">
        <v>102</v>
      </c>
      <c r="AN7" s="38">
        <v>308.22000000000003</v>
      </c>
      <c r="AO7" s="38" t="s">
        <v>102</v>
      </c>
      <c r="AP7" s="38" t="s">
        <v>102</v>
      </c>
      <c r="AQ7" s="38" t="s">
        <v>102</v>
      </c>
      <c r="AR7" s="38" t="s">
        <v>102</v>
      </c>
      <c r="AS7" s="38">
        <v>464.55</v>
      </c>
      <c r="AT7" s="38">
        <v>464.55</v>
      </c>
      <c r="AU7" s="38" t="s">
        <v>102</v>
      </c>
      <c r="AV7" s="38" t="s">
        <v>102</v>
      </c>
      <c r="AW7" s="38" t="s">
        <v>102</v>
      </c>
      <c r="AX7" s="38" t="s">
        <v>102</v>
      </c>
      <c r="AY7" s="38">
        <v>60.14</v>
      </c>
      <c r="AZ7" s="38" t="s">
        <v>102</v>
      </c>
      <c r="BA7" s="38" t="s">
        <v>102</v>
      </c>
      <c r="BB7" s="38" t="s">
        <v>102</v>
      </c>
      <c r="BC7" s="38" t="s">
        <v>102</v>
      </c>
      <c r="BD7" s="38">
        <v>48.58</v>
      </c>
      <c r="BE7" s="38">
        <v>48.58</v>
      </c>
      <c r="BF7" s="38" t="s">
        <v>102</v>
      </c>
      <c r="BG7" s="38" t="s">
        <v>102</v>
      </c>
      <c r="BH7" s="38" t="s">
        <v>102</v>
      </c>
      <c r="BI7" s="38" t="s">
        <v>102</v>
      </c>
      <c r="BJ7" s="38">
        <v>2068.4899999999998</v>
      </c>
      <c r="BK7" s="38" t="s">
        <v>102</v>
      </c>
      <c r="BL7" s="38" t="s">
        <v>102</v>
      </c>
      <c r="BM7" s="38" t="s">
        <v>102</v>
      </c>
      <c r="BN7" s="38" t="s">
        <v>102</v>
      </c>
      <c r="BO7" s="38">
        <v>506.14</v>
      </c>
      <c r="BP7" s="38">
        <v>537.63</v>
      </c>
      <c r="BQ7" s="38" t="s">
        <v>102</v>
      </c>
      <c r="BR7" s="38" t="s">
        <v>102</v>
      </c>
      <c r="BS7" s="38" t="s">
        <v>102</v>
      </c>
      <c r="BT7" s="38" t="s">
        <v>102</v>
      </c>
      <c r="BU7" s="38">
        <v>34.58</v>
      </c>
      <c r="BV7" s="38" t="s">
        <v>102</v>
      </c>
      <c r="BW7" s="38" t="s">
        <v>102</v>
      </c>
      <c r="BX7" s="38" t="s">
        <v>102</v>
      </c>
      <c r="BY7" s="38" t="s">
        <v>102</v>
      </c>
      <c r="BZ7" s="38">
        <v>35.86</v>
      </c>
      <c r="CA7" s="38">
        <v>35.31</v>
      </c>
      <c r="CB7" s="38" t="s">
        <v>102</v>
      </c>
      <c r="CC7" s="38" t="s">
        <v>102</v>
      </c>
      <c r="CD7" s="38" t="s">
        <v>102</v>
      </c>
      <c r="CE7" s="38" t="s">
        <v>102</v>
      </c>
      <c r="CF7" s="38">
        <v>330.83</v>
      </c>
      <c r="CG7" s="38" t="s">
        <v>102</v>
      </c>
      <c r="CH7" s="38" t="s">
        <v>102</v>
      </c>
      <c r="CI7" s="38" t="s">
        <v>102</v>
      </c>
      <c r="CJ7" s="38" t="s">
        <v>102</v>
      </c>
      <c r="CK7" s="38">
        <v>448.63</v>
      </c>
      <c r="CL7" s="38">
        <v>453.83</v>
      </c>
      <c r="CM7" s="38" t="s">
        <v>102</v>
      </c>
      <c r="CN7" s="38" t="s">
        <v>102</v>
      </c>
      <c r="CO7" s="38" t="s">
        <v>102</v>
      </c>
      <c r="CP7" s="38" t="s">
        <v>102</v>
      </c>
      <c r="CQ7" s="38" t="s">
        <v>102</v>
      </c>
      <c r="CR7" s="38" t="s">
        <v>102</v>
      </c>
      <c r="CS7" s="38" t="s">
        <v>102</v>
      </c>
      <c r="CT7" s="38" t="s">
        <v>102</v>
      </c>
      <c r="CU7" s="38" t="s">
        <v>102</v>
      </c>
      <c r="CV7" s="38">
        <v>48.01</v>
      </c>
      <c r="CW7" s="38">
        <v>48.17</v>
      </c>
      <c r="CX7" s="38" t="s">
        <v>102</v>
      </c>
      <c r="CY7" s="38" t="s">
        <v>102</v>
      </c>
      <c r="CZ7" s="38" t="s">
        <v>102</v>
      </c>
      <c r="DA7" s="38" t="s">
        <v>102</v>
      </c>
      <c r="DB7" s="38">
        <v>90.77</v>
      </c>
      <c r="DC7" s="38" t="s">
        <v>102</v>
      </c>
      <c r="DD7" s="38" t="s">
        <v>102</v>
      </c>
      <c r="DE7" s="38" t="s">
        <v>102</v>
      </c>
      <c r="DF7" s="38" t="s">
        <v>102</v>
      </c>
      <c r="DG7" s="38">
        <v>91.18</v>
      </c>
      <c r="DH7" s="38">
        <v>90.38</v>
      </c>
      <c r="DI7" s="38" t="s">
        <v>102</v>
      </c>
      <c r="DJ7" s="38" t="s">
        <v>102</v>
      </c>
      <c r="DK7" s="38" t="s">
        <v>102</v>
      </c>
      <c r="DL7" s="38" t="s">
        <v>102</v>
      </c>
      <c r="DM7" s="38">
        <v>54.64</v>
      </c>
      <c r="DN7" s="38" t="s">
        <v>102</v>
      </c>
      <c r="DO7" s="38" t="s">
        <v>102</v>
      </c>
      <c r="DP7" s="38" t="s">
        <v>102</v>
      </c>
      <c r="DQ7" s="38" t="s">
        <v>102</v>
      </c>
      <c r="DR7" s="38">
        <v>37.74</v>
      </c>
      <c r="DS7" s="38">
        <v>37.74</v>
      </c>
      <c r="DT7" s="38" t="s">
        <v>102</v>
      </c>
      <c r="DU7" s="38" t="s">
        <v>102</v>
      </c>
      <c r="DV7" s="38" t="s">
        <v>102</v>
      </c>
      <c r="DW7" s="38" t="s">
        <v>102</v>
      </c>
      <c r="DX7" s="38">
        <v>0</v>
      </c>
      <c r="DY7" s="38" t="s">
        <v>102</v>
      </c>
      <c r="DZ7" s="38" t="s">
        <v>102</v>
      </c>
      <c r="EA7" s="38" t="s">
        <v>102</v>
      </c>
      <c r="EB7" s="38" t="s">
        <v>102</v>
      </c>
      <c r="EC7" s="38">
        <v>0</v>
      </c>
      <c r="ED7" s="38">
        <v>0</v>
      </c>
      <c r="EE7" s="38" t="s">
        <v>102</v>
      </c>
      <c r="EF7" s="38" t="s">
        <v>102</v>
      </c>
      <c r="EG7" s="38" t="s">
        <v>102</v>
      </c>
      <c r="EH7" s="38" t="s">
        <v>102</v>
      </c>
      <c r="EI7" s="38">
        <v>0</v>
      </c>
      <c r="EJ7" s="38" t="s">
        <v>102</v>
      </c>
      <c r="EK7" s="38" t="s">
        <v>102</v>
      </c>
      <c r="EL7" s="38" t="s">
        <v>102</v>
      </c>
      <c r="EM7" s="38" t="s">
        <v>102</v>
      </c>
      <c r="EN7" s="38">
        <v>0</v>
      </c>
      <c r="EO7" s="38">
        <v>0</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鳥取県庁</cp:lastModifiedBy>
  <dcterms:created xsi:type="dcterms:W3CDTF">2019-12-05T04:56:29Z</dcterms:created>
  <dcterms:modified xsi:type="dcterms:W3CDTF">2020-02-07T06:44:16Z</dcterms:modified>
  <cp:category/>
</cp:coreProperties>
</file>