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8_日野町\"/>
    </mc:Choice>
  </mc:AlternateContent>
  <workbookProtection workbookAlgorithmName="SHA-512" workbookHashValue="8XfOt69XpsbM3vEVXHX5HPjULf0KXSZ8A1FyfLvjZY3KEk5rl/9UeI9MDyB3uAz97vGsNhf2AdkzgcactDRa5Q==" workbookSaltValue="+oqqBWwU8VYcgWI6Qg1gKA==" workbookSpinCount="100000" lockStructure="1"/>
  <bookViews>
    <workbookView xWindow="0" yWindow="0" windowWidth="20490" windowHeight="8955"/>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W10" i="4"/>
  <c r="P10" i="4"/>
  <c r="I10" i="4"/>
  <c r="BB8" i="4"/>
  <c r="AT8" i="4"/>
  <c r="AL8" i="4"/>
  <c r="W8" i="4"/>
  <c r="P8" i="4"/>
  <c r="B6" i="4"/>
  <c r="B10" i="5" l="1"/>
  <c r="F10" i="5"/>
  <c r="C10" i="5"/>
  <c r="D10" i="5"/>
</calcChain>
</file>

<file path=xl/sharedStrings.xml><?xml version="1.0" encoding="utf-8"?>
<sst xmlns="http://schemas.openxmlformats.org/spreadsheetml/2006/main" count="230" uniqueCount="114">
  <si>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</si>
  <si>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</si>
  <si>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</si>
  <si>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</si>
  <si>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</si>
  <si>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</si>
  <si>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</si>
  <si>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</si>
  <si>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</si>
  <si>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</si>
  <si>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</si>
  <si>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</si>
  <si>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</si>
  <si>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</si>
  <si>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</si>
  <si>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</si>
  <si>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</si>
  <si>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</si>
  <si>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</si>
  <si>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</si>
  <si>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</si>
  <si>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</si>
  <si>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</si>
  <si>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</si>
  <si>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</si>
  <si>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</si>
  <si>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</si>
  <si>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</si>
  <si>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</si>
  <si>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</si>
  <si>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</si>
  <si>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</si>
  <si>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</si>
  <si>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</si>
  <si>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</si>
  <si>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</si>
  <si>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</si>
  <si>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</si>
  <si>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</si>
  <si>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</si>
  <si>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</si>
  <si>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</si>
  <si>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</si>
  <si>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</si>
  <si>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</si>
  <si>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</si>
  <si>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</si>
  <si>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</si>
  <si>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</si>
  <si>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</si>
  <si>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</si>
  <si>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</si>
  <si>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</si>
  <si>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</si>
  <si>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</si>
  <si>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</si>
  <si>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</si>
  <si>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</si>
  <si>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</si>
  <si>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</si>
  <si>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</si>
  <si>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</si>
  <si>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</si>
  <si>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</si>
  <si>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</si>
  <si>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</si>
  <si>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</si>
  <si>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</si>
  <si>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</si>
  <si>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</si>
  <si>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</si>
  <si>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</si>
  <si>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</si>
  <si>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</si>
  <si>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</si>
  <si>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</si>
  <si>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</si>
  <si>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</si>
  <si>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</si>
  <si>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</si>
  <si>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</si>
  <si>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</si>
  <si>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</si>
  <si>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</si>
  <si>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</si>
  <si>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</si>
  <si>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</si>
  <si>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</si>
  <si>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</si>
  <si>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</si>
  <si>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</si>
  <si>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</si>
  <si>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</si>
  <si>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</si>
  <si>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</si>
  <si>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</si>
  <si>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</si>
  <si>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</si>
  <si>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</si>
  <si>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</si>
  <si>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</si>
  <si>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</si>
  <si>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</si>
  <si>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</si>
  <si>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</si>
  <si>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</si>
  <si>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</si>
  <si>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</si>
  <si>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</si>
  <si>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</si>
  <si>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</si>
  <si>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から約20年が過ぎ、処理場等の施設の老朽化が進んでいる。処理場は平成29年度から令和2年度にかけて改築を実施。処理区内のマンホールポンプ29基及び通報装置についても老朽化により令和２年以降の機器更新が必要である。管路については約5年単位で調査を実施していく。各施設、機器とも適正な維持管理および保守点検を実施し計画的に改修していく必要がある。なお、人口減少が予想れるため単町での施設更新は多額の費用を要することから、近隣町村及び県下市町村との施設統合等の広域化についても協議を進めていく必要がある。</t>
    <rPh sb="44" eb="46">
      <t>レイワ</t>
    </rPh>
    <rPh sb="56" eb="58">
      <t>ジッシ</t>
    </rPh>
    <rPh sb="92" eb="94">
      <t>レイワ</t>
    </rPh>
    <rPh sb="95" eb="96">
      <t>ネン</t>
    </rPh>
    <rPh sb="96" eb="98">
      <t>イコウ</t>
    </rPh>
    <rPh sb="99" eb="101">
      <t>キキ</t>
    </rPh>
    <rPh sb="101" eb="103">
      <t>コウシン</t>
    </rPh>
    <rPh sb="104" eb="106">
      <t>ヒツヨウ</t>
    </rPh>
    <rPh sb="178" eb="180">
      <t>ジンコウ</t>
    </rPh>
    <rPh sb="180" eb="182">
      <t>ゲンショウ</t>
    </rPh>
    <rPh sb="183" eb="185">
      <t>ヨソウ</t>
    </rPh>
    <rPh sb="212" eb="214">
      <t>キンリン</t>
    </rPh>
    <rPh sb="214" eb="216">
      <t>チョウソン</t>
    </rPh>
    <rPh sb="216" eb="217">
      <t>オヨ</t>
    </rPh>
    <rPh sb="218" eb="220">
      <t>ケンカ</t>
    </rPh>
    <rPh sb="220" eb="223">
      <t>シチョウソン</t>
    </rPh>
    <rPh sb="225" eb="227">
      <t>シセツ</t>
    </rPh>
    <rPh sb="227" eb="229">
      <t>トウゴウ</t>
    </rPh>
    <rPh sb="229" eb="230">
      <t>ナド</t>
    </rPh>
    <rPh sb="231" eb="234">
      <t>コウイキカ</t>
    </rPh>
    <rPh sb="239" eb="241">
      <t>キョウギ</t>
    </rPh>
    <rPh sb="242" eb="243">
      <t>スス</t>
    </rPh>
    <rPh sb="247" eb="249">
      <t>ヒツヨウ</t>
    </rPh>
    <phoneticPr fontId="4"/>
  </si>
  <si>
    <t>整備計画は既に完了しているため、施設の適正な維持管理を実施している。供用開始から約20年が経過しており、施設老朽化に伴う改修必要に伴う財源確保が一番の課題である。使用料は人口減少に伴い年々減少していく厳しい傾向にあるため、計画的な改修及び経費削減に努めなければならない。下水道会計は、使用料収入以外は一般会計繰入金に頼っており、料金改定（増額）を検討する必要がある。今後も安定的な経営を行うため中長期的な視点による経営戦略に基づき事業実施や詳細な財政状況を把握するため公営企業会計の導入（令和６年４月１日移行）を進めていく。</t>
    <rPh sb="244" eb="246">
      <t>レイワ</t>
    </rPh>
    <rPh sb="247" eb="248">
      <t>ネン</t>
    </rPh>
    <rPh sb="249" eb="250">
      <t>ガツ</t>
    </rPh>
    <rPh sb="251" eb="252">
      <t>ニチ</t>
    </rPh>
    <rPh sb="252" eb="254">
      <t>イコウ</t>
    </rPh>
    <rPh sb="256" eb="257">
      <t>スス</t>
    </rPh>
    <phoneticPr fontId="4"/>
  </si>
  <si>
    <t>収益収支比率は、昨年度から比べると0.05％が微減したが、以前と比べると経費削減等の効果が見られる。ただし、100％未満であるため引き続き経営改善が必要である。今後も収入財源に占める一般会計繰入金の割合を適正にするため使用料の改定等による増収が必要である。公債費は償還金のピークが過ぎ、償還額及び比率は年々減少しているが、平成29年度から実施している長寿命化事業（処理場改築工事）及び今後実施予定のストックマネジメント計画に基づく機器更新による起債借入を行うことになり、以後の財政状況に応じて使用料の引き上げを検討する必要がある。回収率は、類似団体の平均より高く、昨年より2.11％上昇しているものの100％を下回っており、引き続き徴収体制の強化及び未収金の早期対応など使用料収入の確保や汚水処理費の経費削減が必要である。汚水処理費原価は類似団体の平均値より下回っているが、引き続き維持管理費の削減や接続率の向上に努める必要がある。施設利用率は、類似団体の平均値より下回っている。施設規模に対して接続人口が増えていないことが影響しているが、今後も人口減少が予想されるため、処理区内の非水洗世帯への接続補助等の施策を講じる必要がある。水洗化率は類似団体の平均値より上回っているが、人口流失により昨年度より1.03％減少した。本町は、事業規模が小さいため、１人当たりの変動に影響を受けやすい。引き続き新規接続件数の増加を推進していく必要がある。本町は整備計画が完了していおり、区域内の新規接続がそれほど見込まれない状態にあり、今後も人口減少により加入者の減少が見込まれるため、経営的に厳しい状況が続くことが予想される。</t>
    <rPh sb="0" eb="2">
      <t>シュウエキ</t>
    </rPh>
    <rPh sb="2" eb="4">
      <t>シュウシ</t>
    </rPh>
    <rPh sb="4" eb="6">
      <t>ヒリツ</t>
    </rPh>
    <rPh sb="8" eb="11">
      <t>サクネンド</t>
    </rPh>
    <rPh sb="13" eb="14">
      <t>クラ</t>
    </rPh>
    <rPh sb="29" eb="31">
      <t>イゼン</t>
    </rPh>
    <rPh sb="32" eb="33">
      <t>クラ</t>
    </rPh>
    <rPh sb="58" eb="60">
      <t>ミマン</t>
    </rPh>
    <rPh sb="65" eb="66">
      <t>ヒ</t>
    </rPh>
    <rPh sb="67" eb="68">
      <t>ツヅ</t>
    </rPh>
    <rPh sb="69" eb="71">
      <t>ケイエイ</t>
    </rPh>
    <rPh sb="71" eb="73">
      <t>カイゼン</t>
    </rPh>
    <rPh sb="74" eb="76">
      <t>ヒツヨウ</t>
    </rPh>
    <rPh sb="169" eb="171">
      <t>ジッシ</t>
    </rPh>
    <rPh sb="175" eb="179">
      <t>チョウジュミョウカ</t>
    </rPh>
    <rPh sb="179" eb="181">
      <t>ジギョウ</t>
    </rPh>
    <rPh sb="190" eb="191">
      <t>オヨ</t>
    </rPh>
    <rPh sb="192" eb="194">
      <t>コンゴ</t>
    </rPh>
    <rPh sb="194" eb="196">
      <t>ジッシ</t>
    </rPh>
    <rPh sb="196" eb="198">
      <t>ヨテイ</t>
    </rPh>
    <rPh sb="209" eb="211">
      <t>ケイカク</t>
    </rPh>
    <rPh sb="212" eb="213">
      <t>モト</t>
    </rPh>
    <rPh sb="215" eb="217">
      <t>キキ</t>
    </rPh>
    <rPh sb="217" eb="219">
      <t>コウシン</t>
    </rPh>
    <rPh sb="222" eb="224">
      <t>キサイ</t>
    </rPh>
    <rPh sb="224" eb="226">
      <t>カリイレ</t>
    </rPh>
    <rPh sb="227" eb="228">
      <t>オコナ</t>
    </rPh>
    <rPh sb="235" eb="237">
      <t>イゴ</t>
    </rPh>
    <rPh sb="282" eb="284">
      <t>サクネン</t>
    </rPh>
    <rPh sb="291" eb="293">
      <t>ジョウショウ</t>
    </rPh>
    <rPh sb="539" eb="541">
      <t>ジンコウ</t>
    </rPh>
    <rPh sb="541" eb="543">
      <t>リュウシツ</t>
    </rPh>
    <rPh sb="546" eb="549">
      <t>サクネンド</t>
    </rPh>
    <rPh sb="556" eb="558">
      <t>ゲンショウ</t>
    </rPh>
    <rPh sb="561" eb="563">
      <t>ホンチョウ</t>
    </rPh>
    <rPh sb="565" eb="567">
      <t>ジギョウ</t>
    </rPh>
    <rPh sb="567" eb="569">
      <t>キボ</t>
    </rPh>
    <rPh sb="570" eb="571">
      <t>チイ</t>
    </rPh>
    <rPh sb="577" eb="578">
      <t>ニン</t>
    </rPh>
    <rPh sb="578" eb="579">
      <t>ア</t>
    </rPh>
    <rPh sb="582" eb="584">
      <t>ヘンドウ</t>
    </rPh>
    <rPh sb="585" eb="587">
      <t>エイキョウ</t>
    </rPh>
    <rPh sb="588" eb="589">
      <t>ウ</t>
    </rPh>
    <rPh sb="620" eb="622">
      <t>ホンチョウ</t>
    </rPh>
    <rPh sb="623" eb="625">
      <t>セイビ</t>
    </rPh>
    <rPh sb="625" eb="627">
      <t>ケイカク</t>
    </rPh>
    <rPh sb="628" eb="630">
      <t>カンリョウ</t>
    </rPh>
    <rPh sb="636" eb="638">
      <t>クイキ</t>
    </rPh>
    <rPh sb="638" eb="639">
      <t>ナイ</t>
    </rPh>
    <rPh sb="640" eb="642">
      <t>シンキ</t>
    </rPh>
    <rPh sb="642" eb="644">
      <t>セツゾク</t>
    </rPh>
    <rPh sb="649" eb="651">
      <t>ミコ</t>
    </rPh>
    <rPh sb="655" eb="657">
      <t>ジョウタイ</t>
    </rPh>
    <rPh sb="661" eb="663">
      <t>コンゴ</t>
    </rPh>
    <rPh sb="675" eb="67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</si>
</sst>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A3-4429-AD24-33161029EEE6}"/>
            </c:ext>
          </c:extLst>
        </c:ser>
        <c:dLbls>
          <c:showLegendKey val="0"/>
          <c:showVal val="0"/>
          <c:showCatName val="0"/>
          <c:showSerName val="0"/>
          <c:showPercent val="0"/>
          <c:showBubbleSize val="0"/>
        </c:dLbls>
        <c:gapWidth val="150"/>
        <c:axId val="290281240"/>
        <c:axId val="29027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98A3-4429-AD24-33161029EEE6}"/>
            </c:ext>
          </c:extLst>
        </c:ser>
        <c:dLbls>
          <c:showLegendKey val="0"/>
          <c:showVal val="0"/>
          <c:showCatName val="0"/>
          <c:showSerName val="0"/>
          <c:showPercent val="0"/>
          <c:showBubbleSize val="0"/>
        </c:dLbls>
        <c:marker val="1"/>
        <c:smooth val="0"/>
        <c:axId val="290281240"/>
        <c:axId val="290276928"/>
      </c:lineChart>
      <c:dateAx>
        <c:axId val="290281240"/>
        <c:scaling>
          <c:orientation val="minMax"/>
        </c:scaling>
        <c:delete val="1"/>
        <c:axPos val="b"/>
        <c:numFmt formatCode="ge" sourceLinked="1"/>
        <c:majorTickMark val="none"/>
        <c:minorTickMark val="none"/>
        <c:tickLblPos val="none"/>
        <c:crossAx val="290276928"/>
        <c:crosses val="autoZero"/>
        <c:auto val="1"/>
        <c:lblOffset val="100"/>
        <c:baseTimeUnit val="years"/>
      </c:dateAx>
      <c:valAx>
        <c:axId val="29027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28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33.14</c:v>
                </c:pt>
                <c:pt idx="1">
                  <c:v>0</c:v>
                </c:pt>
                <c:pt idx="2">
                  <c:v>0</c:v>
                </c:pt>
                <c:pt idx="3">
                  <c:v>32.21</c:v>
                </c:pt>
                <c:pt idx="4">
                  <c:v>32.21</c:v>
                </c:pt>
              </c:numCache>
            </c:numRef>
          </c:val>
          <c:extLst xmlns:c16r2="http://schemas.microsoft.com/office/drawing/2015/06/chart">
            <c:ext xmlns:c16="http://schemas.microsoft.com/office/drawing/2014/chart" uri="{C3380CC4-5D6E-409C-BE32-E72D297353CC}">
              <c16:uniqueId val="{00000000-CB86-40F1-825E-42695B27D089}"/>
            </c:ext>
          </c:extLst>
        </c:ser>
        <c:dLbls>
          <c:showLegendKey val="0"/>
          <c:showVal val="0"/>
          <c:showCatName val="0"/>
          <c:showSerName val="0"/>
          <c:showPercent val="0"/>
          <c:showBubbleSize val="0"/>
        </c:dLbls>
        <c:gapWidth val="150"/>
        <c:axId val="291528712"/>
        <c:axId val="29152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CB86-40F1-825E-42695B27D089}"/>
            </c:ext>
          </c:extLst>
        </c:ser>
        <c:dLbls>
          <c:showLegendKey val="0"/>
          <c:showVal val="0"/>
          <c:showCatName val="0"/>
          <c:showSerName val="0"/>
          <c:showPercent val="0"/>
          <c:showBubbleSize val="0"/>
        </c:dLbls>
        <c:marker val="1"/>
        <c:smooth val="0"/>
        <c:axId val="291528712"/>
        <c:axId val="291529496"/>
      </c:lineChart>
      <c:dateAx>
        <c:axId val="291528712"/>
        <c:scaling>
          <c:orientation val="minMax"/>
        </c:scaling>
        <c:delete val="1"/>
        <c:axPos val="b"/>
        <c:numFmt formatCode="ge" sourceLinked="1"/>
        <c:majorTickMark val="none"/>
        <c:minorTickMark val="none"/>
        <c:tickLblPos val="none"/>
        <c:crossAx val="291529496"/>
        <c:crosses val="autoZero"/>
        <c:auto val="1"/>
        <c:lblOffset val="100"/>
        <c:baseTimeUnit val="years"/>
      </c:dateAx>
      <c:valAx>
        <c:axId val="29152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52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77.459999999999994</c:v>
                </c:pt>
                <c:pt idx="1">
                  <c:v>82.02</c:v>
                </c:pt>
                <c:pt idx="2">
                  <c:v>83.72</c:v>
                </c:pt>
                <c:pt idx="3">
                  <c:v>86.47</c:v>
                </c:pt>
                <c:pt idx="4">
                  <c:v>85.44</c:v>
                </c:pt>
              </c:numCache>
            </c:numRef>
          </c:val>
          <c:extLst xmlns:c16r2="http://schemas.microsoft.com/office/drawing/2015/06/chart">
            <c:ext xmlns:c16="http://schemas.microsoft.com/office/drawing/2014/chart" uri="{C3380CC4-5D6E-409C-BE32-E72D297353CC}">
              <c16:uniqueId val="{00000000-ADB5-4A4C-93B5-313261589274}"/>
            </c:ext>
          </c:extLst>
        </c:ser>
        <c:dLbls>
          <c:showLegendKey val="0"/>
          <c:showVal val="0"/>
          <c:showCatName val="0"/>
          <c:showSerName val="0"/>
          <c:showPercent val="0"/>
          <c:showBubbleSize val="0"/>
        </c:dLbls>
        <c:gapWidth val="150"/>
        <c:axId val="291529888"/>
        <c:axId val="29152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ADB5-4A4C-93B5-313261589274}"/>
            </c:ext>
          </c:extLst>
        </c:ser>
        <c:dLbls>
          <c:showLegendKey val="0"/>
          <c:showVal val="0"/>
          <c:showCatName val="0"/>
          <c:showSerName val="0"/>
          <c:showPercent val="0"/>
          <c:showBubbleSize val="0"/>
        </c:dLbls>
        <c:marker val="1"/>
        <c:smooth val="0"/>
        <c:axId val="291529888"/>
        <c:axId val="291525968"/>
      </c:lineChart>
      <c:dateAx>
        <c:axId val="291529888"/>
        <c:scaling>
          <c:orientation val="minMax"/>
        </c:scaling>
        <c:delete val="1"/>
        <c:axPos val="b"/>
        <c:numFmt formatCode="ge" sourceLinked="1"/>
        <c:majorTickMark val="none"/>
        <c:minorTickMark val="none"/>
        <c:tickLblPos val="none"/>
        <c:crossAx val="291525968"/>
        <c:crosses val="autoZero"/>
        <c:auto val="1"/>
        <c:lblOffset val="100"/>
        <c:baseTimeUnit val="years"/>
      </c:dateAx>
      <c:valAx>
        <c:axId val="29152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5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82.29</c:v>
                </c:pt>
                <c:pt idx="1">
                  <c:v>84.77</c:v>
                </c:pt>
                <c:pt idx="2">
                  <c:v>98.22</c:v>
                </c:pt>
                <c:pt idx="3">
                  <c:v>99.08</c:v>
                </c:pt>
                <c:pt idx="4">
                  <c:v>99.03</c:v>
                </c:pt>
              </c:numCache>
            </c:numRef>
          </c:val>
          <c:extLst xmlns:c16r2="http://schemas.microsoft.com/office/drawing/2015/06/chart">
            <c:ext xmlns:c16="http://schemas.microsoft.com/office/drawing/2014/chart" uri="{C3380CC4-5D6E-409C-BE32-E72D297353CC}">
              <c16:uniqueId val="{00000000-B6B3-42CE-BD16-DC31294BB25C}"/>
            </c:ext>
          </c:extLst>
        </c:ser>
        <c:dLbls>
          <c:showLegendKey val="0"/>
          <c:showVal val="0"/>
          <c:showCatName val="0"/>
          <c:showSerName val="0"/>
          <c:showPercent val="0"/>
          <c:showBubbleSize val="0"/>
        </c:dLbls>
        <c:gapWidth val="150"/>
        <c:axId val="290281632"/>
        <c:axId val="29027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B3-42CE-BD16-DC31294BB25C}"/>
            </c:ext>
          </c:extLst>
        </c:ser>
        <c:dLbls>
          <c:showLegendKey val="0"/>
          <c:showVal val="0"/>
          <c:showCatName val="0"/>
          <c:showSerName val="0"/>
          <c:showPercent val="0"/>
          <c:showBubbleSize val="0"/>
        </c:dLbls>
        <c:marker val="1"/>
        <c:smooth val="0"/>
        <c:axId val="290281632"/>
        <c:axId val="290275360"/>
      </c:lineChart>
      <c:dateAx>
        <c:axId val="290281632"/>
        <c:scaling>
          <c:orientation val="minMax"/>
        </c:scaling>
        <c:delete val="1"/>
        <c:axPos val="b"/>
        <c:numFmt formatCode="ge" sourceLinked="1"/>
        <c:majorTickMark val="none"/>
        <c:minorTickMark val="none"/>
        <c:tickLblPos val="none"/>
        <c:crossAx val="290275360"/>
        <c:crosses val="autoZero"/>
        <c:auto val="1"/>
        <c:lblOffset val="100"/>
        <c:baseTimeUnit val="years"/>
      </c:dateAx>
      <c:valAx>
        <c:axId val="2902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2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7A-4A2B-8511-72FB69F9CDBC}"/>
            </c:ext>
          </c:extLst>
        </c:ser>
        <c:dLbls>
          <c:showLegendKey val="0"/>
          <c:showVal val="0"/>
          <c:showCatName val="0"/>
          <c:showSerName val="0"/>
          <c:showPercent val="0"/>
          <c:showBubbleSize val="0"/>
        </c:dLbls>
        <c:gapWidth val="150"/>
        <c:axId val="290280456"/>
        <c:axId val="29028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7A-4A2B-8511-72FB69F9CDBC}"/>
            </c:ext>
          </c:extLst>
        </c:ser>
        <c:dLbls>
          <c:showLegendKey val="0"/>
          <c:showVal val="0"/>
          <c:showCatName val="0"/>
          <c:showSerName val="0"/>
          <c:showPercent val="0"/>
          <c:showBubbleSize val="0"/>
        </c:dLbls>
        <c:marker val="1"/>
        <c:smooth val="0"/>
        <c:axId val="290280456"/>
        <c:axId val="290282024"/>
      </c:lineChart>
      <c:dateAx>
        <c:axId val="290280456"/>
        <c:scaling>
          <c:orientation val="minMax"/>
        </c:scaling>
        <c:delete val="1"/>
        <c:axPos val="b"/>
        <c:numFmt formatCode="ge" sourceLinked="1"/>
        <c:majorTickMark val="none"/>
        <c:minorTickMark val="none"/>
        <c:tickLblPos val="none"/>
        <c:crossAx val="290282024"/>
        <c:crosses val="autoZero"/>
        <c:auto val="1"/>
        <c:lblOffset val="100"/>
        <c:baseTimeUnit val="years"/>
      </c:dateAx>
      <c:valAx>
        <c:axId val="29028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28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FE-47EF-ADF4-1898FB1C68CC}"/>
            </c:ext>
          </c:extLst>
        </c:ser>
        <c:dLbls>
          <c:showLegendKey val="0"/>
          <c:showVal val="0"/>
          <c:showCatName val="0"/>
          <c:showSerName val="0"/>
          <c:showPercent val="0"/>
          <c:showBubbleSize val="0"/>
        </c:dLbls>
        <c:gapWidth val="150"/>
        <c:axId val="290282808"/>
        <c:axId val="29027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FE-47EF-ADF4-1898FB1C68CC}"/>
            </c:ext>
          </c:extLst>
        </c:ser>
        <c:dLbls>
          <c:showLegendKey val="0"/>
          <c:showVal val="0"/>
          <c:showCatName val="0"/>
          <c:showSerName val="0"/>
          <c:showPercent val="0"/>
          <c:showBubbleSize val="0"/>
        </c:dLbls>
        <c:marker val="1"/>
        <c:smooth val="0"/>
        <c:axId val="290282808"/>
        <c:axId val="290278888"/>
      </c:lineChart>
      <c:dateAx>
        <c:axId val="290282808"/>
        <c:scaling>
          <c:orientation val="minMax"/>
        </c:scaling>
        <c:delete val="1"/>
        <c:axPos val="b"/>
        <c:numFmt formatCode="ge" sourceLinked="1"/>
        <c:majorTickMark val="none"/>
        <c:minorTickMark val="none"/>
        <c:tickLblPos val="none"/>
        <c:crossAx val="290278888"/>
        <c:crosses val="autoZero"/>
        <c:auto val="1"/>
        <c:lblOffset val="100"/>
        <c:baseTimeUnit val="years"/>
      </c:dateAx>
      <c:valAx>
        <c:axId val="29027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28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6D-4E5E-B790-ABEC02716B90}"/>
            </c:ext>
          </c:extLst>
        </c:ser>
        <c:dLbls>
          <c:showLegendKey val="0"/>
          <c:showVal val="0"/>
          <c:showCatName val="0"/>
          <c:showSerName val="0"/>
          <c:showPercent val="0"/>
          <c:showBubbleSize val="0"/>
        </c:dLbls>
        <c:gapWidth val="150"/>
        <c:axId val="291818488"/>
        <c:axId val="2918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6D-4E5E-B790-ABEC02716B90}"/>
            </c:ext>
          </c:extLst>
        </c:ser>
        <c:dLbls>
          <c:showLegendKey val="0"/>
          <c:showVal val="0"/>
          <c:showCatName val="0"/>
          <c:showSerName val="0"/>
          <c:showPercent val="0"/>
          <c:showBubbleSize val="0"/>
        </c:dLbls>
        <c:marker val="1"/>
        <c:smooth val="0"/>
        <c:axId val="291818488"/>
        <c:axId val="291818880"/>
      </c:lineChart>
      <c:dateAx>
        <c:axId val="291818488"/>
        <c:scaling>
          <c:orientation val="minMax"/>
        </c:scaling>
        <c:delete val="1"/>
        <c:axPos val="b"/>
        <c:numFmt formatCode="ge" sourceLinked="1"/>
        <c:majorTickMark val="none"/>
        <c:minorTickMark val="none"/>
        <c:tickLblPos val="none"/>
        <c:crossAx val="291818880"/>
        <c:crosses val="autoZero"/>
        <c:auto val="1"/>
        <c:lblOffset val="100"/>
        <c:baseTimeUnit val="years"/>
      </c:dateAx>
      <c:valAx>
        <c:axId val="2918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81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91-4CC3-84D1-EBAE740CA99A}"/>
            </c:ext>
          </c:extLst>
        </c:ser>
        <c:dLbls>
          <c:showLegendKey val="0"/>
          <c:showVal val="0"/>
          <c:showCatName val="0"/>
          <c:showSerName val="0"/>
          <c:showPercent val="0"/>
          <c:showBubbleSize val="0"/>
        </c:dLbls>
        <c:gapWidth val="150"/>
        <c:axId val="291816920"/>
        <c:axId val="29181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91-4CC3-84D1-EBAE740CA99A}"/>
            </c:ext>
          </c:extLst>
        </c:ser>
        <c:dLbls>
          <c:showLegendKey val="0"/>
          <c:showVal val="0"/>
          <c:showCatName val="0"/>
          <c:showSerName val="0"/>
          <c:showPercent val="0"/>
          <c:showBubbleSize val="0"/>
        </c:dLbls>
        <c:marker val="1"/>
        <c:smooth val="0"/>
        <c:axId val="291816920"/>
        <c:axId val="291819664"/>
      </c:lineChart>
      <c:dateAx>
        <c:axId val="291816920"/>
        <c:scaling>
          <c:orientation val="minMax"/>
        </c:scaling>
        <c:delete val="1"/>
        <c:axPos val="b"/>
        <c:numFmt formatCode="ge" sourceLinked="1"/>
        <c:majorTickMark val="none"/>
        <c:minorTickMark val="none"/>
        <c:tickLblPos val="none"/>
        <c:crossAx val="291819664"/>
        <c:crosses val="autoZero"/>
        <c:auto val="1"/>
        <c:lblOffset val="100"/>
        <c:baseTimeUnit val="years"/>
      </c:dateAx>
      <c:valAx>
        <c:axId val="29181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81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582.87</c:v>
                </c:pt>
                <c:pt idx="1">
                  <c:v>539.44000000000005</c:v>
                </c:pt>
                <c:pt idx="2">
                  <c:v>53.36</c:v>
                </c:pt>
                <c:pt idx="3">
                  <c:v>25.02</c:v>
                </c:pt>
                <c:pt idx="4">
                  <c:v>26.72</c:v>
                </c:pt>
              </c:numCache>
            </c:numRef>
          </c:val>
          <c:extLst xmlns:c16r2="http://schemas.microsoft.com/office/drawing/2015/06/chart">
            <c:ext xmlns:c16="http://schemas.microsoft.com/office/drawing/2014/chart" uri="{C3380CC4-5D6E-409C-BE32-E72D297353CC}">
              <c16:uniqueId val="{00000000-9D05-497E-9E93-D07F877B0243}"/>
            </c:ext>
          </c:extLst>
        </c:ser>
        <c:dLbls>
          <c:showLegendKey val="0"/>
          <c:showVal val="0"/>
          <c:showCatName val="0"/>
          <c:showSerName val="0"/>
          <c:showPercent val="0"/>
          <c:showBubbleSize val="0"/>
        </c:dLbls>
        <c:gapWidth val="150"/>
        <c:axId val="291813000"/>
        <c:axId val="29181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9D05-497E-9E93-D07F877B0243}"/>
            </c:ext>
          </c:extLst>
        </c:ser>
        <c:dLbls>
          <c:showLegendKey val="0"/>
          <c:showVal val="0"/>
          <c:showCatName val="0"/>
          <c:showSerName val="0"/>
          <c:showPercent val="0"/>
          <c:showBubbleSize val="0"/>
        </c:dLbls>
        <c:marker val="1"/>
        <c:smooth val="0"/>
        <c:axId val="291813000"/>
        <c:axId val="291816528"/>
      </c:lineChart>
      <c:dateAx>
        <c:axId val="291813000"/>
        <c:scaling>
          <c:orientation val="minMax"/>
        </c:scaling>
        <c:delete val="1"/>
        <c:axPos val="b"/>
        <c:numFmt formatCode="ge" sourceLinked="1"/>
        <c:majorTickMark val="none"/>
        <c:minorTickMark val="none"/>
        <c:tickLblPos val="none"/>
        <c:crossAx val="291816528"/>
        <c:crosses val="autoZero"/>
        <c:auto val="1"/>
        <c:lblOffset val="100"/>
        <c:baseTimeUnit val="years"/>
      </c:dateAx>
      <c:valAx>
        <c:axId val="29181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81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63.81</c:v>
                </c:pt>
                <c:pt idx="1">
                  <c:v>69.150000000000006</c:v>
                </c:pt>
                <c:pt idx="2">
                  <c:v>95.39</c:v>
                </c:pt>
                <c:pt idx="3">
                  <c:v>93.97</c:v>
                </c:pt>
                <c:pt idx="4">
                  <c:v>96.05</c:v>
                </c:pt>
              </c:numCache>
            </c:numRef>
          </c:val>
          <c:extLst xmlns:c16r2="http://schemas.microsoft.com/office/drawing/2015/06/chart">
            <c:ext xmlns:c16="http://schemas.microsoft.com/office/drawing/2014/chart" uri="{C3380CC4-5D6E-409C-BE32-E72D297353CC}">
              <c16:uniqueId val="{00000000-0D92-45D1-896B-6DF32AE715AC}"/>
            </c:ext>
          </c:extLst>
        </c:ser>
        <c:dLbls>
          <c:showLegendKey val="0"/>
          <c:showVal val="0"/>
          <c:showCatName val="0"/>
          <c:showSerName val="0"/>
          <c:showPercent val="0"/>
          <c:showBubbleSize val="0"/>
        </c:dLbls>
        <c:gapWidth val="150"/>
        <c:axId val="291813784"/>
        <c:axId val="29181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0D92-45D1-896B-6DF32AE715AC}"/>
            </c:ext>
          </c:extLst>
        </c:ser>
        <c:dLbls>
          <c:showLegendKey val="0"/>
          <c:showVal val="0"/>
          <c:showCatName val="0"/>
          <c:showSerName val="0"/>
          <c:showPercent val="0"/>
          <c:showBubbleSize val="0"/>
        </c:dLbls>
        <c:marker val="1"/>
        <c:smooth val="0"/>
        <c:axId val="291813784"/>
        <c:axId val="291814960"/>
      </c:lineChart>
      <c:dateAx>
        <c:axId val="291813784"/>
        <c:scaling>
          <c:orientation val="minMax"/>
        </c:scaling>
        <c:delete val="1"/>
        <c:axPos val="b"/>
        <c:numFmt formatCode="ge" sourceLinked="1"/>
        <c:majorTickMark val="none"/>
        <c:minorTickMark val="none"/>
        <c:tickLblPos val="none"/>
        <c:crossAx val="291814960"/>
        <c:crosses val="autoZero"/>
        <c:auto val="1"/>
        <c:lblOffset val="100"/>
        <c:baseTimeUnit val="years"/>
      </c:dateAx>
      <c:valAx>
        <c:axId val="29181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81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314.14999999999998</c:v>
                </c:pt>
                <c:pt idx="1">
                  <c:v>295.7</c:v>
                </c:pt>
                <c:pt idx="2">
                  <c:v>216.89</c:v>
                </c:pt>
                <c:pt idx="3">
                  <c:v>221.21</c:v>
                </c:pt>
                <c:pt idx="4">
                  <c:v>222.35</c:v>
                </c:pt>
              </c:numCache>
            </c:numRef>
          </c:val>
          <c:extLst xmlns:c16r2="http://schemas.microsoft.com/office/drawing/2015/06/chart">
            <c:ext xmlns:c16="http://schemas.microsoft.com/office/drawing/2014/chart" uri="{C3380CC4-5D6E-409C-BE32-E72D297353CC}">
              <c16:uniqueId val="{00000000-D9D7-48C3-B5F2-5C2B18EE0325}"/>
            </c:ext>
          </c:extLst>
        </c:ser>
        <c:dLbls>
          <c:showLegendKey val="0"/>
          <c:showVal val="0"/>
          <c:showCatName val="0"/>
          <c:showSerName val="0"/>
          <c:showPercent val="0"/>
          <c:showBubbleSize val="0"/>
        </c:dLbls>
        <c:gapWidth val="150"/>
        <c:axId val="291522440"/>
        <c:axId val="29152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D9D7-48C3-B5F2-5C2B18EE0325}"/>
            </c:ext>
          </c:extLst>
        </c:ser>
        <c:dLbls>
          <c:showLegendKey val="0"/>
          <c:showVal val="0"/>
          <c:showCatName val="0"/>
          <c:showSerName val="0"/>
          <c:showPercent val="0"/>
          <c:showBubbleSize val="0"/>
        </c:dLbls>
        <c:marker val="1"/>
        <c:smooth val="0"/>
        <c:axId val="291522440"/>
        <c:axId val="291526360"/>
      </c:lineChart>
      <c:dateAx>
        <c:axId val="291522440"/>
        <c:scaling>
          <c:orientation val="minMax"/>
        </c:scaling>
        <c:delete val="1"/>
        <c:axPos val="b"/>
        <c:numFmt formatCode="ge" sourceLinked="1"/>
        <c:majorTickMark val="none"/>
        <c:minorTickMark val="none"/>
        <c:tickLblPos val="none"/>
        <c:crossAx val="291526360"/>
        <c:crosses val="autoZero"/>
        <c:auto val="1"/>
        <c:lblOffset val="100"/>
        <c:baseTimeUnit val="years"/>
      </c:dateAx>
      <c:valAx>
        <c:axId val="29152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52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D12" sqref="D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日野町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3156</v>
      </c>
      <c r="AM8" s="50"/>
      <c r="AN8" s="50"/>
      <c r="AO8" s="50"/>
      <c r="AP8" s="50"/>
      <c r="AQ8" s="50"/>
      <c r="AR8" s="50"/>
      <c r="AS8" s="50"/>
      <c r="AT8" s="45">
        <f>データ!T6</f>
        <v>133.97999999999999</v>
      </c>
      <c r="AU8" s="45"/>
      <c r="AV8" s="45"/>
      <c r="AW8" s="45"/>
      <c r="AX8" s="45"/>
      <c r="AY8" s="45"/>
      <c r="AZ8" s="45"/>
      <c r="BA8" s="45"/>
      <c r="BB8" s="45">
        <f>データ!U6</f>
        <v>23.56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47.25</v>
      </c>
      <c r="Q10" s="45"/>
      <c r="R10" s="45"/>
      <c r="S10" s="45"/>
      <c r="T10" s="45"/>
      <c r="U10" s="45"/>
      <c r="V10" s="45"/>
      <c r="W10" s="45">
        <f>データ!Q6</f>
        <v>100</v>
      </c>
      <c r="X10" s="45"/>
      <c r="Y10" s="45"/>
      <c r="Z10" s="45"/>
      <c r="AA10" s="45"/>
      <c r="AB10" s="45"/>
      <c r="AC10" s="45"/>
      <c r="AD10" s="50">
        <f>データ!R6</f>
        <v>4050</v>
      </c>
      <c r="AE10" s="50"/>
      <c r="AF10" s="50"/>
      <c r="AG10" s="50"/>
      <c r="AH10" s="50"/>
      <c r="AI10" s="50"/>
      <c r="AJ10" s="50"/>
      <c r="AK10" s="2"/>
      <c r="AL10" s="50">
        <f>データ!V6</f>
        <v>1470</v>
      </c>
      <c r="AM10" s="50"/>
      <c r="AN10" s="50"/>
      <c r="AO10" s="50"/>
      <c r="AP10" s="50"/>
      <c r="AQ10" s="50"/>
      <c r="AR10" s="50"/>
      <c r="AS10" s="50"/>
      <c r="AT10" s="45">
        <f>データ!W6</f>
        <v>0.83</v>
      </c>
      <c r="AU10" s="45"/>
      <c r="AV10" s="45"/>
      <c r="AW10" s="45"/>
      <c r="AX10" s="45"/>
      <c r="AY10" s="45"/>
      <c r="AZ10" s="45"/>
      <c r="BA10" s="45"/>
      <c r="BB10" s="45">
        <f>データ!X6</f>
        <v>1771.08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113</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43</v>
      </c>
      <c r="O86" s="26" t="str">
        <f>データ!EO6</f>
        <v>【0.12】</v>
      </c>
    </row>
  </sheetData>
  <sheetProtection algorithmName="SHA-512" hashValue="8LtZ+MlrSZAB0TArPHfk26QMS/z5d5eBbuYQmvudZApz3SMjNgkji6ZFuE/kgetWI26pNoR05+zhTeOG4zWNPQ==" saltValue="wV1CK4Vsdlq3w5dSsG6q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314021</v>
      </c>
      <c r="D6" s="33">
        <f t="shared" si="3"/>
        <v>47</v>
      </c>
      <c r="E6" s="33">
        <f t="shared" si="3"/>
        <v>17</v>
      </c>
      <c r="F6" s="33">
        <f t="shared" si="3"/>
        <v>4</v>
      </c>
      <c r="G6" s="33">
        <f t="shared" si="3"/>
        <v>0</v>
      </c>
      <c r="H6" s="33" t="str">
        <f t="shared" si="3"/>
        <v>鳥取県　日野町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47.25</v>
      </c>
      <c r="Q6" s="34">
        <f t="shared" si="3"/>
        <v>100</v>
      </c>
      <c r="R6" s="34">
        <f t="shared" si="3"/>
        <v>4050</v>
      </c>
      <c r="S6" s="34">
        <f t="shared" si="3"/>
        <v>3156</v>
      </c>
      <c r="T6" s="34">
        <f t="shared" si="3"/>
        <v>133.97999999999999</v>
      </c>
      <c r="U6" s="34">
        <f t="shared" si="3"/>
        <v>23.56</v>
      </c>
      <c r="V6" s="34">
        <f t="shared" si="3"/>
        <v>1470</v>
      </c>
      <c r="W6" s="34">
        <f t="shared" si="3"/>
        <v>0.83</v>
      </c>
      <c r="X6" s="34">
        <f t="shared" si="3"/>
        <v>1771.08</v>
      </c>
      <c r="Y6" s="35">
        <f>IF(Y7="",NA(),Y7)</f>
        <v>82.29</v>
      </c>
      <c r="Z6" s="35">
        <f t="shared" ref="Z6:AH6" si="4">IF(Z7="",NA(),Z7)</f>
        <v>84.77</v>
      </c>
      <c r="AA6" s="35">
        <f t="shared" si="4"/>
        <v>98.22</v>
      </c>
      <c r="AB6" s="35">
        <f t="shared" si="4"/>
        <v>99.08</v>
      </c>
      <c r="AC6" s="35">
        <f t="shared" si="4"/>
        <v>99.03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582.87</v>
      </c>
      <c r="BG6" s="35">
        <f t="shared" ref="BG6:BO6" si="7">IF(BG7="",NA(),BG7)</f>
        <v>539.44000000000005</v>
      </c>
      <c r="BH6" s="35">
        <f t="shared" si="7"/>
        <v>53.36</v>
      </c>
      <c r="BI6" s="35">
        <f t="shared" si="7"/>
        <v>25.02</v>
      </c>
      <c r="BJ6" s="35">
        <f t="shared" si="7"/>
        <v>26.72</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63.81</v>
      </c>
      <c r="BR6" s="35">
        <f t="shared" ref="BR6:BZ6" si="8">IF(BR7="",NA(),BR7)</f>
        <v>69.150000000000006</v>
      </c>
      <c r="BS6" s="35">
        <f t="shared" si="8"/>
        <v>95.39</v>
      </c>
      <c r="BT6" s="35">
        <f t="shared" si="8"/>
        <v>93.97</v>
      </c>
      <c r="BU6" s="35">
        <f t="shared" si="8"/>
        <v>96.05</v>
      </c>
      <c r="BV6" s="35">
        <f t="shared" si="8"/>
        <v>66.56</v>
      </c>
      <c r="BW6" s="35">
        <f t="shared" si="8"/>
        <v>66.22</v>
      </c>
      <c r="BX6" s="35">
        <f t="shared" si="8"/>
        <v>69.87</v>
      </c>
      <c r="BY6" s="35">
        <f t="shared" si="8"/>
        <v>74.3</v>
      </c>
      <c r="BZ6" s="35">
        <f t="shared" si="8"/>
        <v>72.260000000000005</v>
      </c>
      <c r="CA6" s="34" t="str">
        <f>IF(CA7="","",IF(CA7="-","【-】","【"&amp;SUBSTITUTE(TEXT(CA7,"#,##0.00"),"-","△")&amp;"】"))</f>
        <v>【74.48】</v>
      </c>
      <c r="CB6" s="35">
        <f>IF(CB7="",NA(),CB7)</f>
        <v>314.14999999999998</v>
      </c>
      <c r="CC6" s="35">
        <f t="shared" ref="CC6:CK6" si="9">IF(CC7="",NA(),CC7)</f>
        <v>295.7</v>
      </c>
      <c r="CD6" s="35">
        <f t="shared" si="9"/>
        <v>216.89</v>
      </c>
      <c r="CE6" s="35">
        <f t="shared" si="9"/>
        <v>221.21</v>
      </c>
      <c r="CF6" s="35">
        <f t="shared" si="9"/>
        <v>222.35</v>
      </c>
      <c r="CG6" s="35">
        <f t="shared" si="9"/>
        <v>244.29</v>
      </c>
      <c r="CH6" s="35">
        <f t="shared" si="9"/>
        <v>246.72</v>
      </c>
      <c r="CI6" s="35">
        <f t="shared" si="9"/>
        <v>234.96</v>
      </c>
      <c r="CJ6" s="35">
        <f t="shared" si="9"/>
        <v>221.81</v>
      </c>
      <c r="CK6" s="35">
        <f t="shared" si="9"/>
        <v>230.02</v>
      </c>
      <c r="CL6" s="34" t="str">
        <f>IF(CL7="","",IF(CL7="-","【-】","【"&amp;SUBSTITUTE(TEXT(CL7,"#,##0.00"),"-","△")&amp;"】"))</f>
        <v>【219.46】</v>
      </c>
      <c r="CM6" s="35">
        <f>IF(CM7="",NA(),CM7)</f>
        <v>33.14</v>
      </c>
      <c r="CN6" s="35" t="str">
        <f t="shared" ref="CN6:CV6" si="10">IF(CN7="",NA(),CN7)</f>
        <v>-</v>
      </c>
      <c r="CO6" s="35" t="str">
        <f t="shared" si="10"/>
        <v>-</v>
      </c>
      <c r="CP6" s="35">
        <f t="shared" si="10"/>
        <v>32.21</v>
      </c>
      <c r="CQ6" s="35">
        <f t="shared" si="10"/>
        <v>32.21</v>
      </c>
      <c r="CR6" s="35">
        <f t="shared" si="10"/>
        <v>43.58</v>
      </c>
      <c r="CS6" s="35">
        <f t="shared" si="10"/>
        <v>41.35</v>
      </c>
      <c r="CT6" s="35">
        <f t="shared" si="10"/>
        <v>42.9</v>
      </c>
      <c r="CU6" s="35">
        <f t="shared" si="10"/>
        <v>43.36</v>
      </c>
      <c r="CV6" s="35">
        <f t="shared" si="10"/>
        <v>42.56</v>
      </c>
      <c r="CW6" s="34" t="str">
        <f>IF(CW7="","",IF(CW7="-","【-】","【"&amp;SUBSTITUTE(TEXT(CW7,"#,##0.00"),"-","△")&amp;"】"))</f>
        <v>【42.82】</v>
      </c>
      <c r="CX6" s="35">
        <f>IF(CX7="",NA(),CX7)</f>
        <v>77.459999999999994</v>
      </c>
      <c r="CY6" s="35">
        <f t="shared" ref="CY6:DG6" si="11">IF(CY7="",NA(),CY7)</f>
        <v>82.02</v>
      </c>
      <c r="CZ6" s="35">
        <f t="shared" si="11"/>
        <v>83.72</v>
      </c>
      <c r="DA6" s="35">
        <f t="shared" si="11"/>
        <v>86.47</v>
      </c>
      <c r="DB6" s="35">
        <f t="shared" si="11"/>
        <v>85.44</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314021</v>
      </c>
      <c r="D7" s="37">
        <v>47</v>
      </c>
      <c r="E7" s="37">
        <v>17</v>
      </c>
      <c r="F7" s="37">
        <v>4</v>
      </c>
      <c r="G7" s="37">
        <v>0</v>
      </c>
      <c r="H7" s="37" t="s">
        <v>98</v>
      </c>
      <c r="I7" s="37" t="s">
        <v>99</v>
      </c>
      <c r="J7" s="37" t="s">
        <v>100</v>
      </c>
      <c r="K7" s="37" t="s">
        <v>101</v>
      </c>
      <c r="L7" s="37" t="s">
        <v>102</v>
      </c>
      <c r="M7" s="37" t="s">
        <v>103</v>
      </c>
      <c r="N7" s="38" t="s">
        <v>104</v>
      </c>
      <c r="O7" s="38" t="s">
        <v>105</v>
      </c>
      <c r="P7" s="38">
        <v>47.25</v>
      </c>
      <c r="Q7" s="38">
        <v>100</v>
      </c>
      <c r="R7" s="38">
        <v>4050</v>
      </c>
      <c r="S7" s="38">
        <v>3156</v>
      </c>
      <c r="T7" s="38">
        <v>133.97999999999999</v>
      </c>
      <c r="U7" s="38">
        <v>23.56</v>
      </c>
      <c r="V7" s="38">
        <v>1470</v>
      </c>
      <c r="W7" s="38">
        <v>0.83</v>
      </c>
      <c r="X7" s="38">
        <v>1771.08</v>
      </c>
      <c r="Y7" s="38">
        <v>82.29</v>
      </c>
      <c r="Z7" s="38">
        <v>84.77</v>
      </c>
      <c r="AA7" s="38">
        <v>98.22</v>
      </c>
      <c r="AB7" s="38">
        <v>99.08</v>
      </c>
      <c r="AC7" s="38">
        <v>99.03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582.87</v>
      </c>
      <c r="BG7" s="38">
        <v>539.44000000000005</v>
      </c>
      <c r="BH7" s="38">
        <v>53.36</v>
      </c>
      <c r="BI7" s="38">
        <v>25.02</v>
      </c>
      <c r="BJ7" s="38">
        <v>26.72</v>
      </c>
      <c r="BK7" s="38">
        <v>1436</v>
      </c>
      <c r="BL7" s="38">
        <v>1434.89</v>
      </c>
      <c r="BM7" s="38">
        <v>1298.9100000000001</v>
      </c>
      <c r="BN7" s="38">
        <v>1243.71</v>
      </c>
      <c r="BO7" s="38">
        <v>1194.1500000000001</v>
      </c>
      <c r="BP7" s="38">
        <v>1209.4000000000001</v>
      </c>
      <c r="BQ7" s="38">
        <v>63.81</v>
      </c>
      <c r="BR7" s="38">
        <v>69.150000000000006</v>
      </c>
      <c r="BS7" s="38">
        <v>95.39</v>
      </c>
      <c r="BT7" s="38">
        <v>93.97</v>
      </c>
      <c r="BU7" s="38">
        <v>96.05</v>
      </c>
      <c r="BV7" s="38">
        <v>66.56</v>
      </c>
      <c r="BW7" s="38">
        <v>66.22</v>
      </c>
      <c r="BX7" s="38">
        <v>69.87</v>
      </c>
      <c r="BY7" s="38">
        <v>74.3</v>
      </c>
      <c r="BZ7" s="38">
        <v>72.260000000000005</v>
      </c>
      <c r="CA7" s="38">
        <v>74.48</v>
      </c>
      <c r="CB7" s="38">
        <v>314.14999999999998</v>
      </c>
      <c r="CC7" s="38">
        <v>295.7</v>
      </c>
      <c r="CD7" s="38">
        <v>216.89</v>
      </c>
      <c r="CE7" s="38">
        <v>221.21</v>
      </c>
      <c r="CF7" s="38">
        <v>222.35</v>
      </c>
      <c r="CG7" s="38">
        <v>244.29</v>
      </c>
      <c r="CH7" s="38">
        <v>246.72</v>
      </c>
      <c r="CI7" s="38">
        <v>234.96</v>
      </c>
      <c r="CJ7" s="38">
        <v>221.81</v>
      </c>
      <c r="CK7" s="38">
        <v>230.02</v>
      </c>
      <c r="CL7" s="38">
        <v>219.46</v>
      </c>
      <c r="CM7" s="38">
        <v>33.14</v>
      </c>
      <c r="CN7" s="38" t="s">
        <v>104</v>
      </c>
      <c r="CO7" s="38" t="s">
        <v>104</v>
      </c>
      <c r="CP7" s="38">
        <v>32.21</v>
      </c>
      <c r="CQ7" s="38">
        <v>32.21</v>
      </c>
      <c r="CR7" s="38">
        <v>43.58</v>
      </c>
      <c r="CS7" s="38">
        <v>41.35</v>
      </c>
      <c r="CT7" s="38">
        <v>42.9</v>
      </c>
      <c r="CU7" s="38">
        <v>43.36</v>
      </c>
      <c r="CV7" s="38">
        <v>42.56</v>
      </c>
      <c r="CW7" s="38">
        <v>42.82</v>
      </c>
      <c r="CX7" s="38">
        <v>77.459999999999994</v>
      </c>
      <c r="CY7" s="38">
        <v>82.02</v>
      </c>
      <c r="CZ7" s="38">
        <v>83.72</v>
      </c>
      <c r="DA7" s="38">
        <v>86.47</v>
      </c>
      <c r="DB7" s="38">
        <v>85.44</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2020-01-10T06:45:15Z</cp:lastPrinted>
  <dcterms:created xsi:type="dcterms:W3CDTF">2019-12-05T05:13:44Z</dcterms:created>
  <dcterms:modified xsi:type="dcterms:W3CDTF">2020-02-07T06:05:07Z</dcterms:modified>
  <cp:category/>
</cp:coreProperties>
</file>