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7_日南町\"/>
    </mc:Choice>
  </mc:AlternateContent>
  <workbookProtection workbookAlgorithmName="SHA-512" workbookHashValue="v101l2YRq6paBKvw5gnJ6CiVa4d43D9ZHtoQn8ETJWZwq3GK4TAeHw9a/chikxYeSZsDmNQIBiCBfMQnKIcVMg==" workbookSaltValue="GrU26DOgiMSN1AR2xuGfo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<sst xmlns="http://schemas.openxmlformats.org/spreadsheetml/2006/main" count="228" uniqueCount="115">
  <si>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</si>
  <si>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</si>
  <si>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</si>
  <si>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</si>
  <si>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</si>
  <si>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</si>
  <si>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</si>
  <si>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</si>
  <si>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</si>
  <si>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</si>
  <si>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</si>
  <si>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</si>
  <si>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</si>
  <si>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</si>
  <si>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</si>
  <si>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</si>
  <si>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</si>
  <si>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</si>
  <si>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</si>
  <si>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</si>
  <si>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</si>
  <si>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</si>
  <si>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</si>
  <si>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</si>
  <si>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</si>
  <si>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</si>
  <si>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</si>
  <si>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</si>
  <si>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</si>
  <si>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</si>
  <si>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</si>
  <si>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</si>
  <si>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</si>
  <si>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</si>
  <si>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</si>
  <si>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</si>
  <si>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</si>
  <si>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</si>
  <si>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</si>
  <si>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</si>
  <si>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</si>
  <si>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</si>
  <si>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</si>
  <si>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</si>
  <si>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</si>
  <si>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</si>
  <si>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</si>
  <si>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</si>
  <si>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</si>
  <si>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</si>
  <si>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</si>
  <si>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</si>
  <si>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</si>
  <si>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</si>
  <si>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</si>
  <si>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</si>
  <si>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</si>
  <si>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</si>
  <si>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</si>
  <si>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</si>
  <si>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</si>
  <si>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</si>
  <si>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</si>
  <si>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</si>
  <si>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</si>
  <si>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</si>
  <si>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</si>
  <si>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</si>
  <si>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</si>
  <si>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</si>
  <si>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</si>
  <si>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</si>
  <si>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</si>
  <si>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</si>
  <si>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</si>
  <si>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</si>
  <si>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</si>
  <si>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</si>
  <si>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</si>
  <si>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</si>
  <si>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</si>
  <si>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</si>
  <si>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</si>
  <si>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</si>
  <si>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</si>
  <si>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</si>
  <si>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</si>
  <si>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</si>
  <si>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</si>
  <si>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</si>
  <si>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</si>
  <si>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</si>
  <si>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</si>
  <si>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</si>
  <si>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</si>
  <si>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</si>
  <si>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</si>
  <si>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</si>
  <si>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</si>
  <si>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</si>
  <si>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</si>
  <si>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</si>
  <si>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</si>
  <si>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</si>
  <si>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</si>
  <si>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</si>
  <si>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</si>
  <si>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</si>
  <si>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</si>
  <si>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</si>
  <si>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</si>
  <si>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</si>
  <si>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人口減少による利用率低下及び整備更新が見込まれることから、維持管理費の精査、料金改定による収益の見直し等、財源の確保に努めながら経営改善に取組む必要がある。</t>
    <rPh sb="13" eb="14">
      <t>オヨ</t>
    </rPh>
    <rPh sb="15" eb="17">
      <t>セイビ</t>
    </rPh>
    <phoneticPr fontId="4"/>
  </si>
  <si>
    <t>　収益的収支比率は、歳出の抑制により若干の上昇となった。今後、地方債の償還額が減少へ向かうが、同時に老朽化に伴う修繕、施設更新に多額の費用が見込まれることから、料金改定の検討及び維持管理費の精査を行う必要がある。　
　企業債残高対事業規模比率は、償還済みである｡
　経費回収率は、建設改良工事の減少のため概ね横ばいであるが、機能診断等の結果に基づき、今後も適切な施設更新を行っていく必要がある。
　汚水処理原価は設備修繕等の影響により増加したが、未加入世帯への加入促進を行い料金収入を確保しつつ、同時に歳出抑制に努めていく必要がある。　
　施設利用率は、人口減少等を要因とした使用量の減少により低い数値で推移しているが、将来的な人口推計を踏まえ、施設の縮小を検討する必要がある。　
　水洗化率においても、高齢化等により接続件数が伸び悩んでおり、低い数値で推移しており、未接続世帯の加入促進に努めていく必要がある。</t>
    <rPh sb="18" eb="20">
      <t>ジャッカン</t>
    </rPh>
    <rPh sb="28" eb="30">
      <t>コンゴ</t>
    </rPh>
    <rPh sb="31" eb="34">
      <t>チホウサイ</t>
    </rPh>
    <rPh sb="35" eb="37">
      <t>ショウカン</t>
    </rPh>
    <rPh sb="37" eb="38">
      <t>ガク</t>
    </rPh>
    <rPh sb="39" eb="41">
      <t>ゲンショウ</t>
    </rPh>
    <rPh sb="42" eb="43">
      <t>ム</t>
    </rPh>
    <rPh sb="47" eb="49">
      <t>ドウジ</t>
    </rPh>
    <rPh sb="56" eb="58">
      <t>シュウゼン</t>
    </rPh>
    <rPh sb="64" eb="66">
      <t>タガク</t>
    </rPh>
    <rPh sb="67" eb="69">
      <t>ヒヨウ</t>
    </rPh>
    <rPh sb="70" eb="72">
      <t>ミコ</t>
    </rPh>
    <rPh sb="85" eb="87">
      <t>ケントウ</t>
    </rPh>
    <rPh sb="89" eb="91">
      <t>イジ</t>
    </rPh>
    <rPh sb="98" eb="99">
      <t>オコナ</t>
    </rPh>
    <rPh sb="123" eb="125">
      <t>ショウカン</t>
    </rPh>
    <rPh sb="125" eb="126">
      <t>ズ</t>
    </rPh>
    <rPh sb="152" eb="153">
      <t>オオム</t>
    </rPh>
    <rPh sb="154" eb="155">
      <t>ヨコ</t>
    </rPh>
    <rPh sb="162" eb="164">
      <t>キノウ</t>
    </rPh>
    <rPh sb="164" eb="166">
      <t>シンダン</t>
    </rPh>
    <rPh sb="166" eb="167">
      <t>ナド</t>
    </rPh>
    <rPh sb="168" eb="170">
      <t>ケッカ</t>
    </rPh>
    <rPh sb="171" eb="172">
      <t>モト</t>
    </rPh>
    <rPh sb="181" eb="183">
      <t>シセツ</t>
    </rPh>
    <rPh sb="186" eb="187">
      <t>オコナ</t>
    </rPh>
    <rPh sb="191" eb="193">
      <t>ヒツヨウ</t>
    </rPh>
    <rPh sb="208" eb="210">
      <t>シュウゼン</t>
    </rPh>
    <rPh sb="217" eb="219">
      <t>ゾウカ</t>
    </rPh>
    <rPh sb="223" eb="226">
      <t>ミカニュウ</t>
    </rPh>
    <rPh sb="226" eb="228">
      <t>セタイ</t>
    </rPh>
    <rPh sb="237" eb="239">
      <t>リョウキン</t>
    </rPh>
    <rPh sb="239" eb="241">
      <t>シュウニュウ</t>
    </rPh>
    <rPh sb="242" eb="244">
      <t>カクホ</t>
    </rPh>
    <rPh sb="248" eb="250">
      <t>ドウジ</t>
    </rPh>
    <rPh sb="283" eb="285">
      <t>ヨウイン</t>
    </rPh>
    <rPh sb="297" eb="298">
      <t>ヒク</t>
    </rPh>
    <rPh sb="299" eb="301">
      <t>スウチ</t>
    </rPh>
    <rPh sb="302" eb="304">
      <t>スイイ</t>
    </rPh>
    <rPh sb="314" eb="316">
      <t>ジンコウ</t>
    </rPh>
    <rPh sb="316" eb="318">
      <t>スイケイ</t>
    </rPh>
    <rPh sb="319" eb="320">
      <t>フ</t>
    </rPh>
    <rPh sb="326" eb="328">
      <t>シュクショウ</t>
    </rPh>
    <rPh sb="329" eb="331">
      <t>ケントウ</t>
    </rPh>
    <rPh sb="333" eb="335">
      <t>ヒツヨウ</t>
    </rPh>
    <rPh sb="352" eb="355">
      <t>コウレイカ</t>
    </rPh>
    <rPh sb="355" eb="356">
      <t>ナド</t>
    </rPh>
    <rPh sb="359" eb="361">
      <t>セツゾク</t>
    </rPh>
    <rPh sb="361" eb="363">
      <t>ケンスウ</t>
    </rPh>
    <rPh sb="364" eb="365">
      <t>ノ</t>
    </rPh>
    <rPh sb="366" eb="367">
      <t>ナヤ</t>
    </rPh>
    <rPh sb="372" eb="373">
      <t>ヒク</t>
    </rPh>
    <rPh sb="374" eb="376">
      <t>スウチ</t>
    </rPh>
    <rPh sb="377" eb="379">
      <t>スイイ</t>
    </rPh>
    <rPh sb="387" eb="389">
      <t>セタイ</t>
    </rPh>
    <rPh sb="390" eb="392">
      <t>カニュウ</t>
    </rPh>
    <rPh sb="392" eb="394">
      <t>ソクシン</t>
    </rPh>
    <rPh sb="395" eb="396">
      <t>ツト</t>
    </rPh>
    <rPh sb="400" eb="402">
      <t>ヒツヨウ</t>
    </rPh>
    <phoneticPr fontId="4"/>
  </si>
  <si>
    <t>　町内４区域において施設・管渠の整備が完了しており、平成7年度より順次供用を開始しているが、
これまで大規模な設備更新等を行っておらず、修繕による対応をしている現状である。
　老朽化による施設の大規模更新時においては、多額の費用を要することが見込まれるため、財源の確保や施設の規模縮小等について検討を行っていく必要がある。</t>
    <rPh sb="1" eb="3">
      <t>チョウナイ</t>
    </rPh>
    <rPh sb="4" eb="6">
      <t>クイキ</t>
    </rPh>
    <rPh sb="26" eb="28">
      <t>ヘイセイ</t>
    </rPh>
    <rPh sb="29" eb="30">
      <t>ネン</t>
    </rPh>
    <rPh sb="30" eb="31">
      <t>ド</t>
    </rPh>
    <rPh sb="33" eb="35">
      <t>ジュンジ</t>
    </rPh>
    <rPh sb="35" eb="37">
      <t>キョウヨウ</t>
    </rPh>
    <rPh sb="38" eb="40">
      <t>カイシ</t>
    </rPh>
    <rPh sb="51" eb="54">
      <t>ダイキボ</t>
    </rPh>
    <rPh sb="55" eb="57">
      <t>セツビ</t>
    </rPh>
    <rPh sb="57" eb="59">
      <t>コウシン</t>
    </rPh>
    <rPh sb="59" eb="60">
      <t>ナド</t>
    </rPh>
    <rPh sb="61" eb="62">
      <t>オコナ</t>
    </rPh>
    <rPh sb="68" eb="70">
      <t>シュウゼン</t>
    </rPh>
    <rPh sb="73" eb="75">
      <t>タイオウ</t>
    </rPh>
    <rPh sb="80" eb="82">
      <t>ゲンジョウ</t>
    </rPh>
    <rPh sb="97" eb="100">
      <t>ダイキボ</t>
    </rPh>
    <rPh sb="102" eb="103">
      <t>ジ</t>
    </rPh>
    <rPh sb="109" eb="111">
      <t>タガク</t>
    </rPh>
    <rPh sb="112" eb="114">
      <t>ヒヨウ</t>
    </rPh>
    <rPh sb="115" eb="116">
      <t>ヨウ</t>
    </rPh>
    <rPh sb="121" eb="123">
      <t>ミコ</t>
    </rPh>
    <rPh sb="142" eb="143">
      <t>ナド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</si>
</sst>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FB-4F83-8CD9-44B3D352F60F}"/>
            </c:ext>
          </c:extLst>
        </c:ser>
        <c:dLbls>
          <c:showLegendKey val="0"/>
          <c:showVal val="0"/>
          <c:showCatName val="0"/>
          <c:showSerName val="0"/>
          <c:showPercent val="0"/>
          <c:showBubbleSize val="0"/>
        </c:dLbls>
        <c:gapWidth val="150"/>
        <c:axId val="211043720"/>
        <c:axId val="21104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A7FB-4F83-8CD9-44B3D352F60F}"/>
            </c:ext>
          </c:extLst>
        </c:ser>
        <c:dLbls>
          <c:showLegendKey val="0"/>
          <c:showVal val="0"/>
          <c:showCatName val="0"/>
          <c:showSerName val="0"/>
          <c:showPercent val="0"/>
          <c:showBubbleSize val="0"/>
        </c:dLbls>
        <c:marker val="1"/>
        <c:smooth val="0"/>
        <c:axId val="211043720"/>
        <c:axId val="211044112"/>
      </c:lineChart>
      <c:dateAx>
        <c:axId val="211043720"/>
        <c:scaling>
          <c:orientation val="minMax"/>
        </c:scaling>
        <c:delete val="1"/>
        <c:axPos val="b"/>
        <c:numFmt formatCode="ge" sourceLinked="1"/>
        <c:majorTickMark val="none"/>
        <c:minorTickMark val="none"/>
        <c:tickLblPos val="none"/>
        <c:crossAx val="211044112"/>
        <c:crosses val="autoZero"/>
        <c:auto val="1"/>
        <c:lblOffset val="100"/>
        <c:baseTimeUnit val="years"/>
      </c:dateAx>
      <c:valAx>
        <c:axId val="21104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4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50.23</c:v>
                </c:pt>
                <c:pt idx="1">
                  <c:v>50.23</c:v>
                </c:pt>
                <c:pt idx="2">
                  <c:v>50.23</c:v>
                </c:pt>
                <c:pt idx="3">
                  <c:v>51.08</c:v>
                </c:pt>
                <c:pt idx="4">
                  <c:v>51.08</c:v>
                </c:pt>
              </c:numCache>
            </c:numRef>
          </c:val>
          <c:extLst xmlns:c16r2="http://schemas.microsoft.com/office/drawing/2015/06/chart">
            <c:ext xmlns:c16="http://schemas.microsoft.com/office/drawing/2014/chart" uri="{C3380CC4-5D6E-409C-BE32-E72D297353CC}">
              <c16:uniqueId val="{00000000-3BD6-4802-87C3-1AF975D0AE39}"/>
            </c:ext>
          </c:extLst>
        </c:ser>
        <c:dLbls>
          <c:showLegendKey val="0"/>
          <c:showVal val="0"/>
          <c:showCatName val="0"/>
          <c:showSerName val="0"/>
          <c:showPercent val="0"/>
          <c:showBubbleSize val="0"/>
        </c:dLbls>
        <c:gapWidth val="150"/>
        <c:axId val="388357128"/>
        <c:axId val="38835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3BD6-4802-87C3-1AF975D0AE39}"/>
            </c:ext>
          </c:extLst>
        </c:ser>
        <c:dLbls>
          <c:showLegendKey val="0"/>
          <c:showVal val="0"/>
          <c:showCatName val="0"/>
          <c:showSerName val="0"/>
          <c:showPercent val="0"/>
          <c:showBubbleSize val="0"/>
        </c:dLbls>
        <c:marker val="1"/>
        <c:smooth val="0"/>
        <c:axId val="388357128"/>
        <c:axId val="388353600"/>
      </c:lineChart>
      <c:dateAx>
        <c:axId val="388357128"/>
        <c:scaling>
          <c:orientation val="minMax"/>
        </c:scaling>
        <c:delete val="1"/>
        <c:axPos val="b"/>
        <c:numFmt formatCode="ge" sourceLinked="1"/>
        <c:majorTickMark val="none"/>
        <c:minorTickMark val="none"/>
        <c:tickLblPos val="none"/>
        <c:crossAx val="388353600"/>
        <c:crosses val="autoZero"/>
        <c:auto val="1"/>
        <c:lblOffset val="100"/>
        <c:baseTimeUnit val="years"/>
      </c:dateAx>
      <c:valAx>
        <c:axId val="38835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35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73.83</c:v>
                </c:pt>
                <c:pt idx="1">
                  <c:v>75.06</c:v>
                </c:pt>
                <c:pt idx="2">
                  <c:v>74.66</c:v>
                </c:pt>
                <c:pt idx="3">
                  <c:v>80.97</c:v>
                </c:pt>
                <c:pt idx="4">
                  <c:v>78.23</c:v>
                </c:pt>
              </c:numCache>
            </c:numRef>
          </c:val>
          <c:extLst xmlns:c16r2="http://schemas.microsoft.com/office/drawing/2015/06/chart">
            <c:ext xmlns:c16="http://schemas.microsoft.com/office/drawing/2014/chart" uri="{C3380CC4-5D6E-409C-BE32-E72D297353CC}">
              <c16:uniqueId val="{00000000-461F-413B-A219-D36502B04701}"/>
            </c:ext>
          </c:extLst>
        </c:ser>
        <c:dLbls>
          <c:showLegendKey val="0"/>
          <c:showVal val="0"/>
          <c:showCatName val="0"/>
          <c:showSerName val="0"/>
          <c:showPercent val="0"/>
          <c:showBubbleSize val="0"/>
        </c:dLbls>
        <c:gapWidth val="150"/>
        <c:axId val="388359480"/>
        <c:axId val="38835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461F-413B-A219-D36502B04701}"/>
            </c:ext>
          </c:extLst>
        </c:ser>
        <c:dLbls>
          <c:showLegendKey val="0"/>
          <c:showVal val="0"/>
          <c:showCatName val="0"/>
          <c:showSerName val="0"/>
          <c:showPercent val="0"/>
          <c:showBubbleSize val="0"/>
        </c:dLbls>
        <c:marker val="1"/>
        <c:smooth val="0"/>
        <c:axId val="388359480"/>
        <c:axId val="388355168"/>
      </c:lineChart>
      <c:dateAx>
        <c:axId val="388359480"/>
        <c:scaling>
          <c:orientation val="minMax"/>
        </c:scaling>
        <c:delete val="1"/>
        <c:axPos val="b"/>
        <c:numFmt formatCode="ge" sourceLinked="1"/>
        <c:majorTickMark val="none"/>
        <c:minorTickMark val="none"/>
        <c:tickLblPos val="none"/>
        <c:crossAx val="388355168"/>
        <c:crosses val="autoZero"/>
        <c:auto val="1"/>
        <c:lblOffset val="100"/>
        <c:baseTimeUnit val="years"/>
      </c:dateAx>
      <c:valAx>
        <c:axId val="3883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35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89.16</c:v>
                </c:pt>
                <c:pt idx="1">
                  <c:v>87.52</c:v>
                </c:pt>
                <c:pt idx="2">
                  <c:v>85.27</c:v>
                </c:pt>
                <c:pt idx="3">
                  <c:v>85.94</c:v>
                </c:pt>
                <c:pt idx="4">
                  <c:v>87.37</c:v>
                </c:pt>
              </c:numCache>
            </c:numRef>
          </c:val>
          <c:extLst xmlns:c16r2="http://schemas.microsoft.com/office/drawing/2015/06/chart">
            <c:ext xmlns:c16="http://schemas.microsoft.com/office/drawing/2014/chart" uri="{C3380CC4-5D6E-409C-BE32-E72D297353CC}">
              <c16:uniqueId val="{00000000-0EED-4EDA-B070-710F14657957}"/>
            </c:ext>
          </c:extLst>
        </c:ser>
        <c:dLbls>
          <c:showLegendKey val="0"/>
          <c:showVal val="0"/>
          <c:showCatName val="0"/>
          <c:showSerName val="0"/>
          <c:showPercent val="0"/>
          <c:showBubbleSize val="0"/>
        </c:dLbls>
        <c:gapWidth val="150"/>
        <c:axId val="211046856"/>
        <c:axId val="21104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ED-4EDA-B070-710F14657957}"/>
            </c:ext>
          </c:extLst>
        </c:ser>
        <c:dLbls>
          <c:showLegendKey val="0"/>
          <c:showVal val="0"/>
          <c:showCatName val="0"/>
          <c:showSerName val="0"/>
          <c:showPercent val="0"/>
          <c:showBubbleSize val="0"/>
        </c:dLbls>
        <c:marker val="1"/>
        <c:smooth val="0"/>
        <c:axId val="211046856"/>
        <c:axId val="211046072"/>
      </c:lineChart>
      <c:dateAx>
        <c:axId val="211046856"/>
        <c:scaling>
          <c:orientation val="minMax"/>
        </c:scaling>
        <c:delete val="1"/>
        <c:axPos val="b"/>
        <c:numFmt formatCode="ge" sourceLinked="1"/>
        <c:majorTickMark val="none"/>
        <c:minorTickMark val="none"/>
        <c:tickLblPos val="none"/>
        <c:crossAx val="211046072"/>
        <c:crosses val="autoZero"/>
        <c:auto val="1"/>
        <c:lblOffset val="100"/>
        <c:baseTimeUnit val="years"/>
      </c:dateAx>
      <c:valAx>
        <c:axId val="21104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4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BF-46FF-8C4E-424278BF71E9}"/>
            </c:ext>
          </c:extLst>
        </c:ser>
        <c:dLbls>
          <c:showLegendKey val="0"/>
          <c:showVal val="0"/>
          <c:showCatName val="0"/>
          <c:showSerName val="0"/>
          <c:showPercent val="0"/>
          <c:showBubbleSize val="0"/>
        </c:dLbls>
        <c:gapWidth val="150"/>
        <c:axId val="211048032"/>
        <c:axId val="20971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BF-46FF-8C4E-424278BF71E9}"/>
            </c:ext>
          </c:extLst>
        </c:ser>
        <c:dLbls>
          <c:showLegendKey val="0"/>
          <c:showVal val="0"/>
          <c:showCatName val="0"/>
          <c:showSerName val="0"/>
          <c:showPercent val="0"/>
          <c:showBubbleSize val="0"/>
        </c:dLbls>
        <c:marker val="1"/>
        <c:smooth val="0"/>
        <c:axId val="211048032"/>
        <c:axId val="209714952"/>
      </c:lineChart>
      <c:dateAx>
        <c:axId val="211048032"/>
        <c:scaling>
          <c:orientation val="minMax"/>
        </c:scaling>
        <c:delete val="1"/>
        <c:axPos val="b"/>
        <c:numFmt formatCode="ge" sourceLinked="1"/>
        <c:majorTickMark val="none"/>
        <c:minorTickMark val="none"/>
        <c:tickLblPos val="none"/>
        <c:crossAx val="209714952"/>
        <c:crosses val="autoZero"/>
        <c:auto val="1"/>
        <c:lblOffset val="100"/>
        <c:baseTimeUnit val="years"/>
      </c:dateAx>
      <c:valAx>
        <c:axId val="20971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C0-4FD1-B020-26A6F4005C5C}"/>
            </c:ext>
          </c:extLst>
        </c:ser>
        <c:dLbls>
          <c:showLegendKey val="0"/>
          <c:showVal val="0"/>
          <c:showCatName val="0"/>
          <c:showSerName val="0"/>
          <c:showPercent val="0"/>
          <c:showBubbleSize val="0"/>
        </c:dLbls>
        <c:gapWidth val="150"/>
        <c:axId val="387740840"/>
        <c:axId val="38774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C0-4FD1-B020-26A6F4005C5C}"/>
            </c:ext>
          </c:extLst>
        </c:ser>
        <c:dLbls>
          <c:showLegendKey val="0"/>
          <c:showVal val="0"/>
          <c:showCatName val="0"/>
          <c:showSerName val="0"/>
          <c:showPercent val="0"/>
          <c:showBubbleSize val="0"/>
        </c:dLbls>
        <c:marker val="1"/>
        <c:smooth val="0"/>
        <c:axId val="387740840"/>
        <c:axId val="387744368"/>
      </c:lineChart>
      <c:dateAx>
        <c:axId val="387740840"/>
        <c:scaling>
          <c:orientation val="minMax"/>
        </c:scaling>
        <c:delete val="1"/>
        <c:axPos val="b"/>
        <c:numFmt formatCode="ge" sourceLinked="1"/>
        <c:majorTickMark val="none"/>
        <c:minorTickMark val="none"/>
        <c:tickLblPos val="none"/>
        <c:crossAx val="387744368"/>
        <c:crosses val="autoZero"/>
        <c:auto val="1"/>
        <c:lblOffset val="100"/>
        <c:baseTimeUnit val="years"/>
      </c:dateAx>
      <c:valAx>
        <c:axId val="38774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74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9D-4F21-BEE6-228C0F25386C}"/>
            </c:ext>
          </c:extLst>
        </c:ser>
        <c:dLbls>
          <c:showLegendKey val="0"/>
          <c:showVal val="0"/>
          <c:showCatName val="0"/>
          <c:showSerName val="0"/>
          <c:showPercent val="0"/>
          <c:showBubbleSize val="0"/>
        </c:dLbls>
        <c:gapWidth val="150"/>
        <c:axId val="387743976"/>
        <c:axId val="38774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9D-4F21-BEE6-228C0F25386C}"/>
            </c:ext>
          </c:extLst>
        </c:ser>
        <c:dLbls>
          <c:showLegendKey val="0"/>
          <c:showVal val="0"/>
          <c:showCatName val="0"/>
          <c:showSerName val="0"/>
          <c:showPercent val="0"/>
          <c:showBubbleSize val="0"/>
        </c:dLbls>
        <c:marker val="1"/>
        <c:smooth val="0"/>
        <c:axId val="387743976"/>
        <c:axId val="387746328"/>
      </c:lineChart>
      <c:dateAx>
        <c:axId val="387743976"/>
        <c:scaling>
          <c:orientation val="minMax"/>
        </c:scaling>
        <c:delete val="1"/>
        <c:axPos val="b"/>
        <c:numFmt formatCode="ge" sourceLinked="1"/>
        <c:majorTickMark val="none"/>
        <c:minorTickMark val="none"/>
        <c:tickLblPos val="none"/>
        <c:crossAx val="387746328"/>
        <c:crosses val="autoZero"/>
        <c:auto val="1"/>
        <c:lblOffset val="100"/>
        <c:baseTimeUnit val="years"/>
      </c:dateAx>
      <c:valAx>
        <c:axId val="38774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74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E2-44B6-9B80-35917EEF7DFC}"/>
            </c:ext>
          </c:extLst>
        </c:ser>
        <c:dLbls>
          <c:showLegendKey val="0"/>
          <c:showVal val="0"/>
          <c:showCatName val="0"/>
          <c:showSerName val="0"/>
          <c:showPercent val="0"/>
          <c:showBubbleSize val="0"/>
        </c:dLbls>
        <c:gapWidth val="150"/>
        <c:axId val="387745544"/>
        <c:axId val="38774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E2-44B6-9B80-35917EEF7DFC}"/>
            </c:ext>
          </c:extLst>
        </c:ser>
        <c:dLbls>
          <c:showLegendKey val="0"/>
          <c:showVal val="0"/>
          <c:showCatName val="0"/>
          <c:showSerName val="0"/>
          <c:showPercent val="0"/>
          <c:showBubbleSize val="0"/>
        </c:dLbls>
        <c:marker val="1"/>
        <c:smooth val="0"/>
        <c:axId val="387745544"/>
        <c:axId val="387742800"/>
      </c:lineChart>
      <c:dateAx>
        <c:axId val="387745544"/>
        <c:scaling>
          <c:orientation val="minMax"/>
        </c:scaling>
        <c:delete val="1"/>
        <c:axPos val="b"/>
        <c:numFmt formatCode="ge" sourceLinked="1"/>
        <c:majorTickMark val="none"/>
        <c:minorTickMark val="none"/>
        <c:tickLblPos val="none"/>
        <c:crossAx val="387742800"/>
        <c:crosses val="autoZero"/>
        <c:auto val="1"/>
        <c:lblOffset val="100"/>
        <c:baseTimeUnit val="years"/>
      </c:dateAx>
      <c:valAx>
        <c:axId val="38774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74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223.7</c:v>
                </c:pt>
                <c:pt idx="1">
                  <c:v>32.380000000000003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105-4921-B5C0-7AFF14771AB5}"/>
            </c:ext>
          </c:extLst>
        </c:ser>
        <c:dLbls>
          <c:showLegendKey val="0"/>
          <c:showVal val="0"/>
          <c:showCatName val="0"/>
          <c:showSerName val="0"/>
          <c:showPercent val="0"/>
          <c:showBubbleSize val="0"/>
        </c:dLbls>
        <c:gapWidth val="150"/>
        <c:axId val="387747896"/>
        <c:axId val="38774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2105-4921-B5C0-7AFF14771AB5}"/>
            </c:ext>
          </c:extLst>
        </c:ser>
        <c:dLbls>
          <c:showLegendKey val="0"/>
          <c:showVal val="0"/>
          <c:showCatName val="0"/>
          <c:showSerName val="0"/>
          <c:showPercent val="0"/>
          <c:showBubbleSize val="0"/>
        </c:dLbls>
        <c:marker val="1"/>
        <c:smooth val="0"/>
        <c:axId val="387747896"/>
        <c:axId val="387744760"/>
      </c:lineChart>
      <c:dateAx>
        <c:axId val="387747896"/>
        <c:scaling>
          <c:orientation val="minMax"/>
        </c:scaling>
        <c:delete val="1"/>
        <c:axPos val="b"/>
        <c:numFmt formatCode="ge" sourceLinked="1"/>
        <c:majorTickMark val="none"/>
        <c:minorTickMark val="none"/>
        <c:tickLblPos val="none"/>
        <c:crossAx val="387744760"/>
        <c:crosses val="autoZero"/>
        <c:auto val="1"/>
        <c:lblOffset val="100"/>
        <c:baseTimeUnit val="years"/>
      </c:dateAx>
      <c:valAx>
        <c:axId val="38774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74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77.069999999999993</c:v>
                </c:pt>
                <c:pt idx="1">
                  <c:v>99.71</c:v>
                </c:pt>
                <c:pt idx="2">
                  <c:v>109.32</c:v>
                </c:pt>
                <c:pt idx="3">
                  <c:v>87.32</c:v>
                </c:pt>
                <c:pt idx="4">
                  <c:v>81.599999999999994</c:v>
                </c:pt>
              </c:numCache>
            </c:numRef>
          </c:val>
          <c:extLst xmlns:c16r2="http://schemas.microsoft.com/office/drawing/2015/06/chart">
            <c:ext xmlns:c16="http://schemas.microsoft.com/office/drawing/2014/chart" uri="{C3380CC4-5D6E-409C-BE32-E72D297353CC}">
              <c16:uniqueId val="{00000000-58FC-40F1-8DF7-4820C1719968}"/>
            </c:ext>
          </c:extLst>
        </c:ser>
        <c:dLbls>
          <c:showLegendKey val="0"/>
          <c:showVal val="0"/>
          <c:showCatName val="0"/>
          <c:showSerName val="0"/>
          <c:showPercent val="0"/>
          <c:showBubbleSize val="0"/>
        </c:dLbls>
        <c:gapWidth val="150"/>
        <c:axId val="387742408"/>
        <c:axId val="38774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58FC-40F1-8DF7-4820C1719968}"/>
            </c:ext>
          </c:extLst>
        </c:ser>
        <c:dLbls>
          <c:showLegendKey val="0"/>
          <c:showVal val="0"/>
          <c:showCatName val="0"/>
          <c:showSerName val="0"/>
          <c:showPercent val="0"/>
          <c:showBubbleSize val="0"/>
        </c:dLbls>
        <c:marker val="1"/>
        <c:smooth val="0"/>
        <c:axId val="387742408"/>
        <c:axId val="387745152"/>
      </c:lineChart>
      <c:dateAx>
        <c:axId val="387742408"/>
        <c:scaling>
          <c:orientation val="minMax"/>
        </c:scaling>
        <c:delete val="1"/>
        <c:axPos val="b"/>
        <c:numFmt formatCode="ge" sourceLinked="1"/>
        <c:majorTickMark val="none"/>
        <c:minorTickMark val="none"/>
        <c:tickLblPos val="none"/>
        <c:crossAx val="387745152"/>
        <c:crosses val="autoZero"/>
        <c:auto val="1"/>
        <c:lblOffset val="100"/>
        <c:baseTimeUnit val="years"/>
      </c:dateAx>
      <c:valAx>
        <c:axId val="3877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74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290.97000000000003</c:v>
                </c:pt>
                <c:pt idx="1">
                  <c:v>235.34</c:v>
                </c:pt>
                <c:pt idx="2">
                  <c:v>219.21</c:v>
                </c:pt>
                <c:pt idx="3">
                  <c:v>260.86</c:v>
                </c:pt>
                <c:pt idx="4">
                  <c:v>274.92</c:v>
                </c:pt>
              </c:numCache>
            </c:numRef>
          </c:val>
          <c:extLst xmlns:c16r2="http://schemas.microsoft.com/office/drawing/2015/06/chart">
            <c:ext xmlns:c16="http://schemas.microsoft.com/office/drawing/2014/chart" uri="{C3380CC4-5D6E-409C-BE32-E72D297353CC}">
              <c16:uniqueId val="{00000000-22A9-48A5-BC7B-4530BA9FF30E}"/>
            </c:ext>
          </c:extLst>
        </c:ser>
        <c:dLbls>
          <c:showLegendKey val="0"/>
          <c:showVal val="0"/>
          <c:showCatName val="0"/>
          <c:showSerName val="0"/>
          <c:showPercent val="0"/>
          <c:showBubbleSize val="0"/>
        </c:dLbls>
        <c:gapWidth val="150"/>
        <c:axId val="388358304"/>
        <c:axId val="38835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22A9-48A5-BC7B-4530BA9FF30E}"/>
            </c:ext>
          </c:extLst>
        </c:ser>
        <c:dLbls>
          <c:showLegendKey val="0"/>
          <c:showVal val="0"/>
          <c:showCatName val="0"/>
          <c:showSerName val="0"/>
          <c:showPercent val="0"/>
          <c:showBubbleSize val="0"/>
        </c:dLbls>
        <c:marker val="1"/>
        <c:smooth val="0"/>
        <c:axId val="388358304"/>
        <c:axId val="388355952"/>
      </c:lineChart>
      <c:dateAx>
        <c:axId val="388358304"/>
        <c:scaling>
          <c:orientation val="minMax"/>
        </c:scaling>
        <c:delete val="1"/>
        <c:axPos val="b"/>
        <c:numFmt formatCode="ge" sourceLinked="1"/>
        <c:majorTickMark val="none"/>
        <c:minorTickMark val="none"/>
        <c:tickLblPos val="none"/>
        <c:crossAx val="388355952"/>
        <c:crosses val="autoZero"/>
        <c:auto val="1"/>
        <c:lblOffset val="100"/>
        <c:baseTimeUnit val="years"/>
      </c:dateAx>
      <c:valAx>
        <c:axId val="38835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3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C13" sqref="C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日南町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4616</v>
      </c>
      <c r="AM8" s="68"/>
      <c r="AN8" s="68"/>
      <c r="AO8" s="68"/>
      <c r="AP8" s="68"/>
      <c r="AQ8" s="68"/>
      <c r="AR8" s="68"/>
      <c r="AS8" s="68"/>
      <c r="AT8" s="67">
        <f>データ!T6</f>
        <v>340.96</v>
      </c>
      <c r="AU8" s="67"/>
      <c r="AV8" s="67"/>
      <c r="AW8" s="67"/>
      <c r="AX8" s="67"/>
      <c r="AY8" s="67"/>
      <c r="AZ8" s="67"/>
      <c r="BA8" s="67"/>
      <c r="BB8" s="67">
        <f>データ!U6</f>
        <v>13.54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43.85</v>
      </c>
      <c r="Q10" s="67"/>
      <c r="R10" s="67"/>
      <c r="S10" s="67"/>
      <c r="T10" s="67"/>
      <c r="U10" s="67"/>
      <c r="V10" s="67"/>
      <c r="W10" s="67">
        <f>データ!Q6</f>
        <v>100</v>
      </c>
      <c r="X10" s="67"/>
      <c r="Y10" s="67"/>
      <c r="Z10" s="67"/>
      <c r="AA10" s="67"/>
      <c r="AB10" s="67"/>
      <c r="AC10" s="67"/>
      <c r="AD10" s="68">
        <f>データ!R6</f>
        <v>4090</v>
      </c>
      <c r="AE10" s="68"/>
      <c r="AF10" s="68"/>
      <c r="AG10" s="68"/>
      <c r="AH10" s="68"/>
      <c r="AI10" s="68"/>
      <c r="AJ10" s="68"/>
      <c r="AK10" s="2"/>
      <c r="AL10" s="68">
        <f>データ!V6</f>
        <v>2007</v>
      </c>
      <c r="AM10" s="68"/>
      <c r="AN10" s="68"/>
      <c r="AO10" s="68"/>
      <c r="AP10" s="68"/>
      <c r="AQ10" s="68"/>
      <c r="AR10" s="68"/>
      <c r="AS10" s="68"/>
      <c r="AT10" s="67">
        <f>データ!W6</f>
        <v>3.01</v>
      </c>
      <c r="AU10" s="67"/>
      <c r="AV10" s="67"/>
      <c r="AW10" s="67"/>
      <c r="AX10" s="67"/>
      <c r="AY10" s="67"/>
      <c r="AZ10" s="67"/>
      <c r="BA10" s="67"/>
      <c r="BB10" s="67">
        <f>データ!X6</f>
        <v>666.78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114</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IhrKEp03Ng3wHNXAWoOfQhZuoOgKKz0HwrN0WStKDQswQEVh+HHGpatQQZONjNUPjsg/EhpWMWFUvanRQ50msw==" saltValue="ZNgR7F9qliP255A8v2YQl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314013</v>
      </c>
      <c r="D6" s="33">
        <f t="shared" si="3"/>
        <v>47</v>
      </c>
      <c r="E6" s="33">
        <f t="shared" si="3"/>
        <v>17</v>
      </c>
      <c r="F6" s="33">
        <f t="shared" si="3"/>
        <v>5</v>
      </c>
      <c r="G6" s="33">
        <f t="shared" si="3"/>
        <v>0</v>
      </c>
      <c r="H6" s="33" t="str">
        <f t="shared" si="3"/>
        <v>鳥取県　日南町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43.85</v>
      </c>
      <c r="Q6" s="34">
        <f t="shared" si="3"/>
        <v>100</v>
      </c>
      <c r="R6" s="34">
        <f t="shared" si="3"/>
        <v>4090</v>
      </c>
      <c r="S6" s="34">
        <f t="shared" si="3"/>
        <v>4616</v>
      </c>
      <c r="T6" s="34">
        <f t="shared" si="3"/>
        <v>340.96</v>
      </c>
      <c r="U6" s="34">
        <f t="shared" si="3"/>
        <v>13.54</v>
      </c>
      <c r="V6" s="34">
        <f t="shared" si="3"/>
        <v>2007</v>
      </c>
      <c r="W6" s="34">
        <f t="shared" si="3"/>
        <v>3.01</v>
      </c>
      <c r="X6" s="34">
        <f t="shared" si="3"/>
        <v>666.78</v>
      </c>
      <c r="Y6" s="35">
        <f>IF(Y7="",NA(),Y7)</f>
        <v>89.16</v>
      </c>
      <c r="Z6" s="35">
        <f t="shared" ref="Z6:AH6" si="4">IF(Z7="",NA(),Z7)</f>
        <v>87.52</v>
      </c>
      <c r="AA6" s="35">
        <f t="shared" si="4"/>
        <v>85.27</v>
      </c>
      <c r="AB6" s="35">
        <f t="shared" si="4"/>
        <v>85.94</v>
      </c>
      <c r="AC6" s="35">
        <f t="shared" si="4"/>
        <v>87.37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223.7</v>
      </c>
      <c r="BG6" s="35">
        <f t="shared" ref="BG6:BO6" si="7">IF(BG7="",NA(),BG7)</f>
        <v>32.380000000000003</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77.069999999999993</v>
      </c>
      <c r="BR6" s="35">
        <f t="shared" ref="BR6:BZ6" si="8">IF(BR7="",NA(),BR7)</f>
        <v>99.71</v>
      </c>
      <c r="BS6" s="35">
        <f t="shared" si="8"/>
        <v>109.32</v>
      </c>
      <c r="BT6" s="35">
        <f t="shared" si="8"/>
        <v>87.32</v>
      </c>
      <c r="BU6" s="35">
        <f t="shared" si="8"/>
        <v>81.599999999999994</v>
      </c>
      <c r="BV6" s="35">
        <f t="shared" si="8"/>
        <v>50.82</v>
      </c>
      <c r="BW6" s="35">
        <f t="shared" si="8"/>
        <v>52.19</v>
      </c>
      <c r="BX6" s="35">
        <f t="shared" si="8"/>
        <v>55.32</v>
      </c>
      <c r="BY6" s="35">
        <f t="shared" si="8"/>
        <v>59.8</v>
      </c>
      <c r="BZ6" s="35">
        <f t="shared" si="8"/>
        <v>57.77</v>
      </c>
      <c r="CA6" s="34" t="str">
        <f>IF(CA7="","",IF(CA7="-","【-】","【"&amp;SUBSTITUTE(TEXT(CA7,"#,##0.00"),"-","△")&amp;"】"))</f>
        <v>【59.51】</v>
      </c>
      <c r="CB6" s="35">
        <f>IF(CB7="",NA(),CB7)</f>
        <v>290.97000000000003</v>
      </c>
      <c r="CC6" s="35">
        <f t="shared" ref="CC6:CK6" si="9">IF(CC7="",NA(),CC7)</f>
        <v>235.34</v>
      </c>
      <c r="CD6" s="35">
        <f t="shared" si="9"/>
        <v>219.21</v>
      </c>
      <c r="CE6" s="35">
        <f t="shared" si="9"/>
        <v>260.86</v>
      </c>
      <c r="CF6" s="35">
        <f t="shared" si="9"/>
        <v>274.92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50.23</v>
      </c>
      <c r="CN6" s="35">
        <f t="shared" ref="CN6:CV6" si="10">IF(CN7="",NA(),CN7)</f>
        <v>50.23</v>
      </c>
      <c r="CO6" s="35">
        <f t="shared" si="10"/>
        <v>50.23</v>
      </c>
      <c r="CP6" s="35">
        <f t="shared" si="10"/>
        <v>51.08</v>
      </c>
      <c r="CQ6" s="35">
        <f t="shared" si="10"/>
        <v>51.08</v>
      </c>
      <c r="CR6" s="35">
        <f t="shared" si="10"/>
        <v>53.24</v>
      </c>
      <c r="CS6" s="35">
        <f t="shared" si="10"/>
        <v>52.31</v>
      </c>
      <c r="CT6" s="35">
        <f t="shared" si="10"/>
        <v>60.65</v>
      </c>
      <c r="CU6" s="35">
        <f t="shared" si="10"/>
        <v>51.75</v>
      </c>
      <c r="CV6" s="35">
        <f t="shared" si="10"/>
        <v>50.68</v>
      </c>
      <c r="CW6" s="34" t="str">
        <f>IF(CW7="","",IF(CW7="-","【-】","【"&amp;SUBSTITUTE(TEXT(CW7,"#,##0.00"),"-","△")&amp;"】"))</f>
        <v>【52.23】</v>
      </c>
      <c r="CX6" s="35">
        <f>IF(CX7="",NA(),CX7)</f>
        <v>73.83</v>
      </c>
      <c r="CY6" s="35">
        <f t="shared" ref="CY6:DG6" si="11">IF(CY7="",NA(),CY7)</f>
        <v>75.06</v>
      </c>
      <c r="CZ6" s="35">
        <f t="shared" si="11"/>
        <v>74.66</v>
      </c>
      <c r="DA6" s="35">
        <f t="shared" si="11"/>
        <v>80.97</v>
      </c>
      <c r="DB6" s="35">
        <f t="shared" si="11"/>
        <v>78.23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314013</v>
      </c>
      <c r="D7" s="37">
        <v>47</v>
      </c>
      <c r="E7" s="37">
        <v>17</v>
      </c>
      <c r="F7" s="37">
        <v>5</v>
      </c>
      <c r="G7" s="37">
        <v>0</v>
      </c>
      <c r="H7" s="37" t="s">
        <v>99</v>
      </c>
      <c r="I7" s="37" t="s">
        <v>100</v>
      </c>
      <c r="J7" s="37" t="s">
        <v>101</v>
      </c>
      <c r="K7" s="37" t="s">
        <v>102</v>
      </c>
      <c r="L7" s="37" t="s">
        <v>103</v>
      </c>
      <c r="M7" s="37" t="s">
        <v>104</v>
      </c>
      <c r="N7" s="38" t="s">
        <v>105</v>
      </c>
      <c r="O7" s="38" t="s">
        <v>106</v>
      </c>
      <c r="P7" s="38">
        <v>43.85</v>
      </c>
      <c r="Q7" s="38">
        <v>100</v>
      </c>
      <c r="R7" s="38">
        <v>4090</v>
      </c>
      <c r="S7" s="38">
        <v>4616</v>
      </c>
      <c r="T7" s="38">
        <v>340.96</v>
      </c>
      <c r="U7" s="38">
        <v>13.54</v>
      </c>
      <c r="V7" s="38">
        <v>2007</v>
      </c>
      <c r="W7" s="38">
        <v>3.01</v>
      </c>
      <c r="X7" s="38">
        <v>666.78</v>
      </c>
      <c r="Y7" s="38">
        <v>89.16</v>
      </c>
      <c r="Z7" s="38">
        <v>87.52</v>
      </c>
      <c r="AA7" s="38">
        <v>85.27</v>
      </c>
      <c r="AB7" s="38">
        <v>85.94</v>
      </c>
      <c r="AC7" s="38">
        <v>87.37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223.7</v>
      </c>
      <c r="BG7" s="38">
        <v>32.380000000000003</v>
      </c>
      <c r="BH7" s="38">
        <v>0</v>
      </c>
      <c r="BI7" s="38">
        <v>0</v>
      </c>
      <c r="BJ7" s="38">
        <v>0</v>
      </c>
      <c r="BK7" s="38">
        <v>1044.8</v>
      </c>
      <c r="BL7" s="38">
        <v>1081.8</v>
      </c>
      <c r="BM7" s="38">
        <v>974.93</v>
      </c>
      <c r="BN7" s="38">
        <v>855.8</v>
      </c>
      <c r="BO7" s="38">
        <v>789.46</v>
      </c>
      <c r="BP7" s="38">
        <v>747.76</v>
      </c>
      <c r="BQ7" s="38">
        <v>77.069999999999993</v>
      </c>
      <c r="BR7" s="38">
        <v>99.71</v>
      </c>
      <c r="BS7" s="38">
        <v>109.32</v>
      </c>
      <c r="BT7" s="38">
        <v>87.32</v>
      </c>
      <c r="BU7" s="38">
        <v>81.599999999999994</v>
      </c>
      <c r="BV7" s="38">
        <v>50.82</v>
      </c>
      <c r="BW7" s="38">
        <v>52.19</v>
      </c>
      <c r="BX7" s="38">
        <v>55.32</v>
      </c>
      <c r="BY7" s="38">
        <v>59.8</v>
      </c>
      <c r="BZ7" s="38">
        <v>57.77</v>
      </c>
      <c r="CA7" s="38">
        <v>59.51</v>
      </c>
      <c r="CB7" s="38">
        <v>290.97000000000003</v>
      </c>
      <c r="CC7" s="38">
        <v>235.34</v>
      </c>
      <c r="CD7" s="38">
        <v>219.21</v>
      </c>
      <c r="CE7" s="38">
        <v>260.86</v>
      </c>
      <c r="CF7" s="38">
        <v>274.92</v>
      </c>
      <c r="CG7" s="38">
        <v>300.52</v>
      </c>
      <c r="CH7" s="38">
        <v>296.14</v>
      </c>
      <c r="CI7" s="38">
        <v>283.17</v>
      </c>
      <c r="CJ7" s="38">
        <v>263.76</v>
      </c>
      <c r="CK7" s="38">
        <v>274.35000000000002</v>
      </c>
      <c r="CL7" s="38">
        <v>261.45999999999998</v>
      </c>
      <c r="CM7" s="38">
        <v>50.23</v>
      </c>
      <c r="CN7" s="38">
        <v>50.23</v>
      </c>
      <c r="CO7" s="38">
        <v>50.23</v>
      </c>
      <c r="CP7" s="38">
        <v>51.08</v>
      </c>
      <c r="CQ7" s="38">
        <v>51.08</v>
      </c>
      <c r="CR7" s="38">
        <v>53.24</v>
      </c>
      <c r="CS7" s="38">
        <v>52.31</v>
      </c>
      <c r="CT7" s="38">
        <v>60.65</v>
      </c>
      <c r="CU7" s="38">
        <v>51.75</v>
      </c>
      <c r="CV7" s="38">
        <v>50.68</v>
      </c>
      <c r="CW7" s="38">
        <v>52.23</v>
      </c>
      <c r="CX7" s="38">
        <v>73.83</v>
      </c>
      <c r="CY7" s="38">
        <v>75.06</v>
      </c>
      <c r="CZ7" s="38">
        <v>74.66</v>
      </c>
      <c r="DA7" s="38">
        <v>80.97</v>
      </c>
      <c r="DB7" s="38">
        <v>78.23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2020-02-07T01:00:16Z</cp:lastPrinted>
  <dcterms:created xsi:type="dcterms:W3CDTF">2019-12-05T05:21:37Z</dcterms:created>
  <dcterms:modified xsi:type="dcterms:W3CDTF">2020-02-07T01:00:19Z</dcterms:modified>
  <cp:category/>
</cp:coreProperties>
</file>