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6_伯耆町\"/>
    </mc:Choice>
  </mc:AlternateContent>
  <workbookProtection workbookAlgorithmName="SHA-512" workbookHashValue="jPTp1GdRRzY5gbaUN8oaV6zII7pFoRIKJphmDcH+4lKv+oXR6kaUH+zeGxEVfzPCsm8nkJ/WqXSE8XVgXJeTAw==" workbookSaltValue="GXD6uVNxy6nQAshzjLHf1A==" workbookSpinCount="100000" lockStructure="1"/>
  <bookViews>
    <workbookView xWindow="0" yWindow="0" windowWidth="15360" windowHeight="79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<sst xmlns="http://schemas.openxmlformats.org/spreadsheetml/2006/main" count="244" uniqueCount="114">
  <si>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</si>
  <si>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</si>
  <si>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</si>
  <si>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</si>
  <si>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</si>
  <si>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</si>
  <si>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</si>
  <si>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</si>
  <si>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</si>
  <si>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</si>
  <si>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</si>
  <si>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</si>
  <si>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</si>
  <si>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</si>
  <si>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</si>
  <si>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</si>
  <si>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</si>
  <si>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</si>
  <si>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</si>
  <si>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</si>
  <si>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</si>
  <si>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</si>
  <si>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</si>
  <si>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</si>
  <si>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</si>
  <si>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</si>
  <si>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</si>
  <si>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</si>
  <si>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</si>
  <si>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</si>
  <si>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</si>
  <si>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</si>
  <si>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</si>
  <si>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</si>
  <si>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</si>
  <si>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</si>
  <si>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</si>
  <si>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</si>
  <si>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</si>
  <si>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</si>
  <si>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</si>
  <si>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</si>
  <si>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</si>
  <si>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</si>
  <si>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</si>
  <si>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</si>
  <si>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</si>
  <si>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</si>
  <si>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</si>
  <si>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</si>
  <si>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</si>
  <si>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</si>
  <si>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</si>
  <si>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</si>
  <si>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</si>
  <si>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</si>
  <si>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</si>
  <si>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</si>
  <si>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</si>
  <si>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</si>
  <si>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</si>
  <si>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</si>
  <si>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</si>
  <si>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</si>
  <si>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</si>
  <si>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</si>
  <si>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</si>
  <si>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</si>
  <si>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</si>
  <si>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</si>
  <si>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</si>
  <si>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</si>
  <si>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</si>
  <si>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</si>
  <si>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</si>
  <si>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</si>
  <si>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</si>
  <si>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</si>
  <si>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</si>
  <si>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</si>
  <si>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</si>
  <si>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</si>
  <si>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</si>
  <si>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</si>
  <si>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</si>
  <si>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</si>
  <si>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</si>
  <si>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</si>
  <si>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</si>
  <si>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</si>
  <si>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</si>
  <si>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</si>
  <si>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</si>
  <si>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</si>
  <si>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</si>
  <si>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</si>
  <si>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</si>
  <si>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</si>
  <si>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</si>
  <si>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</si>
  <si>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</si>
  <si>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</si>
  <si>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</si>
  <si>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</si>
  <si>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</si>
  <si>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</si>
  <si>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</si>
  <si>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</si>
  <si>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</si>
  <si>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</si>
  <si>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</si>
  <si>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
100%を下回っている。</t>
    </r>
    <r>
      <rPr>
        <sz val="11"/>
        <color rgb="FFFF0000"/>
        <rFont val="ＭＳ ゴシック"/>
        <family val="3"/>
        <charset val="128"/>
      </rPr>
      <t xml:space="preserve">支出の多くを占める起債償還額が主な要因だと考えられる。
</t>
    </r>
    <r>
      <rPr>
        <sz val="11"/>
        <color theme="1"/>
        <rFont val="ＭＳ ゴシック"/>
        <family val="3"/>
        <charset val="128"/>
      </rPr>
      <t xml:space="preserve">
②経費回収率
100%を下回っているため、健全経営ができているとはいえない状況である。しかし、特定地域生活排水処理事業は全国的にもこの傾向にある。
⑧水洗化率
全国平均・類似団体を下回っており、未水洗化人口の解消に向け啓発を行い、100%に近づけていけるよう努めたい。</t>
    </r>
    <rPh sb="21" eb="23">
      <t>シシュツ</t>
    </rPh>
    <rPh sb="24" eb="25">
      <t>オオ</t>
    </rPh>
    <rPh sb="27" eb="28">
      <t>シ</t>
    </rPh>
    <rPh sb="30" eb="32">
      <t>キサイ</t>
    </rPh>
    <rPh sb="32" eb="34">
      <t>ショウカン</t>
    </rPh>
    <rPh sb="34" eb="35">
      <t>ガク</t>
    </rPh>
    <rPh sb="36" eb="37">
      <t>オモ</t>
    </rPh>
    <rPh sb="38" eb="40">
      <t>ヨウイン</t>
    </rPh>
    <rPh sb="42" eb="43">
      <t>カンガ</t>
    </rPh>
    <rPh sb="131" eb="133">
      <t>ゼンコク</t>
    </rPh>
    <rPh sb="133" eb="135">
      <t>ヘイキン</t>
    </rPh>
    <rPh sb="141" eb="143">
      <t>シタマワ</t>
    </rPh>
    <phoneticPr fontId="4"/>
  </si>
  <si>
    <r>
      <t>　特定地域生活排水処理事業は全国的に健全経営ができている状況ではない。
　本町においては、全国平均、類似団体と比べ10%程度は経費回収率が低い傾向にあり、</t>
    </r>
    <r>
      <rPr>
        <sz val="11"/>
        <color rgb="FFFF0000"/>
        <rFont val="ＭＳ ゴシック"/>
        <family val="3"/>
        <charset val="128"/>
      </rPr>
      <t>一般会計からの繰入により経営を維持している状況であり、</t>
    </r>
    <r>
      <rPr>
        <sz val="11"/>
        <color theme="1"/>
        <rFont val="ＭＳ ゴシック"/>
        <family val="3"/>
        <charset val="128"/>
      </rPr>
      <t>適正な使用料収入の確保、汚水処理費の削減が課題となる。</t>
    </r>
    <rPh sb="37" eb="39">
      <t>ホンチョウ</t>
    </rPh>
    <rPh sb="45" eb="47">
      <t>ゼンコク</t>
    </rPh>
    <rPh sb="47" eb="49">
      <t>ヘイキン</t>
    </rPh>
    <rPh sb="50" eb="52">
      <t>ルイジ</t>
    </rPh>
    <rPh sb="52" eb="54">
      <t>ダンタイ</t>
    </rPh>
    <rPh sb="55" eb="56">
      <t>クラ</t>
    </rPh>
    <rPh sb="60" eb="62">
      <t>テイド</t>
    </rPh>
    <rPh sb="63" eb="65">
      <t>ケイヒ</t>
    </rPh>
    <rPh sb="65" eb="67">
      <t>カイシュウ</t>
    </rPh>
    <rPh sb="67" eb="68">
      <t>リツ</t>
    </rPh>
    <rPh sb="69" eb="70">
      <t>ヒク</t>
    </rPh>
    <rPh sb="71" eb="73">
      <t>ケイコウ</t>
    </rPh>
    <rPh sb="77" eb="79">
      <t>イッパン</t>
    </rPh>
    <rPh sb="79" eb="81">
      <t>カイケイ</t>
    </rPh>
    <rPh sb="84" eb="86">
      <t>クリイレ</t>
    </rPh>
    <rPh sb="89" eb="91">
      <t>ケイエイ</t>
    </rPh>
    <rPh sb="92" eb="94">
      <t>イジ</t>
    </rPh>
    <rPh sb="98" eb="100">
      <t>ジョウキョウ</t>
    </rPh>
    <rPh sb="104" eb="106">
      <t>テキセイ</t>
    </rPh>
    <rPh sb="107" eb="109">
      <t>シヨウ</t>
    </rPh>
    <rPh sb="109" eb="110">
      <t>リョウ</t>
    </rPh>
    <rPh sb="110" eb="112">
      <t>シュウニュウ</t>
    </rPh>
    <rPh sb="113" eb="115">
      <t>カクホ</t>
    </rPh>
    <rPh sb="116" eb="118">
      <t>オスイ</t>
    </rPh>
    <rPh sb="118" eb="120">
      <t>ショリ</t>
    </rPh>
    <rPh sb="120" eb="121">
      <t>ヒ</t>
    </rPh>
    <rPh sb="122" eb="124">
      <t>サクゲン</t>
    </rPh>
    <rPh sb="125" eb="127">
      <t>カダイ</t>
    </rPh>
    <phoneticPr fontId="4"/>
  </si>
  <si>
    <t>平成12年度の供用開始のため、施設の老朽化対策については耐用年数を考慮し、計画が必要になると思われる。</t>
    <rPh sb="0" eb="2">
      <t>ヘイセイ</t>
    </rPh>
    <rPh sb="4" eb="6">
      <t>ネンド</t>
    </rPh>
    <rPh sb="7" eb="9">
      <t>キョウヨウ</t>
    </rPh>
    <rPh sb="9" eb="11">
      <t>カイシ</t>
    </rPh>
    <rPh sb="15" eb="17">
      <t>シセツ</t>
    </rPh>
    <rPh sb="18" eb="21">
      <t>ロウキュウカ</t>
    </rPh>
    <rPh sb="21" eb="23">
      <t>タイサク</t>
    </rPh>
    <rPh sb="28" eb="30">
      <t>タイヨウ</t>
    </rPh>
    <rPh sb="30" eb="32">
      <t>ネンスウ</t>
    </rPh>
    <rPh sb="33" eb="35">
      <t>コウリョ</t>
    </rPh>
    <rPh sb="37" eb="39">
      <t>ケイカク</t>
    </rPh>
    <rPh sb="40" eb="42">
      <t>ヒツヨウ</t>
    </rPh>
    <rPh sb="46" eb="4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</si>
</sst>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13-4CBB-B21D-786EA57F1DDF}"/>
            </c:ext>
          </c:extLst>
        </c:ser>
        <c:dLbls>
          <c:showLegendKey val="0"/>
          <c:showVal val="0"/>
          <c:showCatName val="0"/>
          <c:showSerName val="0"/>
          <c:showPercent val="0"/>
          <c:showBubbleSize val="0"/>
        </c:dLbls>
        <c:gapWidth val="150"/>
        <c:axId val="284227664"/>
        <c:axId val="2842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13-4CBB-B21D-786EA57F1DDF}"/>
            </c:ext>
          </c:extLst>
        </c:ser>
        <c:dLbls>
          <c:showLegendKey val="0"/>
          <c:showVal val="0"/>
          <c:showCatName val="0"/>
          <c:showSerName val="0"/>
          <c:showPercent val="0"/>
          <c:showBubbleSize val="0"/>
        </c:dLbls>
        <c:marker val="1"/>
        <c:smooth val="0"/>
        <c:axId val="284227664"/>
        <c:axId val="284233152"/>
      </c:lineChart>
      <c:dateAx>
        <c:axId val="284227664"/>
        <c:scaling>
          <c:orientation val="minMax"/>
        </c:scaling>
        <c:delete val="1"/>
        <c:axPos val="b"/>
        <c:numFmt formatCode="ge" sourceLinked="1"/>
        <c:majorTickMark val="none"/>
        <c:minorTickMark val="none"/>
        <c:tickLblPos val="none"/>
        <c:crossAx val="284233152"/>
        <c:crosses val="autoZero"/>
        <c:auto val="1"/>
        <c:lblOffset val="100"/>
        <c:baseTimeUnit val="years"/>
      </c:dateAx>
      <c:valAx>
        <c:axId val="284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E3-4341-B2B9-905D7872FE2B}"/>
            </c:ext>
          </c:extLst>
        </c:ser>
        <c:dLbls>
          <c:showLegendKey val="0"/>
          <c:showVal val="0"/>
          <c:showCatName val="0"/>
          <c:showSerName val="0"/>
          <c:showPercent val="0"/>
          <c:showBubbleSize val="0"/>
        </c:dLbls>
        <c:gapWidth val="150"/>
        <c:axId val="285134016"/>
        <c:axId val="28513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FCE3-4341-B2B9-905D7872FE2B}"/>
            </c:ext>
          </c:extLst>
        </c:ser>
        <c:dLbls>
          <c:showLegendKey val="0"/>
          <c:showVal val="0"/>
          <c:showCatName val="0"/>
          <c:showSerName val="0"/>
          <c:showPercent val="0"/>
          <c:showBubbleSize val="0"/>
        </c:dLbls>
        <c:marker val="1"/>
        <c:smooth val="0"/>
        <c:axId val="285134016"/>
        <c:axId val="285134800"/>
      </c:lineChart>
      <c:dateAx>
        <c:axId val="285134016"/>
        <c:scaling>
          <c:orientation val="minMax"/>
        </c:scaling>
        <c:delete val="1"/>
        <c:axPos val="b"/>
        <c:numFmt formatCode="ge" sourceLinked="1"/>
        <c:majorTickMark val="none"/>
        <c:minorTickMark val="none"/>
        <c:tickLblPos val="none"/>
        <c:crossAx val="285134800"/>
        <c:crosses val="autoZero"/>
        <c:auto val="1"/>
        <c:lblOffset val="100"/>
        <c:baseTimeUnit val="years"/>
      </c:dateAx>
      <c:valAx>
        <c:axId val="2851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83.48</c:v>
                </c:pt>
                <c:pt idx="1">
                  <c:v>71.67</c:v>
                </c:pt>
                <c:pt idx="2">
                  <c:v>70.680000000000007</c:v>
                </c:pt>
                <c:pt idx="3">
                  <c:v>72.39</c:v>
                </c:pt>
                <c:pt idx="4">
                  <c:v>72.459999999999994</c:v>
                </c:pt>
              </c:numCache>
            </c:numRef>
          </c:val>
          <c:extLst xmlns:c16r2="http://schemas.microsoft.com/office/drawing/2015/06/chart">
            <c:ext xmlns:c16="http://schemas.microsoft.com/office/drawing/2014/chart" uri="{C3380CC4-5D6E-409C-BE32-E72D297353CC}">
              <c16:uniqueId val="{00000000-3277-4D30-985C-541F584321B5}"/>
            </c:ext>
          </c:extLst>
        </c:ser>
        <c:dLbls>
          <c:showLegendKey val="0"/>
          <c:showVal val="0"/>
          <c:showCatName val="0"/>
          <c:showSerName val="0"/>
          <c:showPercent val="0"/>
          <c:showBubbleSize val="0"/>
        </c:dLbls>
        <c:gapWidth val="150"/>
        <c:axId val="285509848"/>
        <c:axId val="2855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3277-4D30-985C-541F584321B5}"/>
            </c:ext>
          </c:extLst>
        </c:ser>
        <c:dLbls>
          <c:showLegendKey val="0"/>
          <c:showVal val="0"/>
          <c:showCatName val="0"/>
          <c:showSerName val="0"/>
          <c:showPercent val="0"/>
          <c:showBubbleSize val="0"/>
        </c:dLbls>
        <c:marker val="1"/>
        <c:smooth val="0"/>
        <c:axId val="285509848"/>
        <c:axId val="285516512"/>
      </c:lineChart>
      <c:dateAx>
        <c:axId val="285509848"/>
        <c:scaling>
          <c:orientation val="minMax"/>
        </c:scaling>
        <c:delete val="1"/>
        <c:axPos val="b"/>
        <c:numFmt formatCode="ge" sourceLinked="1"/>
        <c:majorTickMark val="none"/>
        <c:minorTickMark val="none"/>
        <c:tickLblPos val="none"/>
        <c:crossAx val="285516512"/>
        <c:crosses val="autoZero"/>
        <c:auto val="1"/>
        <c:lblOffset val="100"/>
        <c:baseTimeUnit val="years"/>
      </c:dateAx>
      <c:valAx>
        <c:axId val="2855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0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68.08</c:v>
                </c:pt>
                <c:pt idx="1">
                  <c:v>73.239999999999995</c:v>
                </c:pt>
                <c:pt idx="2">
                  <c:v>81.900000000000006</c:v>
                </c:pt>
                <c:pt idx="3">
                  <c:v>73.87</c:v>
                </c:pt>
                <c:pt idx="4">
                  <c:v>74.69</c:v>
                </c:pt>
              </c:numCache>
            </c:numRef>
          </c:val>
          <c:extLst xmlns:c16r2="http://schemas.microsoft.com/office/drawing/2015/06/chart">
            <c:ext xmlns:c16="http://schemas.microsoft.com/office/drawing/2014/chart" uri="{C3380CC4-5D6E-409C-BE32-E72D297353CC}">
              <c16:uniqueId val="{00000000-A63D-4272-A845-7D0F2C9301F6}"/>
            </c:ext>
          </c:extLst>
        </c:ser>
        <c:dLbls>
          <c:showLegendKey val="0"/>
          <c:showVal val="0"/>
          <c:showCatName val="0"/>
          <c:showSerName val="0"/>
          <c:showPercent val="0"/>
          <c:showBubbleSize val="0"/>
        </c:dLbls>
        <c:gapWidth val="150"/>
        <c:axId val="284229624"/>
        <c:axId val="28423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D-4272-A845-7D0F2C9301F6}"/>
            </c:ext>
          </c:extLst>
        </c:ser>
        <c:dLbls>
          <c:showLegendKey val="0"/>
          <c:showVal val="0"/>
          <c:showCatName val="0"/>
          <c:showSerName val="0"/>
          <c:showPercent val="0"/>
          <c:showBubbleSize val="0"/>
        </c:dLbls>
        <c:marker val="1"/>
        <c:smooth val="0"/>
        <c:axId val="284229624"/>
        <c:axId val="284230800"/>
      </c:lineChart>
      <c:dateAx>
        <c:axId val="284229624"/>
        <c:scaling>
          <c:orientation val="minMax"/>
        </c:scaling>
        <c:delete val="1"/>
        <c:axPos val="b"/>
        <c:numFmt formatCode="ge" sourceLinked="1"/>
        <c:majorTickMark val="none"/>
        <c:minorTickMark val="none"/>
        <c:tickLblPos val="none"/>
        <c:crossAx val="284230800"/>
        <c:crosses val="autoZero"/>
        <c:auto val="1"/>
        <c:lblOffset val="100"/>
        <c:baseTimeUnit val="years"/>
      </c:dateAx>
      <c:valAx>
        <c:axId val="28423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05-40AB-A20C-E05B03E927B6}"/>
            </c:ext>
          </c:extLst>
        </c:ser>
        <c:dLbls>
          <c:showLegendKey val="0"/>
          <c:showVal val="0"/>
          <c:showCatName val="0"/>
          <c:showSerName val="0"/>
          <c:showPercent val="0"/>
          <c:showBubbleSize val="0"/>
        </c:dLbls>
        <c:gapWidth val="150"/>
        <c:axId val="284230016"/>
        <c:axId val="28423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05-40AB-A20C-E05B03E927B6}"/>
            </c:ext>
          </c:extLst>
        </c:ser>
        <c:dLbls>
          <c:showLegendKey val="0"/>
          <c:showVal val="0"/>
          <c:showCatName val="0"/>
          <c:showSerName val="0"/>
          <c:showPercent val="0"/>
          <c:showBubbleSize val="0"/>
        </c:dLbls>
        <c:marker val="1"/>
        <c:smooth val="0"/>
        <c:axId val="284230016"/>
        <c:axId val="284232368"/>
      </c:lineChart>
      <c:dateAx>
        <c:axId val="284230016"/>
        <c:scaling>
          <c:orientation val="minMax"/>
        </c:scaling>
        <c:delete val="1"/>
        <c:axPos val="b"/>
        <c:numFmt formatCode="ge" sourceLinked="1"/>
        <c:majorTickMark val="none"/>
        <c:minorTickMark val="none"/>
        <c:tickLblPos val="none"/>
        <c:crossAx val="284232368"/>
        <c:crosses val="autoZero"/>
        <c:auto val="1"/>
        <c:lblOffset val="100"/>
        <c:baseTimeUnit val="years"/>
      </c:dateAx>
      <c:valAx>
        <c:axId val="28423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14-4EAA-86CB-95CBBD2F4544}"/>
            </c:ext>
          </c:extLst>
        </c:ser>
        <c:dLbls>
          <c:showLegendKey val="0"/>
          <c:showVal val="0"/>
          <c:showCatName val="0"/>
          <c:showSerName val="0"/>
          <c:showPercent val="0"/>
          <c:showBubbleSize val="0"/>
        </c:dLbls>
        <c:gapWidth val="150"/>
        <c:axId val="284231976"/>
        <c:axId val="28423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14-4EAA-86CB-95CBBD2F4544}"/>
            </c:ext>
          </c:extLst>
        </c:ser>
        <c:dLbls>
          <c:showLegendKey val="0"/>
          <c:showVal val="0"/>
          <c:showCatName val="0"/>
          <c:showSerName val="0"/>
          <c:showPercent val="0"/>
          <c:showBubbleSize val="0"/>
        </c:dLbls>
        <c:marker val="1"/>
        <c:smooth val="0"/>
        <c:axId val="284231976"/>
        <c:axId val="284233544"/>
      </c:lineChart>
      <c:dateAx>
        <c:axId val="284231976"/>
        <c:scaling>
          <c:orientation val="minMax"/>
        </c:scaling>
        <c:delete val="1"/>
        <c:axPos val="b"/>
        <c:numFmt formatCode="ge" sourceLinked="1"/>
        <c:majorTickMark val="none"/>
        <c:minorTickMark val="none"/>
        <c:tickLblPos val="none"/>
        <c:crossAx val="284233544"/>
        <c:crosses val="autoZero"/>
        <c:auto val="1"/>
        <c:lblOffset val="100"/>
        <c:baseTimeUnit val="years"/>
      </c:dateAx>
      <c:valAx>
        <c:axId val="28423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8C-4967-AC5A-A1F44C43B3CF}"/>
            </c:ext>
          </c:extLst>
        </c:ser>
        <c:dLbls>
          <c:showLegendKey val="0"/>
          <c:showVal val="0"/>
          <c:showCatName val="0"/>
          <c:showSerName val="0"/>
          <c:showPercent val="0"/>
          <c:showBubbleSize val="0"/>
        </c:dLbls>
        <c:gapWidth val="150"/>
        <c:axId val="284228448"/>
        <c:axId val="28423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8C-4967-AC5A-A1F44C43B3CF}"/>
            </c:ext>
          </c:extLst>
        </c:ser>
        <c:dLbls>
          <c:showLegendKey val="0"/>
          <c:showVal val="0"/>
          <c:showCatName val="0"/>
          <c:showSerName val="0"/>
          <c:showPercent val="0"/>
          <c:showBubbleSize val="0"/>
        </c:dLbls>
        <c:marker val="1"/>
        <c:smooth val="0"/>
        <c:axId val="284228448"/>
        <c:axId val="284230408"/>
      </c:lineChart>
      <c:dateAx>
        <c:axId val="284228448"/>
        <c:scaling>
          <c:orientation val="minMax"/>
        </c:scaling>
        <c:delete val="1"/>
        <c:axPos val="b"/>
        <c:numFmt formatCode="ge" sourceLinked="1"/>
        <c:majorTickMark val="none"/>
        <c:minorTickMark val="none"/>
        <c:tickLblPos val="none"/>
        <c:crossAx val="284230408"/>
        <c:crosses val="autoZero"/>
        <c:auto val="1"/>
        <c:lblOffset val="100"/>
        <c:baseTimeUnit val="years"/>
      </c:dateAx>
      <c:valAx>
        <c:axId val="28423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8F-4484-B920-3700B9ACBC21}"/>
            </c:ext>
          </c:extLst>
        </c:ser>
        <c:dLbls>
          <c:showLegendKey val="0"/>
          <c:showVal val="0"/>
          <c:showCatName val="0"/>
          <c:showSerName val="0"/>
          <c:showPercent val="0"/>
          <c:showBubbleSize val="0"/>
        </c:dLbls>
        <c:gapWidth val="150"/>
        <c:axId val="285135192"/>
        <c:axId val="28513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8F-4484-B920-3700B9ACBC21}"/>
            </c:ext>
          </c:extLst>
        </c:ser>
        <c:dLbls>
          <c:showLegendKey val="0"/>
          <c:showVal val="0"/>
          <c:showCatName val="0"/>
          <c:showSerName val="0"/>
          <c:showPercent val="0"/>
          <c:showBubbleSize val="0"/>
        </c:dLbls>
        <c:marker val="1"/>
        <c:smooth val="0"/>
        <c:axId val="285135192"/>
        <c:axId val="285130488"/>
      </c:lineChart>
      <c:dateAx>
        <c:axId val="285135192"/>
        <c:scaling>
          <c:orientation val="minMax"/>
        </c:scaling>
        <c:delete val="1"/>
        <c:axPos val="b"/>
        <c:numFmt formatCode="ge" sourceLinked="1"/>
        <c:majorTickMark val="none"/>
        <c:minorTickMark val="none"/>
        <c:tickLblPos val="none"/>
        <c:crossAx val="285130488"/>
        <c:crosses val="autoZero"/>
        <c:auto val="1"/>
        <c:lblOffset val="100"/>
        <c:baseTimeUnit val="years"/>
      </c:dateAx>
      <c:valAx>
        <c:axId val="2851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1068.78</c:v>
                </c:pt>
                <c:pt idx="1">
                  <c:v>187.83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9A9-4C32-AE66-12908AC627FB}"/>
            </c:ext>
          </c:extLst>
        </c:ser>
        <c:dLbls>
          <c:showLegendKey val="0"/>
          <c:showVal val="0"/>
          <c:showCatName val="0"/>
          <c:showSerName val="0"/>
          <c:showPercent val="0"/>
          <c:showBubbleSize val="0"/>
        </c:dLbls>
        <c:gapWidth val="150"/>
        <c:axId val="285137544"/>
        <c:axId val="2851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A9A9-4C32-AE66-12908AC627FB}"/>
            </c:ext>
          </c:extLst>
        </c:ser>
        <c:dLbls>
          <c:showLegendKey val="0"/>
          <c:showVal val="0"/>
          <c:showCatName val="0"/>
          <c:showSerName val="0"/>
          <c:showPercent val="0"/>
          <c:showBubbleSize val="0"/>
        </c:dLbls>
        <c:marker val="1"/>
        <c:smooth val="0"/>
        <c:axId val="285137544"/>
        <c:axId val="285135976"/>
      </c:lineChart>
      <c:dateAx>
        <c:axId val="285137544"/>
        <c:scaling>
          <c:orientation val="minMax"/>
        </c:scaling>
        <c:delete val="1"/>
        <c:axPos val="b"/>
        <c:numFmt formatCode="ge" sourceLinked="1"/>
        <c:majorTickMark val="none"/>
        <c:minorTickMark val="none"/>
        <c:tickLblPos val="none"/>
        <c:crossAx val="285135976"/>
        <c:crosses val="autoZero"/>
        <c:auto val="1"/>
        <c:lblOffset val="100"/>
        <c:baseTimeUnit val="years"/>
      </c:dateAx>
      <c:valAx>
        <c:axId val="2851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54.21</c:v>
                </c:pt>
                <c:pt idx="1">
                  <c:v>54.71</c:v>
                </c:pt>
                <c:pt idx="2">
                  <c:v>47.1</c:v>
                </c:pt>
                <c:pt idx="3">
                  <c:v>51.4</c:v>
                </c:pt>
                <c:pt idx="4">
                  <c:v>47.15</c:v>
                </c:pt>
              </c:numCache>
            </c:numRef>
          </c:val>
          <c:extLst xmlns:c16r2="http://schemas.microsoft.com/office/drawing/2015/06/chart">
            <c:ext xmlns:c16="http://schemas.microsoft.com/office/drawing/2014/chart" uri="{C3380CC4-5D6E-409C-BE32-E72D297353CC}">
              <c16:uniqueId val="{00000000-03A1-4A03-B7D9-9B3B35933CDC}"/>
            </c:ext>
          </c:extLst>
        </c:ser>
        <c:dLbls>
          <c:showLegendKey val="0"/>
          <c:showVal val="0"/>
          <c:showCatName val="0"/>
          <c:showSerName val="0"/>
          <c:showPercent val="0"/>
          <c:showBubbleSize val="0"/>
        </c:dLbls>
        <c:gapWidth val="150"/>
        <c:axId val="285132056"/>
        <c:axId val="28513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03A1-4A03-B7D9-9B3B35933CDC}"/>
            </c:ext>
          </c:extLst>
        </c:ser>
        <c:dLbls>
          <c:showLegendKey val="0"/>
          <c:showVal val="0"/>
          <c:showCatName val="0"/>
          <c:showSerName val="0"/>
          <c:showPercent val="0"/>
          <c:showBubbleSize val="0"/>
        </c:dLbls>
        <c:marker val="1"/>
        <c:smooth val="0"/>
        <c:axId val="285132056"/>
        <c:axId val="285131664"/>
      </c:lineChart>
      <c:dateAx>
        <c:axId val="285132056"/>
        <c:scaling>
          <c:orientation val="minMax"/>
        </c:scaling>
        <c:delete val="1"/>
        <c:axPos val="b"/>
        <c:numFmt formatCode="ge" sourceLinked="1"/>
        <c:majorTickMark val="none"/>
        <c:minorTickMark val="none"/>
        <c:tickLblPos val="none"/>
        <c:crossAx val="285131664"/>
        <c:crosses val="autoZero"/>
        <c:auto val="1"/>
        <c:lblOffset val="100"/>
        <c:baseTimeUnit val="years"/>
      </c:dateAx>
      <c:valAx>
        <c:axId val="2851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307.92</c:v>
                </c:pt>
                <c:pt idx="1">
                  <c:v>298.52</c:v>
                </c:pt>
                <c:pt idx="2">
                  <c:v>357.74</c:v>
                </c:pt>
                <c:pt idx="3">
                  <c:v>326.52</c:v>
                </c:pt>
                <c:pt idx="4">
                  <c:v>356.66</c:v>
                </c:pt>
              </c:numCache>
            </c:numRef>
          </c:val>
          <c:extLst xmlns:c16r2="http://schemas.microsoft.com/office/drawing/2015/06/chart">
            <c:ext xmlns:c16="http://schemas.microsoft.com/office/drawing/2014/chart" uri="{C3380CC4-5D6E-409C-BE32-E72D297353CC}">
              <c16:uniqueId val="{00000000-C4B7-467E-88BC-47607D2085C5}"/>
            </c:ext>
          </c:extLst>
        </c:ser>
        <c:dLbls>
          <c:showLegendKey val="0"/>
          <c:showVal val="0"/>
          <c:showCatName val="0"/>
          <c:showSerName val="0"/>
          <c:showPercent val="0"/>
          <c:showBubbleSize val="0"/>
        </c:dLbls>
        <c:gapWidth val="150"/>
        <c:axId val="285134408"/>
        <c:axId val="2851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C4B7-467E-88BC-47607D2085C5}"/>
            </c:ext>
          </c:extLst>
        </c:ser>
        <c:dLbls>
          <c:showLegendKey val="0"/>
          <c:showVal val="0"/>
          <c:showCatName val="0"/>
          <c:showSerName val="0"/>
          <c:showPercent val="0"/>
          <c:showBubbleSize val="0"/>
        </c:dLbls>
        <c:marker val="1"/>
        <c:smooth val="0"/>
        <c:axId val="285134408"/>
        <c:axId val="285132448"/>
      </c:lineChart>
      <c:dateAx>
        <c:axId val="285134408"/>
        <c:scaling>
          <c:orientation val="minMax"/>
        </c:scaling>
        <c:delete val="1"/>
        <c:axPos val="b"/>
        <c:numFmt formatCode="ge" sourceLinked="1"/>
        <c:majorTickMark val="none"/>
        <c:minorTickMark val="none"/>
        <c:tickLblPos val="none"/>
        <c:crossAx val="285132448"/>
        <c:crosses val="autoZero"/>
        <c:auto val="1"/>
        <c:lblOffset val="100"/>
        <c:baseTimeUnit val="years"/>
      </c:dateAx>
      <c:valAx>
        <c:axId val="2851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伯耆町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10955</v>
      </c>
      <c r="AM8" s="50"/>
      <c r="AN8" s="50"/>
      <c r="AO8" s="50"/>
      <c r="AP8" s="50"/>
      <c r="AQ8" s="50"/>
      <c r="AR8" s="50"/>
      <c r="AS8" s="50"/>
      <c r="AT8" s="45">
        <f>データ!T6</f>
        <v>139.44</v>
      </c>
      <c r="AU8" s="45"/>
      <c r="AV8" s="45"/>
      <c r="AW8" s="45"/>
      <c r="AX8" s="45"/>
      <c r="AY8" s="45"/>
      <c r="AZ8" s="45"/>
      <c r="BA8" s="45"/>
      <c r="BB8" s="45">
        <f>データ!U6</f>
        <v>78.56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6.94</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759</v>
      </c>
      <c r="AM10" s="50"/>
      <c r="AN10" s="50"/>
      <c r="AO10" s="50"/>
      <c r="AP10" s="50"/>
      <c r="AQ10" s="50"/>
      <c r="AR10" s="50"/>
      <c r="AS10" s="50"/>
      <c r="AT10" s="45">
        <f>データ!W6</f>
        <v>0.25</v>
      </c>
      <c r="AU10" s="45"/>
      <c r="AV10" s="45"/>
      <c r="AW10" s="45"/>
      <c r="AX10" s="45"/>
      <c r="AY10" s="45"/>
      <c r="AZ10" s="45"/>
      <c r="BA10" s="45"/>
      <c r="BB10" s="45">
        <f>データ!X6</f>
        <v>3036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lN033cvsfl5ESepHqKGrqJQIOOXKpLZ4HtZFFZQwXnW+CZwLLo2/owtj9na04MIf4btLCL6tPfhGI4MKefVeeg==" saltValue="NK3l2cMZ99D1WQlf3DRl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313904</v>
      </c>
      <c r="D6" s="33">
        <f t="shared" si="3"/>
        <v>47</v>
      </c>
      <c r="E6" s="33">
        <f t="shared" si="3"/>
        <v>18</v>
      </c>
      <c r="F6" s="33">
        <f t="shared" si="3"/>
        <v>0</v>
      </c>
      <c r="G6" s="33">
        <f t="shared" si="3"/>
        <v>0</v>
      </c>
      <c r="H6" s="33" t="str">
        <f t="shared" si="3"/>
        <v>鳥取県　伯耆町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6.94</v>
      </c>
      <c r="Q6" s="34">
        <f t="shared" si="3"/>
        <v>100</v>
      </c>
      <c r="R6" s="34">
        <f t="shared" si="3"/>
        <v>3888</v>
      </c>
      <c r="S6" s="34">
        <f t="shared" si="3"/>
        <v>10955</v>
      </c>
      <c r="T6" s="34">
        <f t="shared" si="3"/>
        <v>139.44</v>
      </c>
      <c r="U6" s="34">
        <f t="shared" si="3"/>
        <v>78.56</v>
      </c>
      <c r="V6" s="34">
        <f t="shared" si="3"/>
        <v>759</v>
      </c>
      <c r="W6" s="34">
        <f t="shared" si="3"/>
        <v>0.25</v>
      </c>
      <c r="X6" s="34">
        <f t="shared" si="3"/>
        <v>3036</v>
      </c>
      <c r="Y6" s="35">
        <f>IF(Y7="",NA(),Y7)</f>
        <v>68.08</v>
      </c>
      <c r="Z6" s="35">
        <f t="shared" ref="Z6:AH6" si="4">IF(Z7="",NA(),Z7)</f>
        <v>73.239999999999995</v>
      </c>
      <c r="AA6" s="35">
        <f t="shared" si="4"/>
        <v>81.900000000000006</v>
      </c>
      <c r="AB6" s="35">
        <f t="shared" si="4"/>
        <v>73.87</v>
      </c>
      <c r="AC6" s="35">
        <f t="shared" si="4"/>
        <v>74.69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1068.78</v>
      </c>
      <c r="BG6" s="35">
        <f t="shared" ref="BG6:BO6" si="7">IF(BG7="",NA(),BG7)</f>
        <v>187.83</v>
      </c>
      <c r="BH6" s="34">
        <f t="shared" si="7"/>
        <v>0</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54.21</v>
      </c>
      <c r="BR6" s="35">
        <f t="shared" ref="BR6:BZ6" si="8">IF(BR7="",NA(),BR7)</f>
        <v>54.71</v>
      </c>
      <c r="BS6" s="35">
        <f t="shared" si="8"/>
        <v>47.1</v>
      </c>
      <c r="BT6" s="35">
        <f t="shared" si="8"/>
        <v>51.4</v>
      </c>
      <c r="BU6" s="35">
        <f t="shared" si="8"/>
        <v>47.15</v>
      </c>
      <c r="BV6" s="35">
        <f t="shared" si="8"/>
        <v>57.93</v>
      </c>
      <c r="BW6" s="35">
        <f t="shared" si="8"/>
        <v>57.03</v>
      </c>
      <c r="BX6" s="35">
        <f t="shared" si="8"/>
        <v>66.73</v>
      </c>
      <c r="BY6" s="35">
        <f t="shared" si="8"/>
        <v>64.78</v>
      </c>
      <c r="BZ6" s="35">
        <f t="shared" si="8"/>
        <v>63.06</v>
      </c>
      <c r="CA6" s="34" t="str">
        <f>IF(CA7="","",IF(CA7="-","【-】","【"&amp;SUBSTITUTE(TEXT(CA7,"#,##0.00"),"-","△")&amp;"】"))</f>
        <v>【60.61】</v>
      </c>
      <c r="CB6" s="35">
        <f>IF(CB7="",NA(),CB7)</f>
        <v>307.92</v>
      </c>
      <c r="CC6" s="35">
        <f t="shared" ref="CC6:CK6" si="9">IF(CC7="",NA(),CC7)</f>
        <v>298.52</v>
      </c>
      <c r="CD6" s="35">
        <f t="shared" si="9"/>
        <v>357.74</v>
      </c>
      <c r="CE6" s="35">
        <f t="shared" si="9"/>
        <v>326.52</v>
      </c>
      <c r="CF6" s="35">
        <f t="shared" si="9"/>
        <v>356.66</v>
      </c>
      <c r="CG6" s="35">
        <f t="shared" si="9"/>
        <v>276.93</v>
      </c>
      <c r="CH6" s="35">
        <f t="shared" si="9"/>
        <v>283.73</v>
      </c>
      <c r="CI6" s="35">
        <f t="shared" si="9"/>
        <v>241.29</v>
      </c>
      <c r="CJ6" s="35">
        <f t="shared" si="9"/>
        <v>250.21</v>
      </c>
      <c r="CK6" s="35">
        <f t="shared" si="9"/>
        <v>264.77</v>
      </c>
      <c r="CL6" s="34" t="str">
        <f>IF(CL7="","",IF(CL7="-","【-】","【"&amp;SUBSTITUTE(TEXT(CL7,"#,##0.00"),"-","△")&amp;"】"))</f>
        <v>【270.94】</v>
      </c>
      <c r="CM6" s="35" t="str">
        <f>IF(CM7="",NA(),CM7)</f>
        <v>-</v>
      </c>
      <c r="CN6" s="35" t="str">
        <f t="shared" ref="CN6:CV6" si="10">IF(CN7="",NA(),CN7)</f>
        <v>-</v>
      </c>
      <c r="CO6" s="35" t="str">
        <f t="shared" si="10"/>
        <v>-</v>
      </c>
      <c r="CP6" s="35" t="str">
        <f t="shared" si="10"/>
        <v>-</v>
      </c>
      <c r="CQ6" s="35" t="str">
        <f t="shared" si="10"/>
        <v>-</v>
      </c>
      <c r="CR6" s="35">
        <f t="shared" si="10"/>
        <v>59.08</v>
      </c>
      <c r="CS6" s="35">
        <f t="shared" si="10"/>
        <v>58.25</v>
      </c>
      <c r="CT6" s="35">
        <f t="shared" si="10"/>
        <v>61.94</v>
      </c>
      <c r="CU6" s="35">
        <f t="shared" si="10"/>
        <v>61.79</v>
      </c>
      <c r="CV6" s="35">
        <f t="shared" si="10"/>
        <v>59.94</v>
      </c>
      <c r="CW6" s="34" t="str">
        <f>IF(CW7="","",IF(CW7="-","【-】","【"&amp;SUBSTITUTE(TEXT(CW7,"#,##0.00"),"-","△")&amp;"】"))</f>
        <v>【57.80】</v>
      </c>
      <c r="CX6" s="35">
        <f>IF(CX7="",NA(),CX7)</f>
        <v>83.48</v>
      </c>
      <c r="CY6" s="35">
        <f t="shared" ref="CY6:DG6" si="11">IF(CY7="",NA(),CY7)</f>
        <v>71.67</v>
      </c>
      <c r="CZ6" s="35">
        <f t="shared" si="11"/>
        <v>70.680000000000007</v>
      </c>
      <c r="DA6" s="35">
        <f t="shared" si="11"/>
        <v>72.39</v>
      </c>
      <c r="DB6" s="35">
        <f t="shared" si="11"/>
        <v>72.459999999999994</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313904</v>
      </c>
      <c r="D7" s="37">
        <v>47</v>
      </c>
      <c r="E7" s="37">
        <v>18</v>
      </c>
      <c r="F7" s="37">
        <v>0</v>
      </c>
      <c r="G7" s="37">
        <v>0</v>
      </c>
      <c r="H7" s="37" t="s">
        <v>98</v>
      </c>
      <c r="I7" s="37" t="s">
        <v>99</v>
      </c>
      <c r="J7" s="37" t="s">
        <v>100</v>
      </c>
      <c r="K7" s="37" t="s">
        <v>101</v>
      </c>
      <c r="L7" s="37" t="s">
        <v>102</v>
      </c>
      <c r="M7" s="37" t="s">
        <v>103</v>
      </c>
      <c r="N7" s="38" t="s">
        <v>104</v>
      </c>
      <c r="O7" s="38" t="s">
        <v>105</v>
      </c>
      <c r="P7" s="38">
        <v>6.94</v>
      </c>
      <c r="Q7" s="38">
        <v>100</v>
      </c>
      <c r="R7" s="38">
        <v>3888</v>
      </c>
      <c r="S7" s="38">
        <v>10955</v>
      </c>
      <c r="T7" s="38">
        <v>139.44</v>
      </c>
      <c r="U7" s="38">
        <v>78.56</v>
      </c>
      <c r="V7" s="38">
        <v>759</v>
      </c>
      <c r="W7" s="38">
        <v>0.25</v>
      </c>
      <c r="X7" s="38">
        <v>3036</v>
      </c>
      <c r="Y7" s="38">
        <v>68.08</v>
      </c>
      <c r="Z7" s="38">
        <v>73.239999999999995</v>
      </c>
      <c r="AA7" s="38">
        <v>81.900000000000006</v>
      </c>
      <c r="AB7" s="38">
        <v>73.87</v>
      </c>
      <c r="AC7" s="38">
        <v>74.69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1068.78</v>
      </c>
      <c r="BG7" s="38">
        <v>187.83</v>
      </c>
      <c r="BH7" s="38">
        <v>0</v>
      </c>
      <c r="BI7" s="38">
        <v>0</v>
      </c>
      <c r="BJ7" s="38">
        <v>0</v>
      </c>
      <c r="BK7" s="38">
        <v>416.91</v>
      </c>
      <c r="BL7" s="38">
        <v>392.19</v>
      </c>
      <c r="BM7" s="38">
        <v>248.44</v>
      </c>
      <c r="BN7" s="38">
        <v>244.85</v>
      </c>
      <c r="BO7" s="38">
        <v>296.89</v>
      </c>
      <c r="BP7" s="38">
        <v>325.02</v>
      </c>
      <c r="BQ7" s="38">
        <v>54.21</v>
      </c>
      <c r="BR7" s="38">
        <v>54.71</v>
      </c>
      <c r="BS7" s="38">
        <v>47.1</v>
      </c>
      <c r="BT7" s="38">
        <v>51.4</v>
      </c>
      <c r="BU7" s="38">
        <v>47.15</v>
      </c>
      <c r="BV7" s="38">
        <v>57.93</v>
      </c>
      <c r="BW7" s="38">
        <v>57.03</v>
      </c>
      <c r="BX7" s="38">
        <v>66.73</v>
      </c>
      <c r="BY7" s="38">
        <v>64.78</v>
      </c>
      <c r="BZ7" s="38">
        <v>63.06</v>
      </c>
      <c r="CA7" s="38">
        <v>60.61</v>
      </c>
      <c r="CB7" s="38">
        <v>307.92</v>
      </c>
      <c r="CC7" s="38">
        <v>298.52</v>
      </c>
      <c r="CD7" s="38">
        <v>357.74</v>
      </c>
      <c r="CE7" s="38">
        <v>326.52</v>
      </c>
      <c r="CF7" s="38">
        <v>356.66</v>
      </c>
      <c r="CG7" s="38">
        <v>276.93</v>
      </c>
      <c r="CH7" s="38">
        <v>283.73</v>
      </c>
      <c r="CI7" s="38">
        <v>241.29</v>
      </c>
      <c r="CJ7" s="38">
        <v>250.21</v>
      </c>
      <c r="CK7" s="38">
        <v>264.77</v>
      </c>
      <c r="CL7" s="38">
        <v>270.94</v>
      </c>
      <c r="CM7" s="38" t="s">
        <v>104</v>
      </c>
      <c r="CN7" s="38" t="s">
        <v>104</v>
      </c>
      <c r="CO7" s="38" t="s">
        <v>104</v>
      </c>
      <c r="CP7" s="38" t="s">
        <v>104</v>
      </c>
      <c r="CQ7" s="38" t="s">
        <v>104</v>
      </c>
      <c r="CR7" s="38">
        <v>59.08</v>
      </c>
      <c r="CS7" s="38">
        <v>58.25</v>
      </c>
      <c r="CT7" s="38">
        <v>61.94</v>
      </c>
      <c r="CU7" s="38">
        <v>61.79</v>
      </c>
      <c r="CV7" s="38">
        <v>59.94</v>
      </c>
      <c r="CW7" s="38">
        <v>57.8</v>
      </c>
      <c r="CX7" s="38">
        <v>83.48</v>
      </c>
      <c r="CY7" s="38">
        <v>71.67</v>
      </c>
      <c r="CZ7" s="38">
        <v>70.680000000000007</v>
      </c>
      <c r="DA7" s="38">
        <v>72.39</v>
      </c>
      <c r="DB7" s="38">
        <v>72.459999999999994</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2019-12-05T05:29:41Z</dcterms:created>
  <dcterms:modified xsi:type="dcterms:W3CDTF">2020-02-12T04:47:53Z</dcterms:modified>
  <cp:category/>
</cp:coreProperties>
</file>