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6_伯耆町\"/>
    </mc:Choice>
  </mc:AlternateContent>
  <workbookProtection workbookAlgorithmName="SHA-512" workbookHashValue="xfXHaB1B3rUpPNYUsx4LMnXcmzaTBPhkdNrBtsS8nzZ+B63w9YLTC+b6sdMLNAFr5TygxzIZkh/gPaj3kJlFmA==" workbookSaltValue="x/H5mLltWFKWSeq6Sh5ZX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<sst xmlns="http://schemas.openxmlformats.org/spreadsheetml/2006/main" count="228" uniqueCount="115">
  <si>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</si>
  <si>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</si>
  <si>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</si>
  <si>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</si>
  <si>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</si>
  <si>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</si>
  <si>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</si>
  <si>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</si>
  <si>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</si>
  <si>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</si>
  <si>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</si>
  <si>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</si>
  <si>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</si>
  <si>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</si>
  <si>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</si>
  <si>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</si>
  <si>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</si>
  <si>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</si>
  <si>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</si>
  <si>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</si>
  <si>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</si>
  <si>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</si>
  <si>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</si>
  <si>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</si>
  <si>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</si>
  <si>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</si>
  <si>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</si>
  <si>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</si>
  <si>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</si>
  <si>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</si>
  <si>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</si>
  <si>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</si>
  <si>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</si>
  <si>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</si>
  <si>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</si>
  <si>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</si>
  <si>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</si>
  <si>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</si>
  <si>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</si>
  <si>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</si>
  <si>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</si>
  <si>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</si>
  <si>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</si>
  <si>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</si>
  <si>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</si>
  <si>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</si>
  <si>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</si>
  <si>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</si>
  <si>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</si>
  <si>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</si>
  <si>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</si>
  <si>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</si>
  <si>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</si>
  <si>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</si>
  <si>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</si>
  <si>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</si>
  <si>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</si>
  <si>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</si>
  <si>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</si>
  <si>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</si>
  <si>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</si>
  <si>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</si>
  <si>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</si>
  <si>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</si>
  <si>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</si>
  <si>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</si>
  <si>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</si>
  <si>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</si>
  <si>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</si>
  <si>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</si>
  <si>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</si>
  <si>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</si>
  <si>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</si>
  <si>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</si>
  <si>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</si>
  <si>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</si>
  <si>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</si>
  <si>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</si>
  <si>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</si>
  <si>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</si>
  <si>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</si>
  <si>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</si>
  <si>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</si>
  <si>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</si>
  <si>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</si>
  <si>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</si>
  <si>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</si>
  <si>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</si>
  <si>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</si>
  <si>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</si>
  <si>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</si>
  <si>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</si>
  <si>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</si>
  <si>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</si>
  <si>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</si>
  <si>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</si>
  <si>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</si>
  <si>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</si>
  <si>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</si>
  <si>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</si>
  <si>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</si>
  <si>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</si>
  <si>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</si>
  <si>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</si>
  <si>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</si>
  <si>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</si>
  <si>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</si>
  <si>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</si>
  <si>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</si>
  <si>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</si>
  <si>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</si>
  <si>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</si>
  <si>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前年と比べ微減し、100%を下回っている。支出の多くを占める起債償還額が主な要因だと考えられる
⑤経費回収率
前年と比べ上昇し、全国平均・類似団体を大きく上回っているものの、100%は下回り、回収すべき必要な経費を料金で回収できていない状況にある。
⑦施設利用率
全国平均、類似団体より若干高い数値を示しているが、50%を下回る値で推移している。
⑧水洗化率
全国平均・類似団体並みである。今後も未水洗化人口の解消に向け啓発を行い、100%に近づけていけるよう努めたい。</t>
    <phoneticPr fontId="4"/>
  </si>
  <si>
    <t>③管渠改善率
小規模集合排水処理事業の管渠については、現在まで不具合もなく、改善、更新を実施していない。
法定耐用年数が経過するまで期間があるため、計画的な更新が必要な時期は未定である。</t>
    <phoneticPr fontId="4"/>
  </si>
  <si>
    <t>　小規模集合排水処理事業単独では全国的にも健全経営が出来ているとはいえない状況であるが、全国平均、類似団体と比較して全体的に良好な値を示している。
　令和元年度から処理施設の統廃合を計画実施し、施設利用率の向上、維持管理費の削減を図る予定である。また令和２年度から法適用となるため、適正な資産管理等行い、事業経営に取り組む。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</si>
</sst>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1F-402F-9002-DD2E3F61CC78}"/>
            </c:ext>
          </c:extLst>
        </c:ser>
        <c:dLbls>
          <c:showLegendKey val="0"/>
          <c:showVal val="0"/>
          <c:showCatName val="0"/>
          <c:showSerName val="0"/>
          <c:showPercent val="0"/>
          <c:showBubbleSize val="0"/>
        </c:dLbls>
        <c:gapWidth val="150"/>
        <c:axId val="326943728"/>
        <c:axId val="32694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xmlns:c16r2="http://schemas.microsoft.com/office/drawing/2015/06/chart">
            <c:ext xmlns:c16="http://schemas.microsoft.com/office/drawing/2014/chart" uri="{C3380CC4-5D6E-409C-BE32-E72D297353CC}">
              <c16:uniqueId val="{00000001-CF1F-402F-9002-DD2E3F61CC78}"/>
            </c:ext>
          </c:extLst>
        </c:ser>
        <c:dLbls>
          <c:showLegendKey val="0"/>
          <c:showVal val="0"/>
          <c:showCatName val="0"/>
          <c:showSerName val="0"/>
          <c:showPercent val="0"/>
          <c:showBubbleSize val="0"/>
        </c:dLbls>
        <c:marker val="1"/>
        <c:smooth val="0"/>
        <c:axId val="326943728"/>
        <c:axId val="326944120"/>
      </c:lineChart>
      <c:dateAx>
        <c:axId val="326943728"/>
        <c:scaling>
          <c:orientation val="minMax"/>
        </c:scaling>
        <c:delete val="1"/>
        <c:axPos val="b"/>
        <c:numFmt formatCode="ge" sourceLinked="1"/>
        <c:majorTickMark val="none"/>
        <c:minorTickMark val="none"/>
        <c:tickLblPos val="none"/>
        <c:crossAx val="326944120"/>
        <c:crosses val="autoZero"/>
        <c:auto val="1"/>
        <c:lblOffset val="100"/>
        <c:baseTimeUnit val="years"/>
      </c:dateAx>
      <c:valAx>
        <c:axId val="32694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37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71.69</c:v>
                </c:pt>
                <c:pt idx="1">
                  <c:v>51.08</c:v>
                </c:pt>
                <c:pt idx="2">
                  <c:v>43.08</c:v>
                </c:pt>
                <c:pt idx="3">
                  <c:v>43.79</c:v>
                </c:pt>
                <c:pt idx="4">
                  <c:v>45.75</c:v>
                </c:pt>
              </c:numCache>
            </c:numRef>
          </c:val>
          <c:extLst xmlns:c16r2="http://schemas.microsoft.com/office/drawing/2015/06/chart">
            <c:ext xmlns:c16="http://schemas.microsoft.com/office/drawing/2014/chart" uri="{C3380CC4-5D6E-409C-BE32-E72D297353CC}">
              <c16:uniqueId val="{00000000-9547-478F-8404-02FA9B8C5F18}"/>
            </c:ext>
          </c:extLst>
        </c:ser>
        <c:dLbls>
          <c:showLegendKey val="0"/>
          <c:showVal val="0"/>
          <c:showCatName val="0"/>
          <c:showSerName val="0"/>
          <c:showPercent val="0"/>
          <c:showBubbleSize val="0"/>
        </c:dLbls>
        <c:gapWidth val="150"/>
        <c:axId val="328140936"/>
        <c:axId val="32813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xmlns:c16r2="http://schemas.microsoft.com/office/drawing/2015/06/chart">
            <c:ext xmlns:c16="http://schemas.microsoft.com/office/drawing/2014/chart" uri="{C3380CC4-5D6E-409C-BE32-E72D297353CC}">
              <c16:uniqueId val="{00000001-9547-478F-8404-02FA9B8C5F18}"/>
            </c:ext>
          </c:extLst>
        </c:ser>
        <c:dLbls>
          <c:showLegendKey val="0"/>
          <c:showVal val="0"/>
          <c:showCatName val="0"/>
          <c:showSerName val="0"/>
          <c:showPercent val="0"/>
          <c:showBubbleSize val="0"/>
        </c:dLbls>
        <c:marker val="1"/>
        <c:smooth val="0"/>
        <c:axId val="328140936"/>
        <c:axId val="328136232"/>
      </c:lineChart>
      <c:dateAx>
        <c:axId val="328140936"/>
        <c:scaling>
          <c:orientation val="minMax"/>
        </c:scaling>
        <c:delete val="1"/>
        <c:axPos val="b"/>
        <c:numFmt formatCode="ge" sourceLinked="1"/>
        <c:majorTickMark val="none"/>
        <c:minorTickMark val="none"/>
        <c:tickLblPos val="none"/>
        <c:crossAx val="328136232"/>
        <c:crosses val="autoZero"/>
        <c:auto val="1"/>
        <c:lblOffset val="100"/>
        <c:baseTimeUnit val="years"/>
      </c:dateAx>
      <c:valAx>
        <c:axId val="32813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c:v>
                </c:pt>
                <c:pt idx="1">
                  <c:v>89.66</c:v>
                </c:pt>
                <c:pt idx="2">
                  <c:v>90.23</c:v>
                </c:pt>
                <c:pt idx="3">
                  <c:v>88.92</c:v>
                </c:pt>
                <c:pt idx="4">
                  <c:v>90.3</c:v>
                </c:pt>
              </c:numCache>
            </c:numRef>
          </c:val>
          <c:extLst xmlns:c16r2="http://schemas.microsoft.com/office/drawing/2015/06/chart">
            <c:ext xmlns:c16="http://schemas.microsoft.com/office/drawing/2014/chart" uri="{C3380CC4-5D6E-409C-BE32-E72D297353CC}">
              <c16:uniqueId val="{00000000-02F8-41CD-8634-2C9749659CC7}"/>
            </c:ext>
          </c:extLst>
        </c:ser>
        <c:dLbls>
          <c:showLegendKey val="0"/>
          <c:showVal val="0"/>
          <c:showCatName val="0"/>
          <c:showSerName val="0"/>
          <c:showPercent val="0"/>
          <c:showBubbleSize val="0"/>
        </c:dLbls>
        <c:gapWidth val="150"/>
        <c:axId val="328143680"/>
        <c:axId val="32813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xmlns:c16r2="http://schemas.microsoft.com/office/drawing/2015/06/chart">
            <c:ext xmlns:c16="http://schemas.microsoft.com/office/drawing/2014/chart" uri="{C3380CC4-5D6E-409C-BE32-E72D297353CC}">
              <c16:uniqueId val="{00000001-02F8-41CD-8634-2C9749659CC7}"/>
            </c:ext>
          </c:extLst>
        </c:ser>
        <c:dLbls>
          <c:showLegendKey val="0"/>
          <c:showVal val="0"/>
          <c:showCatName val="0"/>
          <c:showSerName val="0"/>
          <c:showPercent val="0"/>
          <c:showBubbleSize val="0"/>
        </c:dLbls>
        <c:marker val="1"/>
        <c:smooth val="0"/>
        <c:axId val="328143680"/>
        <c:axId val="328137016"/>
      </c:lineChart>
      <c:dateAx>
        <c:axId val="328143680"/>
        <c:scaling>
          <c:orientation val="minMax"/>
        </c:scaling>
        <c:delete val="1"/>
        <c:axPos val="b"/>
        <c:numFmt formatCode="ge" sourceLinked="1"/>
        <c:majorTickMark val="none"/>
        <c:minorTickMark val="none"/>
        <c:tickLblPos val="none"/>
        <c:crossAx val="328137016"/>
        <c:crosses val="autoZero"/>
        <c:auto val="1"/>
        <c:lblOffset val="100"/>
        <c:baseTimeUnit val="years"/>
      </c:dateAx>
      <c:valAx>
        <c:axId val="32813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43.28</c:v>
                </c:pt>
                <c:pt idx="1">
                  <c:v>70.05</c:v>
                </c:pt>
                <c:pt idx="2">
                  <c:v>94.71</c:v>
                </c:pt>
                <c:pt idx="3">
                  <c:v>94.59</c:v>
                </c:pt>
                <c:pt idx="4">
                  <c:v>96.64</c:v>
                </c:pt>
              </c:numCache>
            </c:numRef>
          </c:val>
          <c:extLst xmlns:c16r2="http://schemas.microsoft.com/office/drawing/2015/06/chart">
            <c:ext xmlns:c16="http://schemas.microsoft.com/office/drawing/2014/chart" uri="{C3380CC4-5D6E-409C-BE32-E72D297353CC}">
              <c16:uniqueId val="{00000000-0955-4B1D-A912-1254F3DC3721}"/>
            </c:ext>
          </c:extLst>
        </c:ser>
        <c:dLbls>
          <c:showLegendKey val="0"/>
          <c:showVal val="0"/>
          <c:showCatName val="0"/>
          <c:showSerName val="0"/>
          <c:showPercent val="0"/>
          <c:showBubbleSize val="0"/>
        </c:dLbls>
        <c:gapWidth val="150"/>
        <c:axId val="326945296"/>
        <c:axId val="32694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55-4B1D-A912-1254F3DC3721}"/>
            </c:ext>
          </c:extLst>
        </c:ser>
        <c:dLbls>
          <c:showLegendKey val="0"/>
          <c:showVal val="0"/>
          <c:showCatName val="0"/>
          <c:showSerName val="0"/>
          <c:showPercent val="0"/>
          <c:showBubbleSize val="0"/>
        </c:dLbls>
        <c:marker val="1"/>
        <c:smooth val="0"/>
        <c:axId val="326945296"/>
        <c:axId val="326942160"/>
      </c:lineChart>
      <c:dateAx>
        <c:axId val="326945296"/>
        <c:scaling>
          <c:orientation val="minMax"/>
        </c:scaling>
        <c:delete val="1"/>
        <c:axPos val="b"/>
        <c:numFmt formatCode="ge" sourceLinked="1"/>
        <c:majorTickMark val="none"/>
        <c:minorTickMark val="none"/>
        <c:tickLblPos val="none"/>
        <c:crossAx val="326942160"/>
        <c:crosses val="autoZero"/>
        <c:auto val="1"/>
        <c:lblOffset val="100"/>
        <c:baseTimeUnit val="years"/>
      </c:dateAx>
      <c:valAx>
        <c:axId val="32694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78-4E2C-B6CE-11C112D03BFB}"/>
            </c:ext>
          </c:extLst>
        </c:ser>
        <c:dLbls>
          <c:showLegendKey val="0"/>
          <c:showVal val="0"/>
          <c:showCatName val="0"/>
          <c:showSerName val="0"/>
          <c:showPercent val="0"/>
          <c:showBubbleSize val="0"/>
        </c:dLbls>
        <c:gapWidth val="150"/>
        <c:axId val="326946080"/>
        <c:axId val="3269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78-4E2C-B6CE-11C112D03BFB}"/>
            </c:ext>
          </c:extLst>
        </c:ser>
        <c:dLbls>
          <c:showLegendKey val="0"/>
          <c:showVal val="0"/>
          <c:showCatName val="0"/>
          <c:showSerName val="0"/>
          <c:showPercent val="0"/>
          <c:showBubbleSize val="0"/>
        </c:dLbls>
        <c:marker val="1"/>
        <c:smooth val="0"/>
        <c:axId val="326946080"/>
        <c:axId val="326942944"/>
      </c:lineChart>
      <c:dateAx>
        <c:axId val="326946080"/>
        <c:scaling>
          <c:orientation val="minMax"/>
        </c:scaling>
        <c:delete val="1"/>
        <c:axPos val="b"/>
        <c:numFmt formatCode="ge" sourceLinked="1"/>
        <c:majorTickMark val="none"/>
        <c:minorTickMark val="none"/>
        <c:tickLblPos val="none"/>
        <c:crossAx val="326942944"/>
        <c:crosses val="autoZero"/>
        <c:auto val="1"/>
        <c:lblOffset val="100"/>
        <c:baseTimeUnit val="years"/>
      </c:dateAx>
      <c:valAx>
        <c:axId val="3269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5D-4CD3-BFAC-0DD133C7F932}"/>
            </c:ext>
          </c:extLst>
        </c:ser>
        <c:dLbls>
          <c:showLegendKey val="0"/>
          <c:showVal val="0"/>
          <c:showCatName val="0"/>
          <c:showSerName val="0"/>
          <c:showPercent val="0"/>
          <c:showBubbleSize val="0"/>
        </c:dLbls>
        <c:gapWidth val="150"/>
        <c:axId val="326946864"/>
        <c:axId val="3269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5D-4CD3-BFAC-0DD133C7F932}"/>
            </c:ext>
          </c:extLst>
        </c:ser>
        <c:dLbls>
          <c:showLegendKey val="0"/>
          <c:showVal val="0"/>
          <c:showCatName val="0"/>
          <c:showSerName val="0"/>
          <c:showPercent val="0"/>
          <c:showBubbleSize val="0"/>
        </c:dLbls>
        <c:marker val="1"/>
        <c:smooth val="0"/>
        <c:axId val="326946864"/>
        <c:axId val="326939808"/>
      </c:lineChart>
      <c:dateAx>
        <c:axId val="326946864"/>
        <c:scaling>
          <c:orientation val="minMax"/>
        </c:scaling>
        <c:delete val="1"/>
        <c:axPos val="b"/>
        <c:numFmt formatCode="ge" sourceLinked="1"/>
        <c:majorTickMark val="none"/>
        <c:minorTickMark val="none"/>
        <c:tickLblPos val="none"/>
        <c:crossAx val="326939808"/>
        <c:crosses val="autoZero"/>
        <c:auto val="1"/>
        <c:lblOffset val="100"/>
        <c:baseTimeUnit val="years"/>
      </c:dateAx>
      <c:valAx>
        <c:axId val="3269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4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6C-4D1F-9DFA-0A38058365CE}"/>
            </c:ext>
          </c:extLst>
        </c:ser>
        <c:dLbls>
          <c:showLegendKey val="0"/>
          <c:showVal val="0"/>
          <c:showCatName val="0"/>
          <c:showSerName val="0"/>
          <c:showPercent val="0"/>
          <c:showBubbleSize val="0"/>
        </c:dLbls>
        <c:gapWidth val="150"/>
        <c:axId val="328469144"/>
        <c:axId val="32846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6C-4D1F-9DFA-0A38058365CE}"/>
            </c:ext>
          </c:extLst>
        </c:ser>
        <c:dLbls>
          <c:showLegendKey val="0"/>
          <c:showVal val="0"/>
          <c:showCatName val="0"/>
          <c:showSerName val="0"/>
          <c:showPercent val="0"/>
          <c:showBubbleSize val="0"/>
        </c:dLbls>
        <c:marker val="1"/>
        <c:smooth val="0"/>
        <c:axId val="328469144"/>
        <c:axId val="328465616"/>
      </c:lineChart>
      <c:dateAx>
        <c:axId val="328469144"/>
        <c:scaling>
          <c:orientation val="minMax"/>
        </c:scaling>
        <c:delete val="1"/>
        <c:axPos val="b"/>
        <c:numFmt formatCode="ge" sourceLinked="1"/>
        <c:majorTickMark val="none"/>
        <c:minorTickMark val="none"/>
        <c:tickLblPos val="none"/>
        <c:crossAx val="328465616"/>
        <c:crosses val="autoZero"/>
        <c:auto val="1"/>
        <c:lblOffset val="100"/>
        <c:baseTimeUnit val="years"/>
      </c:dateAx>
      <c:valAx>
        <c:axId val="3284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AB-42E3-8631-5630AD3D013A}"/>
            </c:ext>
          </c:extLst>
        </c:ser>
        <c:dLbls>
          <c:showLegendKey val="0"/>
          <c:showVal val="0"/>
          <c:showCatName val="0"/>
          <c:showSerName val="0"/>
          <c:showPercent val="0"/>
          <c:showBubbleSize val="0"/>
        </c:dLbls>
        <c:gapWidth val="150"/>
        <c:axId val="328466792"/>
        <c:axId val="32846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AB-42E3-8631-5630AD3D013A}"/>
            </c:ext>
          </c:extLst>
        </c:ser>
        <c:dLbls>
          <c:showLegendKey val="0"/>
          <c:showVal val="0"/>
          <c:showCatName val="0"/>
          <c:showSerName val="0"/>
          <c:showPercent val="0"/>
          <c:showBubbleSize val="0"/>
        </c:dLbls>
        <c:marker val="1"/>
        <c:smooth val="0"/>
        <c:axId val="328466792"/>
        <c:axId val="328466008"/>
      </c:lineChart>
      <c:dateAx>
        <c:axId val="328466792"/>
        <c:scaling>
          <c:orientation val="minMax"/>
        </c:scaling>
        <c:delete val="1"/>
        <c:axPos val="b"/>
        <c:numFmt formatCode="ge" sourceLinked="1"/>
        <c:majorTickMark val="none"/>
        <c:minorTickMark val="none"/>
        <c:tickLblPos val="none"/>
        <c:crossAx val="328466008"/>
        <c:crosses val="autoZero"/>
        <c:auto val="1"/>
        <c:lblOffset val="100"/>
        <c:baseTimeUnit val="years"/>
      </c:dateAx>
      <c:valAx>
        <c:axId val="32846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3346.85</c:v>
                </c:pt>
                <c:pt idx="1">
                  <c:v>1380.09</c:v>
                </c:pt>
                <c:pt idx="2">
                  <c:v>454.33</c:v>
                </c:pt>
                <c:pt idx="3">
                  <c:v>400.71</c:v>
                </c:pt>
                <c:pt idx="4">
                  <c:v>122.93</c:v>
                </c:pt>
              </c:numCache>
            </c:numRef>
          </c:val>
          <c:extLst xmlns:c16r2="http://schemas.microsoft.com/office/drawing/2015/06/chart">
            <c:ext xmlns:c16="http://schemas.microsoft.com/office/drawing/2014/chart" uri="{C3380CC4-5D6E-409C-BE32-E72D297353CC}">
              <c16:uniqueId val="{00000000-C2C6-49DB-9CE5-4778D14BFD33}"/>
            </c:ext>
          </c:extLst>
        </c:ser>
        <c:dLbls>
          <c:showLegendKey val="0"/>
          <c:showVal val="0"/>
          <c:showCatName val="0"/>
          <c:showSerName val="0"/>
          <c:showPercent val="0"/>
          <c:showBubbleSize val="0"/>
        </c:dLbls>
        <c:gapWidth val="150"/>
        <c:axId val="328469928"/>
        <c:axId val="32847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xmlns:c16r2="http://schemas.microsoft.com/office/drawing/2015/06/chart">
            <c:ext xmlns:c16="http://schemas.microsoft.com/office/drawing/2014/chart" uri="{C3380CC4-5D6E-409C-BE32-E72D297353CC}">
              <c16:uniqueId val="{00000001-C2C6-49DB-9CE5-4778D14BFD33}"/>
            </c:ext>
          </c:extLst>
        </c:ser>
        <c:dLbls>
          <c:showLegendKey val="0"/>
          <c:showVal val="0"/>
          <c:showCatName val="0"/>
          <c:showSerName val="0"/>
          <c:showPercent val="0"/>
          <c:showBubbleSize val="0"/>
        </c:dLbls>
        <c:marker val="1"/>
        <c:smooth val="0"/>
        <c:axId val="328469928"/>
        <c:axId val="328470320"/>
      </c:lineChart>
      <c:dateAx>
        <c:axId val="328469928"/>
        <c:scaling>
          <c:orientation val="minMax"/>
        </c:scaling>
        <c:delete val="1"/>
        <c:axPos val="b"/>
        <c:numFmt formatCode="ge" sourceLinked="1"/>
        <c:majorTickMark val="none"/>
        <c:minorTickMark val="none"/>
        <c:tickLblPos val="none"/>
        <c:crossAx val="328470320"/>
        <c:crosses val="autoZero"/>
        <c:auto val="1"/>
        <c:lblOffset val="100"/>
        <c:baseTimeUnit val="years"/>
      </c:dateAx>
      <c:valAx>
        <c:axId val="3284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25.64</c:v>
                </c:pt>
                <c:pt idx="1">
                  <c:v>39.450000000000003</c:v>
                </c:pt>
                <c:pt idx="2">
                  <c:v>67.19</c:v>
                </c:pt>
                <c:pt idx="3">
                  <c:v>69.180000000000007</c:v>
                </c:pt>
                <c:pt idx="4">
                  <c:v>96.11</c:v>
                </c:pt>
              </c:numCache>
            </c:numRef>
          </c:val>
          <c:extLst xmlns:c16r2="http://schemas.microsoft.com/office/drawing/2015/06/chart">
            <c:ext xmlns:c16="http://schemas.microsoft.com/office/drawing/2014/chart" uri="{C3380CC4-5D6E-409C-BE32-E72D297353CC}">
              <c16:uniqueId val="{00000000-31C2-403C-9880-3AF415D74D80}"/>
            </c:ext>
          </c:extLst>
        </c:ser>
        <c:dLbls>
          <c:showLegendKey val="0"/>
          <c:showVal val="0"/>
          <c:showCatName val="0"/>
          <c:showSerName val="0"/>
          <c:showPercent val="0"/>
          <c:showBubbleSize val="0"/>
        </c:dLbls>
        <c:gapWidth val="150"/>
        <c:axId val="328464048"/>
        <c:axId val="32846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xmlns:c16r2="http://schemas.microsoft.com/office/drawing/2015/06/chart">
            <c:ext xmlns:c16="http://schemas.microsoft.com/office/drawing/2014/chart" uri="{C3380CC4-5D6E-409C-BE32-E72D297353CC}">
              <c16:uniqueId val="{00000001-31C2-403C-9880-3AF415D74D80}"/>
            </c:ext>
          </c:extLst>
        </c:ser>
        <c:dLbls>
          <c:showLegendKey val="0"/>
          <c:showVal val="0"/>
          <c:showCatName val="0"/>
          <c:showSerName val="0"/>
          <c:showPercent val="0"/>
          <c:showBubbleSize val="0"/>
        </c:dLbls>
        <c:marker val="1"/>
        <c:smooth val="0"/>
        <c:axId val="328464048"/>
        <c:axId val="328467576"/>
      </c:lineChart>
      <c:dateAx>
        <c:axId val="328464048"/>
        <c:scaling>
          <c:orientation val="minMax"/>
        </c:scaling>
        <c:delete val="1"/>
        <c:axPos val="b"/>
        <c:numFmt formatCode="ge" sourceLinked="1"/>
        <c:majorTickMark val="none"/>
        <c:minorTickMark val="none"/>
        <c:tickLblPos val="none"/>
        <c:crossAx val="328467576"/>
        <c:crosses val="autoZero"/>
        <c:auto val="1"/>
        <c:lblOffset val="100"/>
        <c:baseTimeUnit val="years"/>
      </c:dateAx>
      <c:valAx>
        <c:axId val="32846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6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685.92</c:v>
                </c:pt>
                <c:pt idx="1">
                  <c:v>470.3</c:v>
                </c:pt>
                <c:pt idx="2">
                  <c:v>317.87</c:v>
                </c:pt>
                <c:pt idx="3">
                  <c:v>304.24</c:v>
                </c:pt>
                <c:pt idx="4">
                  <c:v>201.44</c:v>
                </c:pt>
              </c:numCache>
            </c:numRef>
          </c:val>
          <c:extLst xmlns:c16r2="http://schemas.microsoft.com/office/drawing/2015/06/chart">
            <c:ext xmlns:c16="http://schemas.microsoft.com/office/drawing/2014/chart" uri="{C3380CC4-5D6E-409C-BE32-E72D297353CC}">
              <c16:uniqueId val="{00000000-B1A5-479C-B5FC-65F298512582}"/>
            </c:ext>
          </c:extLst>
        </c:ser>
        <c:dLbls>
          <c:showLegendKey val="0"/>
          <c:showVal val="0"/>
          <c:showCatName val="0"/>
          <c:showSerName val="0"/>
          <c:showPercent val="0"/>
          <c:showBubbleSize val="0"/>
        </c:dLbls>
        <c:gapWidth val="150"/>
        <c:axId val="328465224"/>
        <c:axId val="3284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xmlns:c16r2="http://schemas.microsoft.com/office/drawing/2015/06/chart">
            <c:ext xmlns:c16="http://schemas.microsoft.com/office/drawing/2014/chart" uri="{C3380CC4-5D6E-409C-BE32-E72D297353CC}">
              <c16:uniqueId val="{00000001-B1A5-479C-B5FC-65F298512582}"/>
            </c:ext>
          </c:extLst>
        </c:ser>
        <c:dLbls>
          <c:showLegendKey val="0"/>
          <c:showVal val="0"/>
          <c:showCatName val="0"/>
          <c:showSerName val="0"/>
          <c:showPercent val="0"/>
          <c:showBubbleSize val="0"/>
        </c:dLbls>
        <c:marker val="1"/>
        <c:smooth val="0"/>
        <c:axId val="328465224"/>
        <c:axId val="328467968"/>
      </c:lineChart>
      <c:dateAx>
        <c:axId val="328465224"/>
        <c:scaling>
          <c:orientation val="minMax"/>
        </c:scaling>
        <c:delete val="1"/>
        <c:axPos val="b"/>
        <c:numFmt formatCode="ge" sourceLinked="1"/>
        <c:majorTickMark val="none"/>
        <c:minorTickMark val="none"/>
        <c:tickLblPos val="none"/>
        <c:crossAx val="328467968"/>
        <c:crosses val="autoZero"/>
        <c:auto val="1"/>
        <c:lblOffset val="100"/>
        <c:baseTimeUnit val="years"/>
      </c:dateAx>
      <c:valAx>
        <c:axId val="3284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6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伯耆町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10955</v>
      </c>
      <c r="AM8" s="50"/>
      <c r="AN8" s="50"/>
      <c r="AO8" s="50"/>
      <c r="AP8" s="50"/>
      <c r="AQ8" s="50"/>
      <c r="AR8" s="50"/>
      <c r="AS8" s="50"/>
      <c r="AT8" s="45">
        <f>データ!T6</f>
        <v>139.44</v>
      </c>
      <c r="AU8" s="45"/>
      <c r="AV8" s="45"/>
      <c r="AW8" s="45"/>
      <c r="AX8" s="45"/>
      <c r="AY8" s="45"/>
      <c r="AZ8" s="45"/>
      <c r="BA8" s="45"/>
      <c r="BB8" s="45">
        <f>データ!U6</f>
        <v>78.56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3.39</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371</v>
      </c>
      <c r="AM10" s="50"/>
      <c r="AN10" s="50"/>
      <c r="AO10" s="50"/>
      <c r="AP10" s="50"/>
      <c r="AQ10" s="50"/>
      <c r="AR10" s="50"/>
      <c r="AS10" s="50"/>
      <c r="AT10" s="45">
        <f>データ!W6</f>
        <v>0.43</v>
      </c>
      <c r="AU10" s="45"/>
      <c r="AV10" s="45"/>
      <c r="AW10" s="45"/>
      <c r="AX10" s="45"/>
      <c r="AY10" s="45"/>
      <c r="AZ10" s="45"/>
      <c r="BA10" s="45"/>
      <c r="BB10" s="45">
        <f>データ!X6</f>
        <v>862.79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45</v>
      </c>
      <c r="O86" s="26" t="str">
        <f>データ!EO6</f>
        <v>【0.00】</v>
      </c>
    </row>
  </sheetData>
  <sheetProtection algorithmName="SHA-512" hashValue="s/O8j8YUECSfxY62p66U7DwngGSIuqXS78Jneu3FKJnWONatbBFCdoIzS4M/9idUFgg3WL2rBMk/8vFzNgaznQ==" saltValue="Tm91izsMyfvIC7e5Fl1z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313904</v>
      </c>
      <c r="D6" s="33">
        <f t="shared" si="3"/>
        <v>47</v>
      </c>
      <c r="E6" s="33">
        <f t="shared" si="3"/>
        <v>17</v>
      </c>
      <c r="F6" s="33">
        <f t="shared" si="3"/>
        <v>9</v>
      </c>
      <c r="G6" s="33">
        <f t="shared" si="3"/>
        <v>0</v>
      </c>
      <c r="H6" s="33" t="str">
        <f t="shared" si="3"/>
        <v>鳥取県　伯耆町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3.39</v>
      </c>
      <c r="Q6" s="34">
        <f t="shared" si="3"/>
        <v>100</v>
      </c>
      <c r="R6" s="34">
        <f t="shared" si="3"/>
        <v>3888</v>
      </c>
      <c r="S6" s="34">
        <f t="shared" si="3"/>
        <v>10955</v>
      </c>
      <c r="T6" s="34">
        <f t="shared" si="3"/>
        <v>139.44</v>
      </c>
      <c r="U6" s="34">
        <f t="shared" si="3"/>
        <v>78.56</v>
      </c>
      <c r="V6" s="34">
        <f t="shared" si="3"/>
        <v>371</v>
      </c>
      <c r="W6" s="34">
        <f t="shared" si="3"/>
        <v>0.43</v>
      </c>
      <c r="X6" s="34">
        <f t="shared" si="3"/>
        <v>862.79</v>
      </c>
      <c r="Y6" s="35">
        <f>IF(Y7="",NA(),Y7)</f>
        <v>43.28</v>
      </c>
      <c r="Z6" s="35">
        <f t="shared" ref="Z6:AH6" si="4">IF(Z7="",NA(),Z7)</f>
        <v>70.05</v>
      </c>
      <c r="AA6" s="35">
        <f t="shared" si="4"/>
        <v>94.71</v>
      </c>
      <c r="AB6" s="35">
        <f t="shared" si="4"/>
        <v>94.59</v>
      </c>
      <c r="AC6" s="35">
        <f t="shared" si="4"/>
        <v>96.64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3346.85</v>
      </c>
      <c r="BG6" s="35">
        <f t="shared" ref="BG6:BO6" si="7">IF(BG7="",NA(),BG7)</f>
        <v>1380.09</v>
      </c>
      <c r="BH6" s="35">
        <f t="shared" si="7"/>
        <v>454.33</v>
      </c>
      <c r="BI6" s="35">
        <f t="shared" si="7"/>
        <v>400.71</v>
      </c>
      <c r="BJ6" s="35">
        <f t="shared" si="7"/>
        <v>122.93</v>
      </c>
      <c r="BK6" s="35">
        <f t="shared" si="7"/>
        <v>2585.83</v>
      </c>
      <c r="BL6" s="35">
        <f t="shared" si="7"/>
        <v>2464.06</v>
      </c>
      <c r="BM6" s="35">
        <f t="shared" si="7"/>
        <v>1914.94</v>
      </c>
      <c r="BN6" s="35">
        <f t="shared" si="7"/>
        <v>1759.36</v>
      </c>
      <c r="BO6" s="35">
        <f t="shared" si="7"/>
        <v>1837.88</v>
      </c>
      <c r="BP6" s="34" t="str">
        <f>IF(BP7="","",IF(BP7="-","【-】","【"&amp;SUBSTITUTE(TEXT(BP7,"#,##0.00"),"-","△")&amp;"】"))</f>
        <v>【1,937.22】</v>
      </c>
      <c r="BQ6" s="35">
        <f>IF(BQ7="",NA(),BQ7)</f>
        <v>25.64</v>
      </c>
      <c r="BR6" s="35">
        <f t="shared" ref="BR6:BZ6" si="8">IF(BR7="",NA(),BR7)</f>
        <v>39.450000000000003</v>
      </c>
      <c r="BS6" s="35">
        <f t="shared" si="8"/>
        <v>67.19</v>
      </c>
      <c r="BT6" s="35">
        <f t="shared" si="8"/>
        <v>69.180000000000007</v>
      </c>
      <c r="BU6" s="35">
        <f t="shared" si="8"/>
        <v>96.11</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685.92</v>
      </c>
      <c r="CC6" s="35">
        <f t="shared" ref="CC6:CK6" si="9">IF(CC7="",NA(),CC7)</f>
        <v>470.3</v>
      </c>
      <c r="CD6" s="35">
        <f t="shared" si="9"/>
        <v>317.87</v>
      </c>
      <c r="CE6" s="35">
        <f t="shared" si="9"/>
        <v>304.24</v>
      </c>
      <c r="CF6" s="35">
        <f t="shared" si="9"/>
        <v>201.44</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71.69</v>
      </c>
      <c r="CN6" s="35">
        <f t="shared" ref="CN6:CV6" si="10">IF(CN7="",NA(),CN7)</f>
        <v>51.08</v>
      </c>
      <c r="CO6" s="35">
        <f t="shared" si="10"/>
        <v>43.08</v>
      </c>
      <c r="CP6" s="35">
        <f t="shared" si="10"/>
        <v>43.79</v>
      </c>
      <c r="CQ6" s="35">
        <f t="shared" si="10"/>
        <v>45.75</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75</v>
      </c>
      <c r="CY6" s="35">
        <f t="shared" ref="CY6:DG6" si="11">IF(CY7="",NA(),CY7)</f>
        <v>89.66</v>
      </c>
      <c r="CZ6" s="35">
        <f t="shared" si="11"/>
        <v>90.23</v>
      </c>
      <c r="DA6" s="35">
        <f t="shared" si="11"/>
        <v>88.92</v>
      </c>
      <c r="DB6" s="35">
        <f t="shared" si="11"/>
        <v>90.3</v>
      </c>
      <c r="DC6" s="35">
        <f t="shared" si="11"/>
        <v>88.2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313904</v>
      </c>
      <c r="D7" s="37">
        <v>47</v>
      </c>
      <c r="E7" s="37">
        <v>17</v>
      </c>
      <c r="F7" s="37">
        <v>9</v>
      </c>
      <c r="G7" s="37">
        <v>0</v>
      </c>
      <c r="H7" s="37" t="s">
        <v>99</v>
      </c>
      <c r="I7" s="37" t="s">
        <v>100</v>
      </c>
      <c r="J7" s="37" t="s">
        <v>101</v>
      </c>
      <c r="K7" s="37" t="s">
        <v>102</v>
      </c>
      <c r="L7" s="37" t="s">
        <v>103</v>
      </c>
      <c r="M7" s="37" t="s">
        <v>104</v>
      </c>
      <c r="N7" s="38" t="s">
        <v>105</v>
      </c>
      <c r="O7" s="38" t="s">
        <v>106</v>
      </c>
      <c r="P7" s="38">
        <v>3.39</v>
      </c>
      <c r="Q7" s="38">
        <v>100</v>
      </c>
      <c r="R7" s="38">
        <v>3888</v>
      </c>
      <c r="S7" s="38">
        <v>10955</v>
      </c>
      <c r="T7" s="38">
        <v>139.44</v>
      </c>
      <c r="U7" s="38">
        <v>78.56</v>
      </c>
      <c r="V7" s="38">
        <v>371</v>
      </c>
      <c r="W7" s="38">
        <v>0.43</v>
      </c>
      <c r="X7" s="38">
        <v>862.79</v>
      </c>
      <c r="Y7" s="38">
        <v>43.28</v>
      </c>
      <c r="Z7" s="38">
        <v>70.05</v>
      </c>
      <c r="AA7" s="38">
        <v>94.71</v>
      </c>
      <c r="AB7" s="38">
        <v>94.59</v>
      </c>
      <c r="AC7" s="38">
        <v>96.64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3346.85</v>
      </c>
      <c r="BG7" s="38">
        <v>1380.09</v>
      </c>
      <c r="BH7" s="38">
        <v>454.33</v>
      </c>
      <c r="BI7" s="38">
        <v>400.71</v>
      </c>
      <c r="BJ7" s="38">
        <v>122.93</v>
      </c>
      <c r="BK7" s="38">
        <v>2585.83</v>
      </c>
      <c r="BL7" s="38">
        <v>2464.06</v>
      </c>
      <c r="BM7" s="38">
        <v>1914.94</v>
      </c>
      <c r="BN7" s="38">
        <v>1759.36</v>
      </c>
      <c r="BO7" s="38">
        <v>1837.88</v>
      </c>
      <c r="BP7" s="38">
        <v>1937.22</v>
      </c>
      <c r="BQ7" s="38">
        <v>25.64</v>
      </c>
      <c r="BR7" s="38">
        <v>39.450000000000003</v>
      </c>
      <c r="BS7" s="38">
        <v>67.19</v>
      </c>
      <c r="BT7" s="38">
        <v>69.180000000000007</v>
      </c>
      <c r="BU7" s="38">
        <v>96.11</v>
      </c>
      <c r="BV7" s="38">
        <v>31.45</v>
      </c>
      <c r="BW7" s="38">
        <v>32.909999999999997</v>
      </c>
      <c r="BX7" s="38">
        <v>34.020000000000003</v>
      </c>
      <c r="BY7" s="38">
        <v>37.200000000000003</v>
      </c>
      <c r="BZ7" s="38">
        <v>35.03</v>
      </c>
      <c r="CA7" s="38">
        <v>35.299999999999997</v>
      </c>
      <c r="CB7" s="38">
        <v>685.92</v>
      </c>
      <c r="CC7" s="38">
        <v>470.3</v>
      </c>
      <c r="CD7" s="38">
        <v>317.87</v>
      </c>
      <c r="CE7" s="38">
        <v>304.24</v>
      </c>
      <c r="CF7" s="38">
        <v>201.44</v>
      </c>
      <c r="CG7" s="38">
        <v>588.54999999999995</v>
      </c>
      <c r="CH7" s="38">
        <v>561.54</v>
      </c>
      <c r="CI7" s="38">
        <v>553.77</v>
      </c>
      <c r="CJ7" s="38">
        <v>508.64</v>
      </c>
      <c r="CK7" s="38">
        <v>525.22</v>
      </c>
      <c r="CL7" s="38">
        <v>521.14</v>
      </c>
      <c r="CM7" s="38">
        <v>71.69</v>
      </c>
      <c r="CN7" s="38">
        <v>51.08</v>
      </c>
      <c r="CO7" s="38">
        <v>43.08</v>
      </c>
      <c r="CP7" s="38">
        <v>43.79</v>
      </c>
      <c r="CQ7" s="38">
        <v>45.75</v>
      </c>
      <c r="CR7" s="38">
        <v>37.950000000000003</v>
      </c>
      <c r="CS7" s="38">
        <v>34.92</v>
      </c>
      <c r="CT7" s="38">
        <v>36.44</v>
      </c>
      <c r="CU7" s="38">
        <v>34.29</v>
      </c>
      <c r="CV7" s="38">
        <v>35.340000000000003</v>
      </c>
      <c r="CW7" s="38">
        <v>35.75</v>
      </c>
      <c r="CX7" s="38">
        <v>75</v>
      </c>
      <c r="CY7" s="38">
        <v>89.66</v>
      </c>
      <c r="CZ7" s="38">
        <v>90.23</v>
      </c>
      <c r="DA7" s="38">
        <v>88.92</v>
      </c>
      <c r="DB7" s="38">
        <v>90.3</v>
      </c>
      <c r="DC7" s="38">
        <v>88.2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2020-02-07T04:31:53Z</cp:lastPrinted>
  <dcterms:created xsi:type="dcterms:W3CDTF">2019-12-05T05:27:21Z</dcterms:created>
  <dcterms:modified xsi:type="dcterms:W3CDTF">2020-02-07T07:36:45Z</dcterms:modified>
  <cp:category/>
</cp:coreProperties>
</file>