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xRH9wHncb5zdMLTrb1zyK70KwcGO1Id6zl4jqXYV+pf+TEZepYfa7O/E+hGtp26kpYzcoAehC6z6kUN5vYJRsg==" workbookSaltValue="pJZ+gIjIZurOZ4wgIigTf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AD8" i="4"/>
  <c r="W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<sst xmlns="http://schemas.openxmlformats.org/spreadsheetml/2006/main" count="239" uniqueCount="114">
  <si>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</si>
  <si>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</si>
  <si>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</si>
  <si>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</si>
  <si>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</si>
  <si>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</si>
  <si>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</si>
  <si>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</si>
  <si>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</si>
  <si>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</si>
  <si>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</si>
  <si>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</si>
  <si>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</si>
  <si>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</si>
  <si>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</si>
  <si>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</si>
  <si>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</si>
  <si>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</si>
  <si>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</si>
  <si>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</si>
  <si>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</si>
  <si>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</si>
  <si>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</si>
  <si>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</si>
  <si>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</si>
  <si>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</si>
  <si>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</si>
  <si>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</si>
  <si>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</si>
  <si>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</si>
  <si>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</si>
  <si>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</si>
  <si>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</si>
  <si>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</si>
  <si>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</si>
  <si>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</si>
  <si>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</si>
  <si>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</si>
  <si>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</si>
  <si>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</si>
  <si>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</si>
  <si>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</si>
  <si>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</si>
  <si>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</si>
  <si>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</si>
  <si>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</si>
  <si>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</si>
  <si>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</si>
  <si>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</si>
  <si>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</si>
  <si>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</si>
  <si>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</si>
  <si>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</si>
  <si>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</si>
  <si>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</si>
  <si>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</si>
  <si>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</si>
  <si>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</si>
  <si>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</si>
  <si>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</si>
  <si>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</si>
  <si>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</si>
  <si>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</si>
  <si>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</si>
  <si>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</si>
  <si>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</si>
  <si>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</si>
  <si>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</si>
  <si>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</si>
  <si>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</si>
  <si>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</si>
  <si>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</si>
  <si>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</si>
  <si>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</si>
  <si>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</si>
  <si>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</si>
  <si>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</si>
  <si>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</si>
  <si>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</si>
  <si>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</si>
  <si>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</si>
  <si>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</si>
  <si>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</si>
  <si>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</si>
  <si>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</si>
  <si>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</si>
  <si>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</si>
  <si>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</si>
  <si>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</si>
  <si>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</si>
  <si>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</si>
  <si>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</si>
  <si>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</si>
  <si>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</si>
  <si>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</si>
  <si>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</si>
  <si>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</si>
  <si>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</si>
  <si>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</si>
  <si>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</si>
  <si>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</si>
  <si>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</si>
  <si>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</si>
  <si>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</si>
  <si>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</si>
  <si>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</si>
  <si>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</si>
  <si>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</si>
  <si>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</si>
  <si>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</si>
  <si>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</si>
  <si>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平成１５年度供用開始のため、施設の老朽化対策については耐用年数等を考慮し計画が必要となると思われる。</t>
    <phoneticPr fontId="4"/>
  </si>
  <si>
    <t>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接続率の向上、地域の状況にあわせた施設の更新等を検討する必要である。</t>
    <phoneticPr fontId="4"/>
  </si>
  <si>
    <t>①昨年度に比べ起債償還額が増えたため収益的収支比率が低下している。企業債償還金をはじめ不足する経費について一般会計からの繰入を行っている。                 　
④企業債残高は毎年整備を行い増えている状況でる。
⑤経費回収率60％程度となっており類似団体平均とほぼ同じ状況である。　　　　　　　　　　　　　⑥汚水処理原価は類似団体平均とほぼ同じ水準ではある。　　　　　　　　　　　　　　　　　　　　　　　　　　
⑧水洗化率は微増している状況である。　　　　　　　　　概ねどの指標についても他の団体等と比較して同程度の状況であるが、事業規模の半分を一般会計からの繰入に頼っている現状である。</t>
    <rPh sb="1" eb="4">
      <t>サクネンド</t>
    </rPh>
    <rPh sb="5" eb="6">
      <t>クラ</t>
    </rPh>
    <rPh sb="7" eb="9">
      <t>キサイ</t>
    </rPh>
    <rPh sb="9" eb="11">
      <t>ショウカン</t>
    </rPh>
    <rPh sb="11" eb="12">
      <t>ガク</t>
    </rPh>
    <rPh sb="13" eb="14">
      <t>フ</t>
    </rPh>
    <rPh sb="18" eb="21">
      <t>シュウエキテキ</t>
    </rPh>
    <rPh sb="21" eb="23">
      <t>シュウシ</t>
    </rPh>
    <rPh sb="23" eb="25">
      <t>ヒリツ</t>
    </rPh>
    <rPh sb="26" eb="28">
      <t>テイカ</t>
    </rPh>
    <rPh sb="95" eb="97">
      <t>マイトシ</t>
    </rPh>
    <rPh sb="97" eb="99">
      <t>セイビ</t>
    </rPh>
    <rPh sb="100" eb="101">
      <t>オコナ</t>
    </rPh>
    <rPh sb="102" eb="103">
      <t>フ</t>
    </rPh>
    <rPh sb="107" eb="1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</si>
</sst>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7-4604-8512-F10BEAB1390D}"/>
            </c:ext>
          </c:extLst>
        </c:ser>
        <c:dLbls>
          <c:showLegendKey val="0"/>
          <c:showVal val="0"/>
          <c:showCatName val="0"/>
          <c:showSerName val="0"/>
          <c:showPercent val="0"/>
          <c:showBubbleSize val="0"/>
        </c:dLbls>
        <c:gapWidth val="150"/>
        <c:axId val="168888912"/>
        <c:axId val="1688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87-4604-8512-F10BEAB1390D}"/>
            </c:ext>
          </c:extLst>
        </c:ser>
        <c:dLbls>
          <c:showLegendKey val="0"/>
          <c:showVal val="0"/>
          <c:showCatName val="0"/>
          <c:showSerName val="0"/>
          <c:showPercent val="0"/>
          <c:showBubbleSize val="0"/>
        </c:dLbls>
        <c:marker val="1"/>
        <c:smooth val="0"/>
        <c:axId val="168888912"/>
        <c:axId val="168889304"/>
      </c:lineChart>
      <c:dateAx>
        <c:axId val="168888912"/>
        <c:scaling>
          <c:orientation val="minMax"/>
        </c:scaling>
        <c:delete val="1"/>
        <c:axPos val="b"/>
        <c:numFmt formatCode="ge" sourceLinked="1"/>
        <c:majorTickMark val="none"/>
        <c:minorTickMark val="none"/>
        <c:tickLblPos val="none"/>
        <c:crossAx val="168889304"/>
        <c:crosses val="autoZero"/>
        <c:auto val="1"/>
        <c:lblOffset val="100"/>
        <c:baseTimeUnit val="years"/>
      </c:dateAx>
      <c:valAx>
        <c:axId val="1688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98.91</c:v>
                </c:pt>
              </c:numCache>
            </c:numRef>
          </c:val>
          <c:extLst xmlns:c16r2="http://schemas.microsoft.com/office/drawing/2015/06/chart">
            <c:ext xmlns:c16="http://schemas.microsoft.com/office/drawing/2014/chart" uri="{C3380CC4-5D6E-409C-BE32-E72D297353CC}">
              <c16:uniqueId val="{00000000-76A9-47A5-ADAA-75950150C9BC}"/>
            </c:ext>
          </c:extLst>
        </c:ser>
        <c:dLbls>
          <c:showLegendKey val="0"/>
          <c:showVal val="0"/>
          <c:showCatName val="0"/>
          <c:showSerName val="0"/>
          <c:showPercent val="0"/>
          <c:showBubbleSize val="0"/>
        </c:dLbls>
        <c:gapWidth val="150"/>
        <c:axId val="377680488"/>
        <c:axId val="3776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76A9-47A5-ADAA-75950150C9BC}"/>
            </c:ext>
          </c:extLst>
        </c:ser>
        <c:dLbls>
          <c:showLegendKey val="0"/>
          <c:showVal val="0"/>
          <c:showCatName val="0"/>
          <c:showSerName val="0"/>
          <c:showPercent val="0"/>
          <c:showBubbleSize val="0"/>
        </c:dLbls>
        <c:marker val="1"/>
        <c:smooth val="0"/>
        <c:axId val="377680488"/>
        <c:axId val="377681664"/>
      </c:lineChart>
      <c:dateAx>
        <c:axId val="377680488"/>
        <c:scaling>
          <c:orientation val="minMax"/>
        </c:scaling>
        <c:delete val="1"/>
        <c:axPos val="b"/>
        <c:numFmt formatCode="ge" sourceLinked="1"/>
        <c:majorTickMark val="none"/>
        <c:minorTickMark val="none"/>
        <c:tickLblPos val="none"/>
        <c:crossAx val="377681664"/>
        <c:crosses val="autoZero"/>
        <c:auto val="1"/>
        <c:lblOffset val="100"/>
        <c:baseTimeUnit val="years"/>
      </c:dateAx>
      <c:valAx>
        <c:axId val="377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56.19</c:v>
                </c:pt>
                <c:pt idx="1">
                  <c:v>54.39</c:v>
                </c:pt>
                <c:pt idx="2">
                  <c:v>57.27</c:v>
                </c:pt>
                <c:pt idx="3">
                  <c:v>67.66</c:v>
                </c:pt>
                <c:pt idx="4">
                  <c:v>70.83</c:v>
                </c:pt>
              </c:numCache>
            </c:numRef>
          </c:val>
          <c:extLst xmlns:c16r2="http://schemas.microsoft.com/office/drawing/2015/06/chart">
            <c:ext xmlns:c16="http://schemas.microsoft.com/office/drawing/2014/chart" uri="{C3380CC4-5D6E-409C-BE32-E72D297353CC}">
              <c16:uniqueId val="{00000000-885E-4882-8490-EFC6CE231CF7}"/>
            </c:ext>
          </c:extLst>
        </c:ser>
        <c:dLbls>
          <c:showLegendKey val="0"/>
          <c:showVal val="0"/>
          <c:showCatName val="0"/>
          <c:showSerName val="0"/>
          <c:showPercent val="0"/>
          <c:showBubbleSize val="0"/>
        </c:dLbls>
        <c:gapWidth val="150"/>
        <c:axId val="377684800"/>
        <c:axId val="37768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885E-4882-8490-EFC6CE231CF7}"/>
            </c:ext>
          </c:extLst>
        </c:ser>
        <c:dLbls>
          <c:showLegendKey val="0"/>
          <c:showVal val="0"/>
          <c:showCatName val="0"/>
          <c:showSerName val="0"/>
          <c:showPercent val="0"/>
          <c:showBubbleSize val="0"/>
        </c:dLbls>
        <c:marker val="1"/>
        <c:smooth val="0"/>
        <c:axId val="377684800"/>
        <c:axId val="377685584"/>
      </c:lineChart>
      <c:dateAx>
        <c:axId val="377684800"/>
        <c:scaling>
          <c:orientation val="minMax"/>
        </c:scaling>
        <c:delete val="1"/>
        <c:axPos val="b"/>
        <c:numFmt formatCode="ge" sourceLinked="1"/>
        <c:majorTickMark val="none"/>
        <c:minorTickMark val="none"/>
        <c:tickLblPos val="none"/>
        <c:crossAx val="377685584"/>
        <c:crosses val="autoZero"/>
        <c:auto val="1"/>
        <c:lblOffset val="100"/>
        <c:baseTimeUnit val="years"/>
      </c:dateAx>
      <c:valAx>
        <c:axId val="37768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83.32</c:v>
                </c:pt>
                <c:pt idx="1">
                  <c:v>80.599999999999994</c:v>
                </c:pt>
                <c:pt idx="2">
                  <c:v>80.12</c:v>
                </c:pt>
                <c:pt idx="3">
                  <c:v>79.67</c:v>
                </c:pt>
                <c:pt idx="4">
                  <c:v>70.92</c:v>
                </c:pt>
              </c:numCache>
            </c:numRef>
          </c:val>
          <c:extLst xmlns:c16r2="http://schemas.microsoft.com/office/drawing/2015/06/chart">
            <c:ext xmlns:c16="http://schemas.microsoft.com/office/drawing/2014/chart" uri="{C3380CC4-5D6E-409C-BE32-E72D297353CC}">
              <c16:uniqueId val="{00000000-F633-4348-9059-C0C0467890B8}"/>
            </c:ext>
          </c:extLst>
        </c:ser>
        <c:dLbls>
          <c:showLegendKey val="0"/>
          <c:showVal val="0"/>
          <c:showCatName val="0"/>
          <c:showSerName val="0"/>
          <c:showPercent val="0"/>
          <c:showBubbleSize val="0"/>
        </c:dLbls>
        <c:gapWidth val="150"/>
        <c:axId val="168883816"/>
        <c:axId val="1688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33-4348-9059-C0C0467890B8}"/>
            </c:ext>
          </c:extLst>
        </c:ser>
        <c:dLbls>
          <c:showLegendKey val="0"/>
          <c:showVal val="0"/>
          <c:showCatName val="0"/>
          <c:showSerName val="0"/>
          <c:showPercent val="0"/>
          <c:showBubbleSize val="0"/>
        </c:dLbls>
        <c:marker val="1"/>
        <c:smooth val="0"/>
        <c:axId val="168883816"/>
        <c:axId val="168882640"/>
      </c:lineChart>
      <c:dateAx>
        <c:axId val="168883816"/>
        <c:scaling>
          <c:orientation val="minMax"/>
        </c:scaling>
        <c:delete val="1"/>
        <c:axPos val="b"/>
        <c:numFmt formatCode="ge" sourceLinked="1"/>
        <c:majorTickMark val="none"/>
        <c:minorTickMark val="none"/>
        <c:tickLblPos val="none"/>
        <c:crossAx val="168882640"/>
        <c:crosses val="autoZero"/>
        <c:auto val="1"/>
        <c:lblOffset val="100"/>
        <c:baseTimeUnit val="years"/>
      </c:dateAx>
      <c:valAx>
        <c:axId val="1688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2F-4823-AF96-2E53D63CE67B}"/>
            </c:ext>
          </c:extLst>
        </c:ser>
        <c:dLbls>
          <c:showLegendKey val="0"/>
          <c:showVal val="0"/>
          <c:showCatName val="0"/>
          <c:showSerName val="0"/>
          <c:showPercent val="0"/>
          <c:showBubbleSize val="0"/>
        </c:dLbls>
        <c:gapWidth val="150"/>
        <c:axId val="168882248"/>
        <c:axId val="16888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2F-4823-AF96-2E53D63CE67B}"/>
            </c:ext>
          </c:extLst>
        </c:ser>
        <c:dLbls>
          <c:showLegendKey val="0"/>
          <c:showVal val="0"/>
          <c:showCatName val="0"/>
          <c:showSerName val="0"/>
          <c:showPercent val="0"/>
          <c:showBubbleSize val="0"/>
        </c:dLbls>
        <c:marker val="1"/>
        <c:smooth val="0"/>
        <c:axId val="168882248"/>
        <c:axId val="168884208"/>
      </c:lineChart>
      <c:dateAx>
        <c:axId val="168882248"/>
        <c:scaling>
          <c:orientation val="minMax"/>
        </c:scaling>
        <c:delete val="1"/>
        <c:axPos val="b"/>
        <c:numFmt formatCode="ge" sourceLinked="1"/>
        <c:majorTickMark val="none"/>
        <c:minorTickMark val="none"/>
        <c:tickLblPos val="none"/>
        <c:crossAx val="168884208"/>
        <c:crosses val="autoZero"/>
        <c:auto val="1"/>
        <c:lblOffset val="100"/>
        <c:baseTimeUnit val="years"/>
      </c:dateAx>
      <c:valAx>
        <c:axId val="16888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AC-44DD-BBA9-B307DF98F18B}"/>
            </c:ext>
          </c:extLst>
        </c:ser>
        <c:dLbls>
          <c:showLegendKey val="0"/>
          <c:showVal val="0"/>
          <c:showCatName val="0"/>
          <c:showSerName val="0"/>
          <c:showPercent val="0"/>
          <c:showBubbleSize val="0"/>
        </c:dLbls>
        <c:gapWidth val="150"/>
        <c:axId val="168886168"/>
        <c:axId val="1688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AC-44DD-BBA9-B307DF98F18B}"/>
            </c:ext>
          </c:extLst>
        </c:ser>
        <c:dLbls>
          <c:showLegendKey val="0"/>
          <c:showVal val="0"/>
          <c:showCatName val="0"/>
          <c:showSerName val="0"/>
          <c:showPercent val="0"/>
          <c:showBubbleSize val="0"/>
        </c:dLbls>
        <c:marker val="1"/>
        <c:smooth val="0"/>
        <c:axId val="168886168"/>
        <c:axId val="168886560"/>
      </c:lineChart>
      <c:dateAx>
        <c:axId val="168886168"/>
        <c:scaling>
          <c:orientation val="minMax"/>
        </c:scaling>
        <c:delete val="1"/>
        <c:axPos val="b"/>
        <c:numFmt formatCode="ge" sourceLinked="1"/>
        <c:majorTickMark val="none"/>
        <c:minorTickMark val="none"/>
        <c:tickLblPos val="none"/>
        <c:crossAx val="168886560"/>
        <c:crosses val="autoZero"/>
        <c:auto val="1"/>
        <c:lblOffset val="100"/>
        <c:baseTimeUnit val="years"/>
      </c:dateAx>
      <c:valAx>
        <c:axId val="1688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92-4E05-A70F-3E4CC5193D06}"/>
            </c:ext>
          </c:extLst>
        </c:ser>
        <c:dLbls>
          <c:showLegendKey val="0"/>
          <c:showVal val="0"/>
          <c:showCatName val="0"/>
          <c:showSerName val="0"/>
          <c:showPercent val="0"/>
          <c:showBubbleSize val="0"/>
        </c:dLbls>
        <c:gapWidth val="150"/>
        <c:axId val="377473800"/>
        <c:axId val="37747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92-4E05-A70F-3E4CC5193D06}"/>
            </c:ext>
          </c:extLst>
        </c:ser>
        <c:dLbls>
          <c:showLegendKey val="0"/>
          <c:showVal val="0"/>
          <c:showCatName val="0"/>
          <c:showSerName val="0"/>
          <c:showPercent val="0"/>
          <c:showBubbleSize val="0"/>
        </c:dLbls>
        <c:marker val="1"/>
        <c:smooth val="0"/>
        <c:axId val="377473800"/>
        <c:axId val="377473016"/>
      </c:lineChart>
      <c:dateAx>
        <c:axId val="377473800"/>
        <c:scaling>
          <c:orientation val="minMax"/>
        </c:scaling>
        <c:delete val="1"/>
        <c:axPos val="b"/>
        <c:numFmt formatCode="ge" sourceLinked="1"/>
        <c:majorTickMark val="none"/>
        <c:minorTickMark val="none"/>
        <c:tickLblPos val="none"/>
        <c:crossAx val="377473016"/>
        <c:crosses val="autoZero"/>
        <c:auto val="1"/>
        <c:lblOffset val="100"/>
        <c:baseTimeUnit val="years"/>
      </c:dateAx>
      <c:valAx>
        <c:axId val="3774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91-44DD-846A-59A6C0950B36}"/>
            </c:ext>
          </c:extLst>
        </c:ser>
        <c:dLbls>
          <c:showLegendKey val="0"/>
          <c:showVal val="0"/>
          <c:showCatName val="0"/>
          <c:showSerName val="0"/>
          <c:showPercent val="0"/>
          <c:showBubbleSize val="0"/>
        </c:dLbls>
        <c:gapWidth val="150"/>
        <c:axId val="377476936"/>
        <c:axId val="37747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91-44DD-846A-59A6C0950B36}"/>
            </c:ext>
          </c:extLst>
        </c:ser>
        <c:dLbls>
          <c:showLegendKey val="0"/>
          <c:showVal val="0"/>
          <c:showCatName val="0"/>
          <c:showSerName val="0"/>
          <c:showPercent val="0"/>
          <c:showBubbleSize val="0"/>
        </c:dLbls>
        <c:marker val="1"/>
        <c:smooth val="0"/>
        <c:axId val="377476936"/>
        <c:axId val="377471448"/>
      </c:lineChart>
      <c:dateAx>
        <c:axId val="377476936"/>
        <c:scaling>
          <c:orientation val="minMax"/>
        </c:scaling>
        <c:delete val="1"/>
        <c:axPos val="b"/>
        <c:numFmt formatCode="ge" sourceLinked="1"/>
        <c:majorTickMark val="none"/>
        <c:minorTickMark val="none"/>
        <c:tickLblPos val="none"/>
        <c:crossAx val="377471448"/>
        <c:crosses val="autoZero"/>
        <c:auto val="1"/>
        <c:lblOffset val="100"/>
        <c:baseTimeUnit val="years"/>
      </c:dateAx>
      <c:valAx>
        <c:axId val="3774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392.17</c:v>
                </c:pt>
                <c:pt idx="1">
                  <c:v>688.65</c:v>
                </c:pt>
                <c:pt idx="2">
                  <c:v>521.04</c:v>
                </c:pt>
                <c:pt idx="3">
                  <c:v>190.51</c:v>
                </c:pt>
                <c:pt idx="4">
                  <c:v>909.46</c:v>
                </c:pt>
              </c:numCache>
            </c:numRef>
          </c:val>
          <c:extLst xmlns:c16r2="http://schemas.microsoft.com/office/drawing/2015/06/chart">
            <c:ext xmlns:c16="http://schemas.microsoft.com/office/drawing/2014/chart" uri="{C3380CC4-5D6E-409C-BE32-E72D297353CC}">
              <c16:uniqueId val="{00000000-2709-4E60-9874-9F1A095497EB}"/>
            </c:ext>
          </c:extLst>
        </c:ser>
        <c:dLbls>
          <c:showLegendKey val="0"/>
          <c:showVal val="0"/>
          <c:showCatName val="0"/>
          <c:showSerName val="0"/>
          <c:showPercent val="0"/>
          <c:showBubbleSize val="0"/>
        </c:dLbls>
        <c:gapWidth val="150"/>
        <c:axId val="377475760"/>
        <c:axId val="3774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2709-4E60-9874-9F1A095497EB}"/>
            </c:ext>
          </c:extLst>
        </c:ser>
        <c:dLbls>
          <c:showLegendKey val="0"/>
          <c:showVal val="0"/>
          <c:showCatName val="0"/>
          <c:showSerName val="0"/>
          <c:showPercent val="0"/>
          <c:showBubbleSize val="0"/>
        </c:dLbls>
        <c:marker val="1"/>
        <c:smooth val="0"/>
        <c:axId val="377475760"/>
        <c:axId val="377471840"/>
      </c:lineChart>
      <c:dateAx>
        <c:axId val="377475760"/>
        <c:scaling>
          <c:orientation val="minMax"/>
        </c:scaling>
        <c:delete val="1"/>
        <c:axPos val="b"/>
        <c:numFmt formatCode="ge" sourceLinked="1"/>
        <c:majorTickMark val="none"/>
        <c:minorTickMark val="none"/>
        <c:tickLblPos val="none"/>
        <c:crossAx val="377471840"/>
        <c:crosses val="autoZero"/>
        <c:auto val="1"/>
        <c:lblOffset val="100"/>
        <c:baseTimeUnit val="years"/>
      </c:dateAx>
      <c:valAx>
        <c:axId val="3774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53.2</c:v>
                </c:pt>
                <c:pt idx="1">
                  <c:v>51.59</c:v>
                </c:pt>
                <c:pt idx="2">
                  <c:v>51.98</c:v>
                </c:pt>
                <c:pt idx="3">
                  <c:v>54.32</c:v>
                </c:pt>
                <c:pt idx="4">
                  <c:v>59.16</c:v>
                </c:pt>
              </c:numCache>
            </c:numRef>
          </c:val>
          <c:extLst xmlns:c16r2="http://schemas.microsoft.com/office/drawing/2015/06/chart">
            <c:ext xmlns:c16="http://schemas.microsoft.com/office/drawing/2014/chart" uri="{C3380CC4-5D6E-409C-BE32-E72D297353CC}">
              <c16:uniqueId val="{00000000-552E-42DD-9C4A-5C19AF5E6997}"/>
            </c:ext>
          </c:extLst>
        </c:ser>
        <c:dLbls>
          <c:showLegendKey val="0"/>
          <c:showVal val="0"/>
          <c:showCatName val="0"/>
          <c:showSerName val="0"/>
          <c:showPercent val="0"/>
          <c:showBubbleSize val="0"/>
        </c:dLbls>
        <c:gapWidth val="150"/>
        <c:axId val="377478112"/>
        <c:axId val="37747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552E-42DD-9C4A-5C19AF5E6997}"/>
            </c:ext>
          </c:extLst>
        </c:ser>
        <c:dLbls>
          <c:showLegendKey val="0"/>
          <c:showVal val="0"/>
          <c:showCatName val="0"/>
          <c:showSerName val="0"/>
          <c:showPercent val="0"/>
          <c:showBubbleSize val="0"/>
        </c:dLbls>
        <c:marker val="1"/>
        <c:smooth val="0"/>
        <c:axId val="377478112"/>
        <c:axId val="377471056"/>
      </c:lineChart>
      <c:dateAx>
        <c:axId val="377478112"/>
        <c:scaling>
          <c:orientation val="minMax"/>
        </c:scaling>
        <c:delete val="1"/>
        <c:axPos val="b"/>
        <c:numFmt formatCode="ge" sourceLinked="1"/>
        <c:majorTickMark val="none"/>
        <c:minorTickMark val="none"/>
        <c:tickLblPos val="none"/>
        <c:crossAx val="377471056"/>
        <c:crosses val="autoZero"/>
        <c:auto val="1"/>
        <c:lblOffset val="100"/>
        <c:baseTimeUnit val="years"/>
      </c:dateAx>
      <c:valAx>
        <c:axId val="3774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237.82</c:v>
                </c:pt>
                <c:pt idx="1">
                  <c:v>250.09</c:v>
                </c:pt>
                <c:pt idx="2">
                  <c:v>246.6</c:v>
                </c:pt>
                <c:pt idx="3">
                  <c:v>203.71</c:v>
                </c:pt>
                <c:pt idx="4">
                  <c:v>188.36</c:v>
                </c:pt>
              </c:numCache>
            </c:numRef>
          </c:val>
          <c:extLst xmlns:c16r2="http://schemas.microsoft.com/office/drawing/2015/06/chart">
            <c:ext xmlns:c16="http://schemas.microsoft.com/office/drawing/2014/chart" uri="{C3380CC4-5D6E-409C-BE32-E72D297353CC}">
              <c16:uniqueId val="{00000000-3ABE-43B7-B827-7C19AC7780B2}"/>
            </c:ext>
          </c:extLst>
        </c:ser>
        <c:dLbls>
          <c:showLegendKey val="0"/>
          <c:showVal val="0"/>
          <c:showCatName val="0"/>
          <c:showSerName val="0"/>
          <c:showPercent val="0"/>
          <c:showBubbleSize val="0"/>
        </c:dLbls>
        <c:gapWidth val="150"/>
        <c:axId val="377476152"/>
        <c:axId val="37747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3ABE-43B7-B827-7C19AC7780B2}"/>
            </c:ext>
          </c:extLst>
        </c:ser>
        <c:dLbls>
          <c:showLegendKey val="0"/>
          <c:showVal val="0"/>
          <c:showCatName val="0"/>
          <c:showSerName val="0"/>
          <c:showPercent val="0"/>
          <c:showBubbleSize val="0"/>
        </c:dLbls>
        <c:marker val="1"/>
        <c:smooth val="0"/>
        <c:axId val="377476152"/>
        <c:axId val="377472624"/>
      </c:lineChart>
      <c:dateAx>
        <c:axId val="377476152"/>
        <c:scaling>
          <c:orientation val="minMax"/>
        </c:scaling>
        <c:delete val="1"/>
        <c:axPos val="b"/>
        <c:numFmt formatCode="ge" sourceLinked="1"/>
        <c:majorTickMark val="none"/>
        <c:minorTickMark val="none"/>
        <c:tickLblPos val="none"/>
        <c:crossAx val="377472624"/>
        <c:crosses val="autoZero"/>
        <c:auto val="1"/>
        <c:lblOffset val="100"/>
        <c:baseTimeUnit val="years"/>
      </c:dateAx>
      <c:valAx>
        <c:axId val="3774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7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10897</v>
      </c>
      <c r="AM8" s="50"/>
      <c r="AN8" s="50"/>
      <c r="AO8" s="50"/>
      <c r="AP8" s="50"/>
      <c r="AQ8" s="50"/>
      <c r="AR8" s="50"/>
      <c r="AS8" s="50"/>
      <c r="AT8" s="45">
        <f>データ!T6</f>
        <v>114.03</v>
      </c>
      <c r="AU8" s="45"/>
      <c r="AV8" s="45"/>
      <c r="AW8" s="45"/>
      <c r="AX8" s="45"/>
      <c r="AY8" s="45"/>
      <c r="AZ8" s="45"/>
      <c r="BA8" s="45"/>
      <c r="BB8" s="45">
        <f>データ!U6</f>
        <v>95.56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23.63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2564</v>
      </c>
      <c r="AM10" s="50"/>
      <c r="AN10" s="50"/>
      <c r="AO10" s="50"/>
      <c r="AP10" s="50"/>
      <c r="AQ10" s="50"/>
      <c r="AR10" s="50"/>
      <c r="AS10" s="50"/>
      <c r="AT10" s="45">
        <f>データ!W6</f>
        <v>0.16</v>
      </c>
      <c r="AU10" s="45"/>
      <c r="AV10" s="45"/>
      <c r="AW10" s="45"/>
      <c r="AX10" s="45"/>
      <c r="AY10" s="45"/>
      <c r="AZ10" s="45"/>
      <c r="BA10" s="45"/>
      <c r="BB10" s="45">
        <f>データ!X6</f>
        <v>16025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X60Gw1Dg/K1iZNl8gNqGRXgRFcqaH/vZU7qGdfQn0Ge6PMih5xch9JkH6bpYMGtqfw3pJct7tujxj0pCAvu9Qw==" saltValue="F3PzNG4/dvM2cLA5i935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313891</v>
      </c>
      <c r="D6" s="33">
        <f t="shared" si="3"/>
        <v>47</v>
      </c>
      <c r="E6" s="33">
        <f t="shared" si="3"/>
        <v>18</v>
      </c>
      <c r="F6" s="33">
        <f t="shared" si="3"/>
        <v>0</v>
      </c>
      <c r="G6" s="33">
        <f t="shared" si="3"/>
        <v>0</v>
      </c>
      <c r="H6" s="33" t="str">
        <f t="shared" si="3"/>
        <v>鳥取県　南部町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23.63</v>
      </c>
      <c r="Q6" s="34">
        <f t="shared" si="3"/>
        <v>100</v>
      </c>
      <c r="R6" s="34">
        <f t="shared" si="3"/>
        <v>3780</v>
      </c>
      <c r="S6" s="34">
        <f t="shared" si="3"/>
        <v>10897</v>
      </c>
      <c r="T6" s="34">
        <f t="shared" si="3"/>
        <v>114.03</v>
      </c>
      <c r="U6" s="34">
        <f t="shared" si="3"/>
        <v>95.56</v>
      </c>
      <c r="V6" s="34">
        <f t="shared" si="3"/>
        <v>2564</v>
      </c>
      <c r="W6" s="34">
        <f t="shared" si="3"/>
        <v>0.16</v>
      </c>
      <c r="X6" s="34">
        <f t="shared" si="3"/>
        <v>16025</v>
      </c>
      <c r="Y6" s="35">
        <f>IF(Y7="",NA(),Y7)</f>
        <v>83.32</v>
      </c>
      <c r="Z6" s="35">
        <f t="shared" ref="Z6:AH6" si="4">IF(Z7="",NA(),Z7)</f>
        <v>80.599999999999994</v>
      </c>
      <c r="AA6" s="35">
        <f t="shared" si="4"/>
        <v>80.12</v>
      </c>
      <c r="AB6" s="35">
        <f t="shared" si="4"/>
        <v>79.67</v>
      </c>
      <c r="AC6" s="35">
        <f t="shared" si="4"/>
        <v>70.92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392.17</v>
      </c>
      <c r="BG6" s="35">
        <f t="shared" ref="BG6:BO6" si="7">IF(BG7="",NA(),BG7)</f>
        <v>688.65</v>
      </c>
      <c r="BH6" s="35">
        <f t="shared" si="7"/>
        <v>521.04</v>
      </c>
      <c r="BI6" s="35">
        <f t="shared" si="7"/>
        <v>190.51</v>
      </c>
      <c r="BJ6" s="35">
        <f t="shared" si="7"/>
        <v>909.46</v>
      </c>
      <c r="BK6" s="35">
        <f t="shared" si="7"/>
        <v>416.91</v>
      </c>
      <c r="BL6" s="35">
        <f t="shared" si="7"/>
        <v>241.49</v>
      </c>
      <c r="BM6" s="35">
        <f t="shared" si="7"/>
        <v>248.44</v>
      </c>
      <c r="BN6" s="35">
        <f t="shared" si="7"/>
        <v>244.85</v>
      </c>
      <c r="BO6" s="35">
        <f t="shared" si="7"/>
        <v>296.89</v>
      </c>
      <c r="BP6" s="34" t="str">
        <f>IF(BP7="","",IF(BP7="-","【-】","【"&amp;SUBSTITUTE(TEXT(BP7,"#,##0.00"),"-","△")&amp;"】"))</f>
        <v>【325.02】</v>
      </c>
      <c r="BQ6" s="35">
        <f>IF(BQ7="",NA(),BQ7)</f>
        <v>53.2</v>
      </c>
      <c r="BR6" s="35">
        <f t="shared" ref="BR6:BZ6" si="8">IF(BR7="",NA(),BR7)</f>
        <v>51.59</v>
      </c>
      <c r="BS6" s="35">
        <f t="shared" si="8"/>
        <v>51.98</v>
      </c>
      <c r="BT6" s="35">
        <f t="shared" si="8"/>
        <v>54.32</v>
      </c>
      <c r="BU6" s="35">
        <f t="shared" si="8"/>
        <v>59.16</v>
      </c>
      <c r="BV6" s="35">
        <f t="shared" si="8"/>
        <v>57.93</v>
      </c>
      <c r="BW6" s="35">
        <f t="shared" si="8"/>
        <v>65.7</v>
      </c>
      <c r="BX6" s="35">
        <f t="shared" si="8"/>
        <v>66.73</v>
      </c>
      <c r="BY6" s="35">
        <f t="shared" si="8"/>
        <v>64.78</v>
      </c>
      <c r="BZ6" s="35">
        <f t="shared" si="8"/>
        <v>63.06</v>
      </c>
      <c r="CA6" s="34" t="str">
        <f>IF(CA7="","",IF(CA7="-","【-】","【"&amp;SUBSTITUTE(TEXT(CA7,"#,##0.00"),"-","△")&amp;"】"))</f>
        <v>【60.61】</v>
      </c>
      <c r="CB6" s="35">
        <f>IF(CB7="",NA(),CB7)</f>
        <v>237.82</v>
      </c>
      <c r="CC6" s="35">
        <f t="shared" ref="CC6:CK6" si="9">IF(CC7="",NA(),CC7)</f>
        <v>250.09</v>
      </c>
      <c r="CD6" s="35">
        <f t="shared" si="9"/>
        <v>246.6</v>
      </c>
      <c r="CE6" s="35">
        <f t="shared" si="9"/>
        <v>203.71</v>
      </c>
      <c r="CF6" s="35">
        <f t="shared" si="9"/>
        <v>188.36</v>
      </c>
      <c r="CG6" s="35">
        <f t="shared" si="9"/>
        <v>276.93</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98.91</v>
      </c>
      <c r="CR6" s="35">
        <f t="shared" si="10"/>
        <v>59.08</v>
      </c>
      <c r="CS6" s="35">
        <f t="shared" si="10"/>
        <v>60.25</v>
      </c>
      <c r="CT6" s="35">
        <f t="shared" si="10"/>
        <v>61.94</v>
      </c>
      <c r="CU6" s="35">
        <f t="shared" si="10"/>
        <v>61.79</v>
      </c>
      <c r="CV6" s="35">
        <f t="shared" si="10"/>
        <v>59.94</v>
      </c>
      <c r="CW6" s="34" t="str">
        <f>IF(CW7="","",IF(CW7="-","【-】","【"&amp;SUBSTITUTE(TEXT(CW7,"#,##0.00"),"-","△")&amp;"】"))</f>
        <v>【57.80】</v>
      </c>
      <c r="CX6" s="35">
        <f>IF(CX7="",NA(),CX7)</f>
        <v>56.19</v>
      </c>
      <c r="CY6" s="35">
        <f t="shared" ref="CY6:DG6" si="11">IF(CY7="",NA(),CY7)</f>
        <v>54.39</v>
      </c>
      <c r="CZ6" s="35">
        <f t="shared" si="11"/>
        <v>57.27</v>
      </c>
      <c r="DA6" s="35">
        <f t="shared" si="11"/>
        <v>67.66</v>
      </c>
      <c r="DB6" s="35">
        <f t="shared" si="11"/>
        <v>70.83</v>
      </c>
      <c r="DC6" s="35">
        <f t="shared" si="11"/>
        <v>77.12</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313891</v>
      </c>
      <c r="D7" s="37">
        <v>47</v>
      </c>
      <c r="E7" s="37">
        <v>18</v>
      </c>
      <c r="F7" s="37">
        <v>0</v>
      </c>
      <c r="G7" s="37">
        <v>0</v>
      </c>
      <c r="H7" s="37" t="s">
        <v>98</v>
      </c>
      <c r="I7" s="37" t="s">
        <v>99</v>
      </c>
      <c r="J7" s="37" t="s">
        <v>100</v>
      </c>
      <c r="K7" s="37" t="s">
        <v>101</v>
      </c>
      <c r="L7" s="37" t="s">
        <v>102</v>
      </c>
      <c r="M7" s="37" t="s">
        <v>103</v>
      </c>
      <c r="N7" s="38" t="s">
        <v>104</v>
      </c>
      <c r="O7" s="38" t="s">
        <v>105</v>
      </c>
      <c r="P7" s="38">
        <v>23.63</v>
      </c>
      <c r="Q7" s="38">
        <v>100</v>
      </c>
      <c r="R7" s="38">
        <v>3780</v>
      </c>
      <c r="S7" s="38">
        <v>10897</v>
      </c>
      <c r="T7" s="38">
        <v>114.03</v>
      </c>
      <c r="U7" s="38">
        <v>95.56</v>
      </c>
      <c r="V7" s="38">
        <v>2564</v>
      </c>
      <c r="W7" s="38">
        <v>0.16</v>
      </c>
      <c r="X7" s="38">
        <v>16025</v>
      </c>
      <c r="Y7" s="38">
        <v>83.32</v>
      </c>
      <c r="Z7" s="38">
        <v>80.599999999999994</v>
      </c>
      <c r="AA7" s="38">
        <v>80.12</v>
      </c>
      <c r="AB7" s="38">
        <v>79.67</v>
      </c>
      <c r="AC7" s="38">
        <v>70.92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392.17</v>
      </c>
      <c r="BG7" s="38">
        <v>688.65</v>
      </c>
      <c r="BH7" s="38">
        <v>521.04</v>
      </c>
      <c r="BI7" s="38">
        <v>190.51</v>
      </c>
      <c r="BJ7" s="38">
        <v>909.46</v>
      </c>
      <c r="BK7" s="38">
        <v>416.91</v>
      </c>
      <c r="BL7" s="38">
        <v>241.49</v>
      </c>
      <c r="BM7" s="38">
        <v>248.44</v>
      </c>
      <c r="BN7" s="38">
        <v>244.85</v>
      </c>
      <c r="BO7" s="38">
        <v>296.89</v>
      </c>
      <c r="BP7" s="38">
        <v>325.02</v>
      </c>
      <c r="BQ7" s="38">
        <v>53.2</v>
      </c>
      <c r="BR7" s="38">
        <v>51.59</v>
      </c>
      <c r="BS7" s="38">
        <v>51.98</v>
      </c>
      <c r="BT7" s="38">
        <v>54.32</v>
      </c>
      <c r="BU7" s="38">
        <v>59.16</v>
      </c>
      <c r="BV7" s="38">
        <v>57.93</v>
      </c>
      <c r="BW7" s="38">
        <v>65.7</v>
      </c>
      <c r="BX7" s="38">
        <v>66.73</v>
      </c>
      <c r="BY7" s="38">
        <v>64.78</v>
      </c>
      <c r="BZ7" s="38">
        <v>63.06</v>
      </c>
      <c r="CA7" s="38">
        <v>60.61</v>
      </c>
      <c r="CB7" s="38">
        <v>237.82</v>
      </c>
      <c r="CC7" s="38">
        <v>250.09</v>
      </c>
      <c r="CD7" s="38">
        <v>246.6</v>
      </c>
      <c r="CE7" s="38">
        <v>203.71</v>
      </c>
      <c r="CF7" s="38">
        <v>188.36</v>
      </c>
      <c r="CG7" s="38">
        <v>276.93</v>
      </c>
      <c r="CH7" s="38">
        <v>247.94</v>
      </c>
      <c r="CI7" s="38">
        <v>241.29</v>
      </c>
      <c r="CJ7" s="38">
        <v>250.21</v>
      </c>
      <c r="CK7" s="38">
        <v>264.77</v>
      </c>
      <c r="CL7" s="38">
        <v>270.94</v>
      </c>
      <c r="CM7" s="38">
        <v>100</v>
      </c>
      <c r="CN7" s="38">
        <v>100</v>
      </c>
      <c r="CO7" s="38">
        <v>100</v>
      </c>
      <c r="CP7" s="38">
        <v>100</v>
      </c>
      <c r="CQ7" s="38">
        <v>98.91</v>
      </c>
      <c r="CR7" s="38">
        <v>59.08</v>
      </c>
      <c r="CS7" s="38">
        <v>60.25</v>
      </c>
      <c r="CT7" s="38">
        <v>61.94</v>
      </c>
      <c r="CU7" s="38">
        <v>61.79</v>
      </c>
      <c r="CV7" s="38">
        <v>59.94</v>
      </c>
      <c r="CW7" s="38">
        <v>57.8</v>
      </c>
      <c r="CX7" s="38">
        <v>56.19</v>
      </c>
      <c r="CY7" s="38">
        <v>54.39</v>
      </c>
      <c r="CZ7" s="38">
        <v>57.27</v>
      </c>
      <c r="DA7" s="38">
        <v>67.66</v>
      </c>
      <c r="DB7" s="38">
        <v>70.83</v>
      </c>
      <c r="DC7" s="38">
        <v>77.12</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2020-02-25T08:52:05Z</cp:lastPrinted>
  <dcterms:created xsi:type="dcterms:W3CDTF">2019-12-05T05:29:40Z</dcterms:created>
  <dcterms:modified xsi:type="dcterms:W3CDTF">2020-02-26T06:43:46Z</dcterms:modified>
  <cp:category/>
</cp:coreProperties>
</file>