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5_南部町\"/>
    </mc:Choice>
  </mc:AlternateContent>
  <workbookProtection workbookAlgorithmName="SHA-512" workbookHashValue="CcR27AnlJhcF+dQ3OBVyLBFJ6Da6z52WKMaH2VTlSZ+hdXGs8U8t+58LfKkIWNzSP86kHL5Pt5v9UkF9p0WtcA==" workbookSaltValue="+PpordiTp1+Pdb/YTQD4C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<sst xmlns="http://schemas.openxmlformats.org/spreadsheetml/2006/main" count="228" uniqueCount="114">
  <si>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</si>
  <si>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</si>
  <si>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</si>
  <si>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</si>
  <si>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</si>
  <si>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</si>
  <si>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</si>
  <si>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</si>
  <si>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</si>
  <si>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</si>
  <si>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</si>
  <si>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</si>
  <si>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</si>
  <si>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</si>
  <si>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</si>
  <si>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</si>
  <si>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</si>
  <si>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</si>
  <si>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</si>
  <si>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</si>
  <si>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</si>
  <si>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</si>
  <si>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</si>
  <si>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</si>
  <si>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</si>
  <si>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</si>
  <si>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</si>
  <si>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</si>
  <si>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</si>
  <si>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</si>
  <si>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</si>
  <si>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</si>
  <si>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</si>
  <si>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</si>
  <si>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</si>
  <si>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</si>
  <si>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</si>
  <si>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</si>
  <si>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</si>
  <si>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</si>
  <si>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</si>
  <si>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</si>
  <si>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</si>
  <si>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</si>
  <si>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</si>
  <si>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</si>
  <si>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</si>
  <si>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</si>
  <si>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</si>
  <si>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</si>
  <si>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</si>
  <si>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</si>
  <si>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</si>
  <si>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</si>
  <si>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</si>
  <si>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</si>
  <si>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</si>
  <si>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</si>
  <si>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</si>
  <si>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</si>
  <si>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</si>
  <si>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</si>
  <si>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</si>
  <si>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</si>
  <si>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</si>
  <si>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</si>
  <si>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</si>
  <si>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</si>
  <si>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</si>
  <si>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</si>
  <si>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</si>
  <si>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</si>
  <si>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</si>
  <si>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</si>
  <si>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</si>
  <si>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</si>
  <si>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</si>
  <si>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</si>
  <si>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</si>
  <si>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</si>
  <si>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</si>
  <si>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</si>
  <si>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</si>
  <si>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</si>
  <si>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</si>
  <si>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</si>
  <si>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</si>
  <si>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</si>
  <si>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</si>
  <si>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</si>
  <si>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</si>
  <si>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</si>
  <si>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</si>
  <si>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</si>
  <si>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</si>
  <si>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</si>
  <si>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</si>
  <si>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</si>
  <si>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</si>
  <si>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</si>
  <si>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</si>
  <si>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</si>
  <si>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</si>
  <si>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</si>
  <si>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</si>
  <si>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</si>
  <si>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</si>
  <si>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</si>
  <si>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</si>
  <si>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</si>
  <si>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</si>
  <si>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古いものでは平成５年供用開始の施設があり老朽化への対策が重要となっている。</t>
    <phoneticPr fontId="4"/>
  </si>
  <si>
    <t>施設加入はあまり見込めない状況があり、人口減少などにより、料金収入は減少傾向となっている。資本費平準化債の借り入れと一般会計からの繰入により経営を賄っているため、供用開始から２０年以上経過する施設の老朽化による改善更新にかかる費用の確保が課題となっている。適正な使用料設定による経費の回収、水洗化率の向上が今後の課題となっている。</t>
    <phoneticPr fontId="4"/>
  </si>
  <si>
    <t>①収益的収支比率は、一般会計からの繰出しの適正化により以前に比べ改善してきている。　　　　　　　　　　　　　　　　　　　　　④企業債残高は減少してきているが。資本費平準化債の借入を行っている。
⑤経費回収率は、一般会計からの繰出しの適正化により昨年度の数値を維持している。　　　　　　
⑥汚水処理原価について、分流式下水道等に要する経費等の算定の適正化により、前年度並みである。　　　　　　　　　　　　　　　　　　　⑦施設利用率は60％台となっており、接続率の向上などへの取り組みが必要である。　　　　　　　　⑧水洗化率は、ほぼ90％となっており、類似団体平均値より高くなっている。</t>
    <rPh sb="69" eb="71">
      <t>ゲンショウ</t>
    </rPh>
    <rPh sb="79" eb="81">
      <t>シホン</t>
    </rPh>
    <rPh sb="81" eb="82">
      <t>ヒ</t>
    </rPh>
    <rPh sb="82" eb="84">
      <t>ヘイジュン</t>
    </rPh>
    <rPh sb="84" eb="85">
      <t>カ</t>
    </rPh>
    <rPh sb="85" eb="86">
      <t>サイ</t>
    </rPh>
    <rPh sb="87" eb="89">
      <t>カリイレ</t>
    </rPh>
    <rPh sb="90" eb="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</si>
</sst>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91-4F4D-B359-27FF7F7A41D7}"/>
            </c:ext>
          </c:extLst>
        </c:ser>
        <c:dLbls>
          <c:showLegendKey val="0"/>
          <c:showVal val="0"/>
          <c:showCatName val="0"/>
          <c:showSerName val="0"/>
          <c:showPercent val="0"/>
          <c:showBubbleSize val="0"/>
        </c:dLbls>
        <c:gapWidth val="150"/>
        <c:axId val="291520448"/>
        <c:axId val="29151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291-4F4D-B359-27FF7F7A41D7}"/>
            </c:ext>
          </c:extLst>
        </c:ser>
        <c:dLbls>
          <c:showLegendKey val="0"/>
          <c:showVal val="0"/>
          <c:showCatName val="0"/>
          <c:showSerName val="0"/>
          <c:showPercent val="0"/>
          <c:showBubbleSize val="0"/>
        </c:dLbls>
        <c:marker val="1"/>
        <c:smooth val="0"/>
        <c:axId val="291520448"/>
        <c:axId val="291513000"/>
      </c:lineChart>
      <c:dateAx>
        <c:axId val="291520448"/>
        <c:scaling>
          <c:orientation val="minMax"/>
        </c:scaling>
        <c:delete val="1"/>
        <c:axPos val="b"/>
        <c:numFmt formatCode="ge" sourceLinked="1"/>
        <c:majorTickMark val="none"/>
        <c:minorTickMark val="none"/>
        <c:tickLblPos val="none"/>
        <c:crossAx val="291513000"/>
        <c:crosses val="autoZero"/>
        <c:auto val="1"/>
        <c:lblOffset val="100"/>
        <c:baseTimeUnit val="years"/>
      </c:dateAx>
      <c:valAx>
        <c:axId val="2915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64.900000000000006</c:v>
                </c:pt>
                <c:pt idx="1">
                  <c:v>68.209999999999994</c:v>
                </c:pt>
                <c:pt idx="2">
                  <c:v>60.95</c:v>
                </c:pt>
                <c:pt idx="3">
                  <c:v>67.33</c:v>
                </c:pt>
                <c:pt idx="4">
                  <c:v>68.41</c:v>
                </c:pt>
              </c:numCache>
            </c:numRef>
          </c:val>
          <c:extLst xmlns:c16r2="http://schemas.microsoft.com/office/drawing/2015/06/chart">
            <c:ext xmlns:c16="http://schemas.microsoft.com/office/drawing/2014/chart" uri="{C3380CC4-5D6E-409C-BE32-E72D297353CC}">
              <c16:uniqueId val="{00000000-6EDD-47A3-96EC-6DB782711521}"/>
            </c:ext>
          </c:extLst>
        </c:ser>
        <c:dLbls>
          <c:showLegendKey val="0"/>
          <c:showVal val="0"/>
          <c:showCatName val="0"/>
          <c:showSerName val="0"/>
          <c:showPercent val="0"/>
          <c:showBubbleSize val="0"/>
        </c:dLbls>
        <c:gapWidth val="150"/>
        <c:axId val="384765384"/>
        <c:axId val="38476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EDD-47A3-96EC-6DB782711521}"/>
            </c:ext>
          </c:extLst>
        </c:ser>
        <c:dLbls>
          <c:showLegendKey val="0"/>
          <c:showVal val="0"/>
          <c:showCatName val="0"/>
          <c:showSerName val="0"/>
          <c:showPercent val="0"/>
          <c:showBubbleSize val="0"/>
        </c:dLbls>
        <c:marker val="1"/>
        <c:smooth val="0"/>
        <c:axId val="384765384"/>
        <c:axId val="384765776"/>
      </c:lineChart>
      <c:dateAx>
        <c:axId val="384765384"/>
        <c:scaling>
          <c:orientation val="minMax"/>
        </c:scaling>
        <c:delete val="1"/>
        <c:axPos val="b"/>
        <c:numFmt formatCode="ge" sourceLinked="1"/>
        <c:majorTickMark val="none"/>
        <c:minorTickMark val="none"/>
        <c:tickLblPos val="none"/>
        <c:crossAx val="384765776"/>
        <c:crosses val="autoZero"/>
        <c:auto val="1"/>
        <c:lblOffset val="100"/>
        <c:baseTimeUnit val="years"/>
      </c:dateAx>
      <c:valAx>
        <c:axId val="38476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76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89.75</c:v>
                </c:pt>
                <c:pt idx="1">
                  <c:v>89.56</c:v>
                </c:pt>
                <c:pt idx="2">
                  <c:v>90.91</c:v>
                </c:pt>
                <c:pt idx="3">
                  <c:v>90.56</c:v>
                </c:pt>
                <c:pt idx="4">
                  <c:v>91.06</c:v>
                </c:pt>
              </c:numCache>
            </c:numRef>
          </c:val>
          <c:extLst xmlns:c16r2="http://schemas.microsoft.com/office/drawing/2015/06/chart">
            <c:ext xmlns:c16="http://schemas.microsoft.com/office/drawing/2014/chart" uri="{C3380CC4-5D6E-409C-BE32-E72D297353CC}">
              <c16:uniqueId val="{00000000-9E7C-4EC2-B87E-BCE64A9DC41B}"/>
            </c:ext>
          </c:extLst>
        </c:ser>
        <c:dLbls>
          <c:showLegendKey val="0"/>
          <c:showVal val="0"/>
          <c:showCatName val="0"/>
          <c:showSerName val="0"/>
          <c:showPercent val="0"/>
          <c:showBubbleSize val="0"/>
        </c:dLbls>
        <c:gapWidth val="150"/>
        <c:axId val="384763424"/>
        <c:axId val="38476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9E7C-4EC2-B87E-BCE64A9DC41B}"/>
            </c:ext>
          </c:extLst>
        </c:ser>
        <c:dLbls>
          <c:showLegendKey val="0"/>
          <c:showVal val="0"/>
          <c:showCatName val="0"/>
          <c:showSerName val="0"/>
          <c:showPercent val="0"/>
          <c:showBubbleSize val="0"/>
        </c:dLbls>
        <c:marker val="1"/>
        <c:smooth val="0"/>
        <c:axId val="384763424"/>
        <c:axId val="384766952"/>
      </c:lineChart>
      <c:dateAx>
        <c:axId val="384763424"/>
        <c:scaling>
          <c:orientation val="minMax"/>
        </c:scaling>
        <c:delete val="1"/>
        <c:axPos val="b"/>
        <c:numFmt formatCode="ge" sourceLinked="1"/>
        <c:majorTickMark val="none"/>
        <c:minorTickMark val="none"/>
        <c:tickLblPos val="none"/>
        <c:crossAx val="384766952"/>
        <c:crosses val="autoZero"/>
        <c:auto val="1"/>
        <c:lblOffset val="100"/>
        <c:baseTimeUnit val="years"/>
      </c:dateAx>
      <c:valAx>
        <c:axId val="38476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7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49.82</c:v>
                </c:pt>
                <c:pt idx="1">
                  <c:v>46.47</c:v>
                </c:pt>
                <c:pt idx="2">
                  <c:v>72.02</c:v>
                </c:pt>
                <c:pt idx="3">
                  <c:v>71.540000000000006</c:v>
                </c:pt>
                <c:pt idx="4">
                  <c:v>69.930000000000007</c:v>
                </c:pt>
              </c:numCache>
            </c:numRef>
          </c:val>
          <c:extLst xmlns:c16r2="http://schemas.microsoft.com/office/drawing/2015/06/chart">
            <c:ext xmlns:c16="http://schemas.microsoft.com/office/drawing/2014/chart" uri="{C3380CC4-5D6E-409C-BE32-E72D297353CC}">
              <c16:uniqueId val="{00000000-98CC-495A-9215-B60EF1851B6A}"/>
            </c:ext>
          </c:extLst>
        </c:ser>
        <c:dLbls>
          <c:showLegendKey val="0"/>
          <c:showVal val="0"/>
          <c:showCatName val="0"/>
          <c:showSerName val="0"/>
          <c:showPercent val="0"/>
          <c:showBubbleSize val="0"/>
        </c:dLbls>
        <c:gapWidth val="150"/>
        <c:axId val="291516528"/>
        <c:axId val="29151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CC-495A-9215-B60EF1851B6A}"/>
            </c:ext>
          </c:extLst>
        </c:ser>
        <c:dLbls>
          <c:showLegendKey val="0"/>
          <c:showVal val="0"/>
          <c:showCatName val="0"/>
          <c:showSerName val="0"/>
          <c:showPercent val="0"/>
          <c:showBubbleSize val="0"/>
        </c:dLbls>
        <c:marker val="1"/>
        <c:smooth val="0"/>
        <c:axId val="291516528"/>
        <c:axId val="291517704"/>
      </c:lineChart>
      <c:dateAx>
        <c:axId val="291516528"/>
        <c:scaling>
          <c:orientation val="minMax"/>
        </c:scaling>
        <c:delete val="1"/>
        <c:axPos val="b"/>
        <c:numFmt formatCode="ge" sourceLinked="1"/>
        <c:majorTickMark val="none"/>
        <c:minorTickMark val="none"/>
        <c:tickLblPos val="none"/>
        <c:crossAx val="291517704"/>
        <c:crosses val="autoZero"/>
        <c:auto val="1"/>
        <c:lblOffset val="100"/>
        <c:baseTimeUnit val="years"/>
      </c:dateAx>
      <c:valAx>
        <c:axId val="29151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51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1E-4571-870C-48485A589F55}"/>
            </c:ext>
          </c:extLst>
        </c:ser>
        <c:dLbls>
          <c:showLegendKey val="0"/>
          <c:showVal val="0"/>
          <c:showCatName val="0"/>
          <c:showSerName val="0"/>
          <c:showPercent val="0"/>
          <c:showBubbleSize val="0"/>
        </c:dLbls>
        <c:gapWidth val="150"/>
        <c:axId val="291519664"/>
        <c:axId val="29151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1E-4571-870C-48485A589F55}"/>
            </c:ext>
          </c:extLst>
        </c:ser>
        <c:dLbls>
          <c:showLegendKey val="0"/>
          <c:showVal val="0"/>
          <c:showCatName val="0"/>
          <c:showSerName val="0"/>
          <c:showPercent val="0"/>
          <c:showBubbleSize val="0"/>
        </c:dLbls>
        <c:marker val="1"/>
        <c:smooth val="0"/>
        <c:axId val="291519664"/>
        <c:axId val="291514568"/>
      </c:lineChart>
      <c:dateAx>
        <c:axId val="291519664"/>
        <c:scaling>
          <c:orientation val="minMax"/>
        </c:scaling>
        <c:delete val="1"/>
        <c:axPos val="b"/>
        <c:numFmt formatCode="ge" sourceLinked="1"/>
        <c:majorTickMark val="none"/>
        <c:minorTickMark val="none"/>
        <c:tickLblPos val="none"/>
        <c:crossAx val="291514568"/>
        <c:crosses val="autoZero"/>
        <c:auto val="1"/>
        <c:lblOffset val="100"/>
        <c:baseTimeUnit val="years"/>
      </c:dateAx>
      <c:valAx>
        <c:axId val="29151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5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F6-4EC7-B10C-A2B9BBB63E81}"/>
            </c:ext>
          </c:extLst>
        </c:ser>
        <c:dLbls>
          <c:showLegendKey val="0"/>
          <c:showVal val="0"/>
          <c:showCatName val="0"/>
          <c:showSerName val="0"/>
          <c:showPercent val="0"/>
          <c:showBubbleSize val="0"/>
        </c:dLbls>
        <c:gapWidth val="150"/>
        <c:axId val="291520056"/>
        <c:axId val="2915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F6-4EC7-B10C-A2B9BBB63E81}"/>
            </c:ext>
          </c:extLst>
        </c:ser>
        <c:dLbls>
          <c:showLegendKey val="0"/>
          <c:showVal val="0"/>
          <c:showCatName val="0"/>
          <c:showSerName val="0"/>
          <c:showPercent val="0"/>
          <c:showBubbleSize val="0"/>
        </c:dLbls>
        <c:marker val="1"/>
        <c:smooth val="0"/>
        <c:axId val="291520056"/>
        <c:axId val="291515744"/>
      </c:lineChart>
      <c:dateAx>
        <c:axId val="291520056"/>
        <c:scaling>
          <c:orientation val="minMax"/>
        </c:scaling>
        <c:delete val="1"/>
        <c:axPos val="b"/>
        <c:numFmt formatCode="ge" sourceLinked="1"/>
        <c:majorTickMark val="none"/>
        <c:minorTickMark val="none"/>
        <c:tickLblPos val="none"/>
        <c:crossAx val="291515744"/>
        <c:crosses val="autoZero"/>
        <c:auto val="1"/>
        <c:lblOffset val="100"/>
        <c:baseTimeUnit val="years"/>
      </c:dateAx>
      <c:valAx>
        <c:axId val="2915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52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28-4990-A8EA-27349382BCB6}"/>
            </c:ext>
          </c:extLst>
        </c:ser>
        <c:dLbls>
          <c:showLegendKey val="0"/>
          <c:showVal val="0"/>
          <c:showCatName val="0"/>
          <c:showSerName val="0"/>
          <c:showPercent val="0"/>
          <c:showBubbleSize val="0"/>
        </c:dLbls>
        <c:gapWidth val="150"/>
        <c:axId val="385941752"/>
        <c:axId val="3859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28-4990-A8EA-27349382BCB6}"/>
            </c:ext>
          </c:extLst>
        </c:ser>
        <c:dLbls>
          <c:showLegendKey val="0"/>
          <c:showVal val="0"/>
          <c:showCatName val="0"/>
          <c:showSerName val="0"/>
          <c:showPercent val="0"/>
          <c:showBubbleSize val="0"/>
        </c:dLbls>
        <c:marker val="1"/>
        <c:smooth val="0"/>
        <c:axId val="385941752"/>
        <c:axId val="385942144"/>
      </c:lineChart>
      <c:dateAx>
        <c:axId val="385941752"/>
        <c:scaling>
          <c:orientation val="minMax"/>
        </c:scaling>
        <c:delete val="1"/>
        <c:axPos val="b"/>
        <c:numFmt formatCode="ge" sourceLinked="1"/>
        <c:majorTickMark val="none"/>
        <c:minorTickMark val="none"/>
        <c:tickLblPos val="none"/>
        <c:crossAx val="385942144"/>
        <c:crosses val="autoZero"/>
        <c:auto val="1"/>
        <c:lblOffset val="100"/>
        <c:baseTimeUnit val="years"/>
      </c:dateAx>
      <c:valAx>
        <c:axId val="3859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4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12-44A3-9C2F-3724E956C44E}"/>
            </c:ext>
          </c:extLst>
        </c:ser>
        <c:dLbls>
          <c:showLegendKey val="0"/>
          <c:showVal val="0"/>
          <c:showCatName val="0"/>
          <c:showSerName val="0"/>
          <c:showPercent val="0"/>
          <c:showBubbleSize val="0"/>
        </c:dLbls>
        <c:gapWidth val="150"/>
        <c:axId val="385943320"/>
        <c:axId val="3859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12-44A3-9C2F-3724E956C44E}"/>
            </c:ext>
          </c:extLst>
        </c:ser>
        <c:dLbls>
          <c:showLegendKey val="0"/>
          <c:showVal val="0"/>
          <c:showCatName val="0"/>
          <c:showSerName val="0"/>
          <c:showPercent val="0"/>
          <c:showBubbleSize val="0"/>
        </c:dLbls>
        <c:marker val="1"/>
        <c:smooth val="0"/>
        <c:axId val="385943320"/>
        <c:axId val="385943712"/>
      </c:lineChart>
      <c:dateAx>
        <c:axId val="385943320"/>
        <c:scaling>
          <c:orientation val="minMax"/>
        </c:scaling>
        <c:delete val="1"/>
        <c:axPos val="b"/>
        <c:numFmt formatCode="ge" sourceLinked="1"/>
        <c:majorTickMark val="none"/>
        <c:minorTickMark val="none"/>
        <c:tickLblPos val="none"/>
        <c:crossAx val="385943712"/>
        <c:crosses val="autoZero"/>
        <c:auto val="1"/>
        <c:lblOffset val="100"/>
        <c:baseTimeUnit val="years"/>
      </c:dateAx>
      <c:valAx>
        <c:axId val="3859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4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671.56</c:v>
                </c:pt>
                <c:pt idx="1">
                  <c:v>1383.63</c:v>
                </c:pt>
                <c:pt idx="2">
                  <c:v>752.5</c:v>
                </c:pt>
                <c:pt idx="3">
                  <c:v>112.85</c:v>
                </c:pt>
                <c:pt idx="4">
                  <c:v>119.57</c:v>
                </c:pt>
              </c:numCache>
            </c:numRef>
          </c:val>
          <c:extLst xmlns:c16r2="http://schemas.microsoft.com/office/drawing/2015/06/chart">
            <c:ext xmlns:c16="http://schemas.microsoft.com/office/drawing/2014/chart" uri="{C3380CC4-5D6E-409C-BE32-E72D297353CC}">
              <c16:uniqueId val="{00000000-D80D-4A7B-A977-0B9794AE05A3}"/>
            </c:ext>
          </c:extLst>
        </c:ser>
        <c:dLbls>
          <c:showLegendKey val="0"/>
          <c:showVal val="0"/>
          <c:showCatName val="0"/>
          <c:showSerName val="0"/>
          <c:showPercent val="0"/>
          <c:showBubbleSize val="0"/>
        </c:dLbls>
        <c:gapWidth val="150"/>
        <c:axId val="385941360"/>
        <c:axId val="38593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80D-4A7B-A977-0B9794AE05A3}"/>
            </c:ext>
          </c:extLst>
        </c:ser>
        <c:dLbls>
          <c:showLegendKey val="0"/>
          <c:showVal val="0"/>
          <c:showCatName val="0"/>
          <c:showSerName val="0"/>
          <c:showPercent val="0"/>
          <c:showBubbleSize val="0"/>
        </c:dLbls>
        <c:marker val="1"/>
        <c:smooth val="0"/>
        <c:axId val="385941360"/>
        <c:axId val="385938224"/>
      </c:lineChart>
      <c:dateAx>
        <c:axId val="385941360"/>
        <c:scaling>
          <c:orientation val="minMax"/>
        </c:scaling>
        <c:delete val="1"/>
        <c:axPos val="b"/>
        <c:numFmt formatCode="ge" sourceLinked="1"/>
        <c:majorTickMark val="none"/>
        <c:minorTickMark val="none"/>
        <c:tickLblPos val="none"/>
        <c:crossAx val="385938224"/>
        <c:crosses val="autoZero"/>
        <c:auto val="1"/>
        <c:lblOffset val="100"/>
        <c:baseTimeUnit val="years"/>
      </c:dateAx>
      <c:valAx>
        <c:axId val="3859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4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54.06</c:v>
                </c:pt>
                <c:pt idx="1">
                  <c:v>52.05</c:v>
                </c:pt>
                <c:pt idx="2">
                  <c:v>91.79</c:v>
                </c:pt>
                <c:pt idx="3">
                  <c:v>91.14</c:v>
                </c:pt>
                <c:pt idx="4">
                  <c:v>91.12</c:v>
                </c:pt>
              </c:numCache>
            </c:numRef>
          </c:val>
          <c:extLst xmlns:c16r2="http://schemas.microsoft.com/office/drawing/2015/06/chart">
            <c:ext xmlns:c16="http://schemas.microsoft.com/office/drawing/2014/chart" uri="{C3380CC4-5D6E-409C-BE32-E72D297353CC}">
              <c16:uniqueId val="{00000000-DBEB-4DC7-A25E-088039AD62E9}"/>
            </c:ext>
          </c:extLst>
        </c:ser>
        <c:dLbls>
          <c:showLegendKey val="0"/>
          <c:showVal val="0"/>
          <c:showCatName val="0"/>
          <c:showSerName val="0"/>
          <c:showPercent val="0"/>
          <c:showBubbleSize val="0"/>
        </c:dLbls>
        <c:gapWidth val="150"/>
        <c:axId val="385939400"/>
        <c:axId val="38594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DBEB-4DC7-A25E-088039AD62E9}"/>
            </c:ext>
          </c:extLst>
        </c:ser>
        <c:dLbls>
          <c:showLegendKey val="0"/>
          <c:showVal val="0"/>
          <c:showCatName val="0"/>
          <c:showSerName val="0"/>
          <c:showPercent val="0"/>
          <c:showBubbleSize val="0"/>
        </c:dLbls>
        <c:marker val="1"/>
        <c:smooth val="0"/>
        <c:axId val="385939400"/>
        <c:axId val="385944104"/>
      </c:lineChart>
      <c:dateAx>
        <c:axId val="385939400"/>
        <c:scaling>
          <c:orientation val="minMax"/>
        </c:scaling>
        <c:delete val="1"/>
        <c:axPos val="b"/>
        <c:numFmt formatCode="ge" sourceLinked="1"/>
        <c:majorTickMark val="none"/>
        <c:minorTickMark val="none"/>
        <c:tickLblPos val="none"/>
        <c:crossAx val="385944104"/>
        <c:crosses val="autoZero"/>
        <c:auto val="1"/>
        <c:lblOffset val="100"/>
        <c:baseTimeUnit val="years"/>
      </c:dateAx>
      <c:valAx>
        <c:axId val="38594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268.83</c:v>
                </c:pt>
                <c:pt idx="1">
                  <c:v>268.01</c:v>
                </c:pt>
                <c:pt idx="2">
                  <c:v>151.26</c:v>
                </c:pt>
                <c:pt idx="3">
                  <c:v>153.94999999999999</c:v>
                </c:pt>
                <c:pt idx="4">
                  <c:v>152.78</c:v>
                </c:pt>
              </c:numCache>
            </c:numRef>
          </c:val>
          <c:extLst xmlns:c16r2="http://schemas.microsoft.com/office/drawing/2015/06/chart">
            <c:ext xmlns:c16="http://schemas.microsoft.com/office/drawing/2014/chart" uri="{C3380CC4-5D6E-409C-BE32-E72D297353CC}">
              <c16:uniqueId val="{00000000-AF92-48AF-A198-4B86BE1848F6}"/>
            </c:ext>
          </c:extLst>
        </c:ser>
        <c:dLbls>
          <c:showLegendKey val="0"/>
          <c:showVal val="0"/>
          <c:showCatName val="0"/>
          <c:showSerName val="0"/>
          <c:showPercent val="0"/>
          <c:showBubbleSize val="0"/>
        </c:dLbls>
        <c:gapWidth val="150"/>
        <c:axId val="385937832"/>
        <c:axId val="38593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F92-48AF-A198-4B86BE1848F6}"/>
            </c:ext>
          </c:extLst>
        </c:ser>
        <c:dLbls>
          <c:showLegendKey val="0"/>
          <c:showVal val="0"/>
          <c:showCatName val="0"/>
          <c:showSerName val="0"/>
          <c:showPercent val="0"/>
          <c:showBubbleSize val="0"/>
        </c:dLbls>
        <c:marker val="1"/>
        <c:smooth val="0"/>
        <c:axId val="385937832"/>
        <c:axId val="385939792"/>
      </c:lineChart>
      <c:dateAx>
        <c:axId val="385937832"/>
        <c:scaling>
          <c:orientation val="minMax"/>
        </c:scaling>
        <c:delete val="1"/>
        <c:axPos val="b"/>
        <c:numFmt formatCode="ge" sourceLinked="1"/>
        <c:majorTickMark val="none"/>
        <c:minorTickMark val="none"/>
        <c:tickLblPos val="none"/>
        <c:crossAx val="385939792"/>
        <c:crosses val="autoZero"/>
        <c:auto val="1"/>
        <c:lblOffset val="100"/>
        <c:baseTimeUnit val="years"/>
      </c:dateAx>
      <c:valAx>
        <c:axId val="3859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10897</v>
      </c>
      <c r="AM8" s="50"/>
      <c r="AN8" s="50"/>
      <c r="AO8" s="50"/>
      <c r="AP8" s="50"/>
      <c r="AQ8" s="50"/>
      <c r="AR8" s="50"/>
      <c r="AS8" s="50"/>
      <c r="AT8" s="45">
        <f>データ!T6</f>
        <v>114.03</v>
      </c>
      <c r="AU8" s="45"/>
      <c r="AV8" s="45"/>
      <c r="AW8" s="45"/>
      <c r="AX8" s="45"/>
      <c r="AY8" s="45"/>
      <c r="AZ8" s="45"/>
      <c r="BA8" s="45"/>
      <c r="BB8" s="45">
        <f>データ!U6</f>
        <v>95.56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45.96</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4988</v>
      </c>
      <c r="AM10" s="50"/>
      <c r="AN10" s="50"/>
      <c r="AO10" s="50"/>
      <c r="AP10" s="50"/>
      <c r="AQ10" s="50"/>
      <c r="AR10" s="50"/>
      <c r="AS10" s="50"/>
      <c r="AT10" s="45">
        <f>データ!W6</f>
        <v>4.42</v>
      </c>
      <c r="AU10" s="45"/>
      <c r="AV10" s="45"/>
      <c r="AW10" s="45"/>
      <c r="AX10" s="45"/>
      <c r="AY10" s="45"/>
      <c r="AZ10" s="45"/>
      <c r="BA10" s="45"/>
      <c r="BB10" s="45">
        <f>データ!X6</f>
        <v>1128.51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fU1lKfMyqE7NC4FMB1frVb8GfAKyqV8pZpDh5x1TVCrGjz2iw2STp2aMlc5ql19nb8Ttxe4liZtN0znvQ0sK2w==" saltValue="yXuPei99z7XtFpaqzrJk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313891</v>
      </c>
      <c r="D6" s="33">
        <f t="shared" si="3"/>
        <v>47</v>
      </c>
      <c r="E6" s="33">
        <f t="shared" si="3"/>
        <v>17</v>
      </c>
      <c r="F6" s="33">
        <f t="shared" si="3"/>
        <v>5</v>
      </c>
      <c r="G6" s="33">
        <f t="shared" si="3"/>
        <v>0</v>
      </c>
      <c r="H6" s="33" t="str">
        <f t="shared" si="3"/>
        <v>鳥取県　南部町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45.96</v>
      </c>
      <c r="Q6" s="34">
        <f t="shared" si="3"/>
        <v>100</v>
      </c>
      <c r="R6" s="34">
        <f t="shared" si="3"/>
        <v>3780</v>
      </c>
      <c r="S6" s="34">
        <f t="shared" si="3"/>
        <v>10897</v>
      </c>
      <c r="T6" s="34">
        <f t="shared" si="3"/>
        <v>114.03</v>
      </c>
      <c r="U6" s="34">
        <f t="shared" si="3"/>
        <v>95.56</v>
      </c>
      <c r="V6" s="34">
        <f t="shared" si="3"/>
        <v>4988</v>
      </c>
      <c r="W6" s="34">
        <f t="shared" si="3"/>
        <v>4.42</v>
      </c>
      <c r="X6" s="34">
        <f t="shared" si="3"/>
        <v>1128.51</v>
      </c>
      <c r="Y6" s="35">
        <f>IF(Y7="",NA(),Y7)</f>
        <v>49.82</v>
      </c>
      <c r="Z6" s="35">
        <f t="shared" ref="Z6:AH6" si="4">IF(Z7="",NA(),Z7)</f>
        <v>46.47</v>
      </c>
      <c r="AA6" s="35">
        <f t="shared" si="4"/>
        <v>72.02</v>
      </c>
      <c r="AB6" s="35">
        <f t="shared" si="4"/>
        <v>71.540000000000006</v>
      </c>
      <c r="AC6" s="35">
        <f t="shared" si="4"/>
        <v>69.930000000000007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671.56</v>
      </c>
      <c r="BG6" s="35">
        <f t="shared" ref="BG6:BO6" si="7">IF(BG7="",NA(),BG7)</f>
        <v>1383.63</v>
      </c>
      <c r="BH6" s="35">
        <f t="shared" si="7"/>
        <v>752.5</v>
      </c>
      <c r="BI6" s="35">
        <f t="shared" si="7"/>
        <v>112.85</v>
      </c>
      <c r="BJ6" s="35">
        <f t="shared" si="7"/>
        <v>119.57</v>
      </c>
      <c r="BK6" s="35">
        <f t="shared" si="7"/>
        <v>1044.8</v>
      </c>
      <c r="BL6" s="35">
        <f t="shared" si="7"/>
        <v>1081.8</v>
      </c>
      <c r="BM6" s="35">
        <f t="shared" si="7"/>
        <v>974.93</v>
      </c>
      <c r="BN6" s="35">
        <f t="shared" si="7"/>
        <v>855.8</v>
      </c>
      <c r="BO6" s="35">
        <f t="shared" si="7"/>
        <v>789.46</v>
      </c>
      <c r="BP6" s="34" t="str">
        <f>IF(BP7="","",IF(BP7="-","【-】","【"&amp;SUBSTITUTE(TEXT(BP7,"#,##0.00"),"-","△")&amp;"】"))</f>
        <v>【747.76】</v>
      </c>
      <c r="BQ6" s="35">
        <f>IF(BQ7="",NA(),BQ7)</f>
        <v>54.06</v>
      </c>
      <c r="BR6" s="35">
        <f t="shared" ref="BR6:BZ6" si="8">IF(BR7="",NA(),BR7)</f>
        <v>52.05</v>
      </c>
      <c r="BS6" s="35">
        <f t="shared" si="8"/>
        <v>91.79</v>
      </c>
      <c r="BT6" s="35">
        <f t="shared" si="8"/>
        <v>91.14</v>
      </c>
      <c r="BU6" s="35">
        <f t="shared" si="8"/>
        <v>91.12</v>
      </c>
      <c r="BV6" s="35">
        <f t="shared" si="8"/>
        <v>50.82</v>
      </c>
      <c r="BW6" s="35">
        <f t="shared" si="8"/>
        <v>52.19</v>
      </c>
      <c r="BX6" s="35">
        <f t="shared" si="8"/>
        <v>55.32</v>
      </c>
      <c r="BY6" s="35">
        <f t="shared" si="8"/>
        <v>59.8</v>
      </c>
      <c r="BZ6" s="35">
        <f t="shared" si="8"/>
        <v>57.77</v>
      </c>
      <c r="CA6" s="34" t="str">
        <f>IF(CA7="","",IF(CA7="-","【-】","【"&amp;SUBSTITUTE(TEXT(CA7,"#,##0.00"),"-","△")&amp;"】"))</f>
        <v>【59.51】</v>
      </c>
      <c r="CB6" s="35">
        <f>IF(CB7="",NA(),CB7)</f>
        <v>268.83</v>
      </c>
      <c r="CC6" s="35">
        <f t="shared" ref="CC6:CK6" si="9">IF(CC7="",NA(),CC7)</f>
        <v>268.01</v>
      </c>
      <c r="CD6" s="35">
        <f t="shared" si="9"/>
        <v>151.26</v>
      </c>
      <c r="CE6" s="35">
        <f t="shared" si="9"/>
        <v>153.94999999999999</v>
      </c>
      <c r="CF6" s="35">
        <f t="shared" si="9"/>
        <v>152.78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64.900000000000006</v>
      </c>
      <c r="CN6" s="35">
        <f t="shared" ref="CN6:CV6" si="10">IF(CN7="",NA(),CN7)</f>
        <v>68.209999999999994</v>
      </c>
      <c r="CO6" s="35">
        <f t="shared" si="10"/>
        <v>60.95</v>
      </c>
      <c r="CP6" s="35">
        <f t="shared" si="10"/>
        <v>67.33</v>
      </c>
      <c r="CQ6" s="35">
        <f t="shared" si="10"/>
        <v>68.41</v>
      </c>
      <c r="CR6" s="35">
        <f t="shared" si="10"/>
        <v>53.24</v>
      </c>
      <c r="CS6" s="35">
        <f t="shared" si="10"/>
        <v>52.31</v>
      </c>
      <c r="CT6" s="35">
        <f t="shared" si="10"/>
        <v>60.65</v>
      </c>
      <c r="CU6" s="35">
        <f t="shared" si="10"/>
        <v>51.75</v>
      </c>
      <c r="CV6" s="35">
        <f t="shared" si="10"/>
        <v>50.68</v>
      </c>
      <c r="CW6" s="34" t="str">
        <f>IF(CW7="","",IF(CW7="-","【-】","【"&amp;SUBSTITUTE(TEXT(CW7,"#,##0.00"),"-","△")&amp;"】"))</f>
        <v>【52.23】</v>
      </c>
      <c r="CX6" s="35">
        <f>IF(CX7="",NA(),CX7)</f>
        <v>89.75</v>
      </c>
      <c r="CY6" s="35">
        <f t="shared" ref="CY6:DG6" si="11">IF(CY7="",NA(),CY7)</f>
        <v>89.56</v>
      </c>
      <c r="CZ6" s="35">
        <f t="shared" si="11"/>
        <v>90.91</v>
      </c>
      <c r="DA6" s="35">
        <f t="shared" si="11"/>
        <v>90.56</v>
      </c>
      <c r="DB6" s="35">
        <f t="shared" si="11"/>
        <v>91.06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313891</v>
      </c>
      <c r="D7" s="37">
        <v>47</v>
      </c>
      <c r="E7" s="37">
        <v>17</v>
      </c>
      <c r="F7" s="37">
        <v>5</v>
      </c>
      <c r="G7" s="37">
        <v>0</v>
      </c>
      <c r="H7" s="37" t="s">
        <v>98</v>
      </c>
      <c r="I7" s="37" t="s">
        <v>99</v>
      </c>
      <c r="J7" s="37" t="s">
        <v>100</v>
      </c>
      <c r="K7" s="37" t="s">
        <v>101</v>
      </c>
      <c r="L7" s="37" t="s">
        <v>102</v>
      </c>
      <c r="M7" s="37" t="s">
        <v>103</v>
      </c>
      <c r="N7" s="38" t="s">
        <v>104</v>
      </c>
      <c r="O7" s="38" t="s">
        <v>105</v>
      </c>
      <c r="P7" s="38">
        <v>45.96</v>
      </c>
      <c r="Q7" s="38">
        <v>100</v>
      </c>
      <c r="R7" s="38">
        <v>3780</v>
      </c>
      <c r="S7" s="38">
        <v>10897</v>
      </c>
      <c r="T7" s="38">
        <v>114.03</v>
      </c>
      <c r="U7" s="38">
        <v>95.56</v>
      </c>
      <c r="V7" s="38">
        <v>4988</v>
      </c>
      <c r="W7" s="38">
        <v>4.42</v>
      </c>
      <c r="X7" s="38">
        <v>1128.51</v>
      </c>
      <c r="Y7" s="38">
        <v>49.82</v>
      </c>
      <c r="Z7" s="38">
        <v>46.47</v>
      </c>
      <c r="AA7" s="38">
        <v>72.02</v>
      </c>
      <c r="AB7" s="38">
        <v>71.540000000000006</v>
      </c>
      <c r="AC7" s="38">
        <v>69.930000000000007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671.56</v>
      </c>
      <c r="BG7" s="38">
        <v>1383.63</v>
      </c>
      <c r="BH7" s="38">
        <v>752.5</v>
      </c>
      <c r="BI7" s="38">
        <v>112.85</v>
      </c>
      <c r="BJ7" s="38">
        <v>119.57</v>
      </c>
      <c r="BK7" s="38">
        <v>1044.8</v>
      </c>
      <c r="BL7" s="38">
        <v>1081.8</v>
      </c>
      <c r="BM7" s="38">
        <v>974.93</v>
      </c>
      <c r="BN7" s="38">
        <v>855.8</v>
      </c>
      <c r="BO7" s="38">
        <v>789.46</v>
      </c>
      <c r="BP7" s="38">
        <v>747.76</v>
      </c>
      <c r="BQ7" s="38">
        <v>54.06</v>
      </c>
      <c r="BR7" s="38">
        <v>52.05</v>
      </c>
      <c r="BS7" s="38">
        <v>91.79</v>
      </c>
      <c r="BT7" s="38">
        <v>91.14</v>
      </c>
      <c r="BU7" s="38">
        <v>91.12</v>
      </c>
      <c r="BV7" s="38">
        <v>50.82</v>
      </c>
      <c r="BW7" s="38">
        <v>52.19</v>
      </c>
      <c r="BX7" s="38">
        <v>55.32</v>
      </c>
      <c r="BY7" s="38">
        <v>59.8</v>
      </c>
      <c r="BZ7" s="38">
        <v>57.77</v>
      </c>
      <c r="CA7" s="38">
        <v>59.51</v>
      </c>
      <c r="CB7" s="38">
        <v>268.83</v>
      </c>
      <c r="CC7" s="38">
        <v>268.01</v>
      </c>
      <c r="CD7" s="38">
        <v>151.26</v>
      </c>
      <c r="CE7" s="38">
        <v>153.94999999999999</v>
      </c>
      <c r="CF7" s="38">
        <v>152.78</v>
      </c>
      <c r="CG7" s="38">
        <v>300.52</v>
      </c>
      <c r="CH7" s="38">
        <v>296.14</v>
      </c>
      <c r="CI7" s="38">
        <v>283.17</v>
      </c>
      <c r="CJ7" s="38">
        <v>263.76</v>
      </c>
      <c r="CK7" s="38">
        <v>274.35000000000002</v>
      </c>
      <c r="CL7" s="38">
        <v>261.45999999999998</v>
      </c>
      <c r="CM7" s="38">
        <v>64.900000000000006</v>
      </c>
      <c r="CN7" s="38">
        <v>68.209999999999994</v>
      </c>
      <c r="CO7" s="38">
        <v>60.95</v>
      </c>
      <c r="CP7" s="38">
        <v>67.33</v>
      </c>
      <c r="CQ7" s="38">
        <v>68.41</v>
      </c>
      <c r="CR7" s="38">
        <v>53.24</v>
      </c>
      <c r="CS7" s="38">
        <v>52.31</v>
      </c>
      <c r="CT7" s="38">
        <v>60.65</v>
      </c>
      <c r="CU7" s="38">
        <v>51.75</v>
      </c>
      <c r="CV7" s="38">
        <v>50.68</v>
      </c>
      <c r="CW7" s="38">
        <v>52.23</v>
      </c>
      <c r="CX7" s="38">
        <v>89.75</v>
      </c>
      <c r="CY7" s="38">
        <v>89.56</v>
      </c>
      <c r="CZ7" s="38">
        <v>90.91</v>
      </c>
      <c r="DA7" s="38">
        <v>90.56</v>
      </c>
      <c r="DB7" s="38">
        <v>91.06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2019-12-05T05:21:36Z</dcterms:created>
  <dcterms:modified xsi:type="dcterms:W3CDTF">2020-02-06T07:51:45Z</dcterms:modified>
  <cp:category/>
</cp:coreProperties>
</file>