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eBmmNhgX10iLlngiA2rxZbwT494o+u0vQBeNoOMzZKAGK/bAavIJESVePKgQAM7iwVi9gepicz7dRSm3QYc3bQ==" workbookSaltValue="cAAjk0UvuZcl+6HDqCJXAg==" workbookSpinCount="100000" lockStructure="1"/>
  <bookViews>
    <workbookView xWindow="-120" yWindow="-120" windowWidth="2064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<sst xmlns="http://schemas.openxmlformats.org/spreadsheetml/2006/main" count="220" uniqueCount="108">
  <si>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</si>
  <si>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</si>
  <si>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</si>
  <si>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</si>
  <si>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</si>
  <si>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</si>
  <si>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</si>
  <si>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</si>
  <si>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</si>
  <si>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</si>
  <si>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</si>
  <si>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</si>
  <si>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</si>
  <si>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</si>
  <si>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</si>
  <si>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</si>
  <si>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</si>
  <si>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</si>
  <si>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</si>
  <si>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</si>
  <si>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</si>
  <si>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</si>
  <si>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</si>
  <si>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</si>
  <si>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</si>
  <si>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</si>
  <si>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</si>
  <si>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</si>
  <si>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</si>
  <si>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</si>
  <si>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</si>
  <si>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</si>
  <si>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</si>
  <si>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</si>
  <si>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</si>
  <si>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</si>
  <si>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</si>
  <si>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</si>
  <si>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</si>
  <si>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</si>
  <si>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</si>
  <si>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</si>
  <si>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</si>
  <si>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</si>
  <si>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</si>
  <si>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</si>
  <si>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</si>
  <si>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</si>
  <si>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</si>
  <si>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</si>
  <si>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</si>
  <si>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</si>
  <si>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</si>
  <si>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</si>
  <si>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</si>
  <si>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</si>
  <si>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</si>
  <si>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</si>
  <si>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</si>
  <si>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</si>
  <si>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</si>
  <si>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</si>
  <si>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</si>
  <si>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</si>
  <si>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</si>
  <si>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</si>
  <si>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</si>
  <si>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</si>
  <si>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</si>
  <si>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</si>
  <si>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</si>
  <si>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</si>
  <si>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</si>
  <si>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</si>
  <si>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</si>
  <si>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</si>
  <si>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</si>
  <si>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</si>
  <si>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</si>
  <si>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</si>
  <si>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</si>
  <si>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</si>
  <si>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</si>
  <si>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</si>
  <si>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</si>
  <si>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</si>
  <si>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</si>
  <si>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</si>
  <si>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</si>
  <si>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</si>
  <si>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</si>
  <si>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</si>
  <si>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</si>
  <si>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</si>
  <si>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</si>
  <si>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</si>
  <si>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</si>
  <si>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</si>
  <si>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</si>
  <si>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</si>
  <si>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</si>
  <si>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</si>
  <si>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</si>
  <si>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</si>
  <si>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</si>
  <si>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今後実施していく水道資産更新により、施設や管路更新需要費が大きくなり支出の増加が見込まれる・一方で、給水人口・給水量の減少による給水収益が減少していくことが予測される。
　したがって、健全な経営を維持するためにも施設の統廃合、施設規模の適正化、構造物・施設の延命化などによる効率的な事業運営について検討し、長期的な収支を見据えながら事業費や財源などについて検討していく必要がある。</t>
    <rPh sb="1" eb="3">
      <t>コンゴ</t>
    </rPh>
    <rPh sb="3" eb="5">
      <t>ジッシ</t>
    </rPh>
    <rPh sb="9" eb="11">
      <t>スイドウ</t>
    </rPh>
    <rPh sb="11" eb="13">
      <t>シサン</t>
    </rPh>
    <rPh sb="13" eb="15">
      <t>コウシン</t>
    </rPh>
    <rPh sb="19" eb="21">
      <t>シセツ</t>
    </rPh>
    <rPh sb="22" eb="24">
      <t>カンロ</t>
    </rPh>
    <rPh sb="24" eb="26">
      <t>コウシン</t>
    </rPh>
    <rPh sb="26" eb="28">
      <t>ジュヨウ</t>
    </rPh>
    <rPh sb="28" eb="29">
      <t>ヒ</t>
    </rPh>
    <rPh sb="30" eb="31">
      <t>オオ</t>
    </rPh>
    <rPh sb="35" eb="37">
      <t>シシュツ</t>
    </rPh>
    <rPh sb="38" eb="40">
      <t>ゾウカ</t>
    </rPh>
    <rPh sb="41" eb="43">
      <t>ミコ</t>
    </rPh>
    <rPh sb="47" eb="49">
      <t>イッポウ</t>
    </rPh>
    <rPh sb="51" eb="53">
      <t>キュウスイ</t>
    </rPh>
    <rPh sb="53" eb="55">
      <t>ジンコウ</t>
    </rPh>
    <rPh sb="56" eb="58">
      <t>キュウスイ</t>
    </rPh>
    <rPh sb="58" eb="59">
      <t>リョウ</t>
    </rPh>
    <rPh sb="60" eb="62">
      <t>ゲンショウ</t>
    </rPh>
    <rPh sb="65" eb="67">
      <t>キュウスイ</t>
    </rPh>
    <rPh sb="67" eb="69">
      <t>シュウエキ</t>
    </rPh>
    <rPh sb="68" eb="69">
      <t>キュウシュウ</t>
    </rPh>
    <rPh sb="70" eb="72">
      <t>ゲンショウ</t>
    </rPh>
    <rPh sb="79" eb="81">
      <t>ヨソク</t>
    </rPh>
    <rPh sb="93" eb="95">
      <t>ケンゼン</t>
    </rPh>
    <rPh sb="96" eb="98">
      <t>ケイエイ</t>
    </rPh>
    <rPh sb="99" eb="101">
      <t>イジ</t>
    </rPh>
    <rPh sb="107" eb="109">
      <t>シセツ</t>
    </rPh>
    <rPh sb="110" eb="113">
      <t>トウハイゴウ</t>
    </rPh>
    <rPh sb="114" eb="116">
      <t>シセツ</t>
    </rPh>
    <rPh sb="116" eb="118">
      <t>キボ</t>
    </rPh>
    <rPh sb="119" eb="122">
      <t>テキセイカ</t>
    </rPh>
    <rPh sb="123" eb="126">
      <t>コウゾウブツ</t>
    </rPh>
    <rPh sb="127" eb="129">
      <t>シセツ</t>
    </rPh>
    <rPh sb="130" eb="132">
      <t>エンメイ</t>
    </rPh>
    <rPh sb="132" eb="133">
      <t>カ</t>
    </rPh>
    <rPh sb="138" eb="141">
      <t>コウリツテキ</t>
    </rPh>
    <rPh sb="142" eb="144">
      <t>ジギョウ</t>
    </rPh>
    <rPh sb="144" eb="146">
      <t>ウンエイ</t>
    </rPh>
    <rPh sb="150" eb="152">
      <t>ケントウ</t>
    </rPh>
    <rPh sb="154" eb="157">
      <t>チョウキテキ</t>
    </rPh>
    <rPh sb="158" eb="160">
      <t>シュウシ</t>
    </rPh>
    <rPh sb="161" eb="163">
      <t>ミス</t>
    </rPh>
    <rPh sb="167" eb="170">
      <t>ジギョウヒ</t>
    </rPh>
    <rPh sb="171" eb="173">
      <t>ザイゲン</t>
    </rPh>
    <rPh sb="179" eb="181">
      <t>ケントウ</t>
    </rPh>
    <rPh sb="185" eb="187">
      <t>ヒツヨウ</t>
    </rPh>
    <phoneticPr fontId="4"/>
  </si>
  <si>
    <t>　経営については、平成29年度に上水道・簡易水道の施設統合と合わせて実施した料金改定（料金引き下げによる料金統一）により、収益が下がっており、経常収支比率も低下してる。収益の減少等に伴い、累積欠損金比率の増加や料金回収率の低下が顕著に表れている。
　令和2年度には、料金改定（引き上げ）を予定しており、現行料金より20％近くの給水収益の増加による経営の一部改善を見込んでいる。今後も水道料金、事業費用や供給した配水量などの効率性を各種指標をもとに注視・分析し、健全な経営につなげていく。
　また、施設利用率も他自治体との平均値よりも低い水準である。将来の給水人口を加味しながら、適切な施設規模での運営を念頭に置き、周辺団体との広域化・共同化、施設の統廃合・ダウンサイジング等の検討を行う必要がある。</t>
    <rPh sb="1" eb="3">
      <t>ケイエイ</t>
    </rPh>
    <rPh sb="9" eb="11">
      <t>ヘイセイ</t>
    </rPh>
    <rPh sb="13" eb="15">
      <t>ネンド</t>
    </rPh>
    <rPh sb="16" eb="19">
      <t>ジョウスイドウ</t>
    </rPh>
    <rPh sb="20" eb="22">
      <t>カンイ</t>
    </rPh>
    <rPh sb="22" eb="24">
      <t>スイドウ</t>
    </rPh>
    <rPh sb="25" eb="27">
      <t>シセツ</t>
    </rPh>
    <rPh sb="27" eb="29">
      <t>トウゴウ</t>
    </rPh>
    <rPh sb="30" eb="31">
      <t>ア</t>
    </rPh>
    <rPh sb="34" eb="36">
      <t>ジッシ</t>
    </rPh>
    <rPh sb="38" eb="40">
      <t>リョウキン</t>
    </rPh>
    <rPh sb="40" eb="42">
      <t>カイテイ</t>
    </rPh>
    <rPh sb="43" eb="45">
      <t>リョウキン</t>
    </rPh>
    <rPh sb="45" eb="46">
      <t>ヒ</t>
    </rPh>
    <rPh sb="47" eb="48">
      <t>サ</t>
    </rPh>
    <rPh sb="52" eb="54">
      <t>リョウキン</t>
    </rPh>
    <rPh sb="54" eb="56">
      <t>トウイツ</t>
    </rPh>
    <rPh sb="61" eb="63">
      <t>シュウエキ</t>
    </rPh>
    <rPh sb="64" eb="65">
      <t>サ</t>
    </rPh>
    <rPh sb="71" eb="77">
      <t>ケイジョウシュウシヒリツ</t>
    </rPh>
    <rPh sb="78" eb="80">
      <t>テイカ</t>
    </rPh>
    <rPh sb="84" eb="86">
      <t>シュウエキ</t>
    </rPh>
    <rPh sb="87" eb="89">
      <t>ゲンショウ</t>
    </rPh>
    <rPh sb="89" eb="90">
      <t>トウ</t>
    </rPh>
    <rPh sb="91" eb="92">
      <t>トモナ</t>
    </rPh>
    <rPh sb="94" eb="96">
      <t>ルイセキ</t>
    </rPh>
    <rPh sb="96" eb="98">
      <t>ケッソン</t>
    </rPh>
    <rPh sb="98" eb="99">
      <t>キン</t>
    </rPh>
    <rPh sb="99" eb="101">
      <t>ヒリツ</t>
    </rPh>
    <rPh sb="102" eb="104">
      <t>ゾウカ</t>
    </rPh>
    <rPh sb="105" eb="107">
      <t>リョウキン</t>
    </rPh>
    <rPh sb="107" eb="109">
      <t>カイシュウ</t>
    </rPh>
    <rPh sb="109" eb="110">
      <t>リツ</t>
    </rPh>
    <rPh sb="111" eb="113">
      <t>テイカ</t>
    </rPh>
    <rPh sb="114" eb="116">
      <t>ケンチョ</t>
    </rPh>
    <rPh sb="117" eb="118">
      <t>アラワ</t>
    </rPh>
    <rPh sb="125" eb="127">
      <t>レイワ</t>
    </rPh>
    <rPh sb="128" eb="130">
      <t>ネンド</t>
    </rPh>
    <rPh sb="133" eb="135">
      <t>リョウキン</t>
    </rPh>
    <rPh sb="135" eb="137">
      <t>カイテイ</t>
    </rPh>
    <rPh sb="138" eb="139">
      <t>ヒ</t>
    </rPh>
    <rPh sb="140" eb="141">
      <t>ア</t>
    </rPh>
    <rPh sb="144" eb="146">
      <t>ヨテイ</t>
    </rPh>
    <rPh sb="151" eb="153">
      <t>ゲンコウ</t>
    </rPh>
    <rPh sb="153" eb="155">
      <t>リョウキン</t>
    </rPh>
    <rPh sb="160" eb="161">
      <t>チカ</t>
    </rPh>
    <rPh sb="163" eb="165">
      <t>キュウスイ</t>
    </rPh>
    <rPh sb="165" eb="167">
      <t>シュウエキ</t>
    </rPh>
    <rPh sb="168" eb="170">
      <t>ゾウカ</t>
    </rPh>
    <rPh sb="173" eb="175">
      <t>ケイエイ</t>
    </rPh>
    <rPh sb="176" eb="178">
      <t>イチブ</t>
    </rPh>
    <rPh sb="178" eb="180">
      <t>カイゼン</t>
    </rPh>
    <rPh sb="181" eb="183">
      <t>ミコ</t>
    </rPh>
    <rPh sb="188" eb="190">
      <t>コンゴ</t>
    </rPh>
    <rPh sb="191" eb="193">
      <t>スイドウ</t>
    </rPh>
    <rPh sb="193" eb="195">
      <t>リョウキン</t>
    </rPh>
    <rPh sb="196" eb="198">
      <t>ジギョウ</t>
    </rPh>
    <rPh sb="198" eb="200">
      <t>ヒヨウ</t>
    </rPh>
    <rPh sb="201" eb="203">
      <t>キョウキュウ</t>
    </rPh>
    <rPh sb="205" eb="207">
      <t>ハイスイ</t>
    </rPh>
    <rPh sb="207" eb="208">
      <t>リョウ</t>
    </rPh>
    <rPh sb="211" eb="214">
      <t>コウリツセイ</t>
    </rPh>
    <rPh sb="215" eb="217">
      <t>カクシュ</t>
    </rPh>
    <rPh sb="217" eb="219">
      <t>シヒョウ</t>
    </rPh>
    <rPh sb="223" eb="225">
      <t>チュウシ</t>
    </rPh>
    <rPh sb="226" eb="228">
      <t>ブンセキ</t>
    </rPh>
    <rPh sb="230" eb="232">
      <t>ケンゼン</t>
    </rPh>
    <rPh sb="233" eb="235">
      <t>ケイエイ</t>
    </rPh>
    <rPh sb="248" eb="250">
      <t>シセツ</t>
    </rPh>
    <rPh sb="250" eb="252">
      <t>リヨウ</t>
    </rPh>
    <rPh sb="252" eb="253">
      <t>リツ</t>
    </rPh>
    <rPh sb="254" eb="255">
      <t>タ</t>
    </rPh>
    <rPh sb="255" eb="258">
      <t>ジチタイ</t>
    </rPh>
    <rPh sb="260" eb="263">
      <t>ヘイキンチ</t>
    </rPh>
    <rPh sb="266" eb="267">
      <t>ヒク</t>
    </rPh>
    <rPh sb="268" eb="270">
      <t>スイジュン</t>
    </rPh>
    <rPh sb="274" eb="276">
      <t>ショウライ</t>
    </rPh>
    <rPh sb="277" eb="279">
      <t>キュウスイ</t>
    </rPh>
    <rPh sb="279" eb="281">
      <t>ジンコウ</t>
    </rPh>
    <rPh sb="282" eb="284">
      <t>カミ</t>
    </rPh>
    <rPh sb="289" eb="291">
      <t>テキセツ</t>
    </rPh>
    <rPh sb="292" eb="294">
      <t>シセツ</t>
    </rPh>
    <rPh sb="294" eb="296">
      <t>キボ</t>
    </rPh>
    <rPh sb="298" eb="300">
      <t>ウンエイ</t>
    </rPh>
    <rPh sb="301" eb="303">
      <t>ネントウ</t>
    </rPh>
    <rPh sb="304" eb="305">
      <t>オ</t>
    </rPh>
    <rPh sb="307" eb="309">
      <t>シュウヘン</t>
    </rPh>
    <rPh sb="309" eb="311">
      <t>ダンタイ</t>
    </rPh>
    <rPh sb="313" eb="316">
      <t>コウイキカ</t>
    </rPh>
    <rPh sb="317" eb="320">
      <t>キョウドウカ</t>
    </rPh>
    <rPh sb="321" eb="323">
      <t>シセツ</t>
    </rPh>
    <rPh sb="324" eb="327">
      <t>トウハイゴウ</t>
    </rPh>
    <rPh sb="336" eb="337">
      <t>トウ</t>
    </rPh>
    <rPh sb="338" eb="340">
      <t>ケントウ</t>
    </rPh>
    <rPh sb="341" eb="342">
      <t>オコナ</t>
    </rPh>
    <rPh sb="343" eb="345">
      <t>ヒツヨウ</t>
    </rPh>
    <phoneticPr fontId="4"/>
  </si>
  <si>
    <t>　法定耐用年数を超えた資産が多いことから、有形固定資産減価償却率及び管路経年化率が他自治体の平均値より高く、また、南部町の管路の耐震化率も他自治体と比べ低い水準にあることから更新等の必要性が高くなっている。
　資産更新については、令和元年度に策定する経営戦略に基づき、計画的な施設更新を実施し、経営面と維持管理面の安定化を図っていく。</t>
    <rPh sb="14" eb="15">
      <t>オオ</t>
    </rPh>
    <rPh sb="21" eb="23">
      <t>ユウケイ</t>
    </rPh>
    <rPh sb="23" eb="25">
      <t>コテイ</t>
    </rPh>
    <rPh sb="25" eb="27">
      <t>シサン</t>
    </rPh>
    <rPh sb="27" eb="29">
      <t>ゲンカ</t>
    </rPh>
    <rPh sb="29" eb="31">
      <t>ショウキャク</t>
    </rPh>
    <rPh sb="31" eb="32">
      <t>リツ</t>
    </rPh>
    <rPh sb="32" eb="33">
      <t>オヨ</t>
    </rPh>
    <rPh sb="34" eb="36">
      <t>カンロ</t>
    </rPh>
    <rPh sb="36" eb="39">
      <t>ケイネンカ</t>
    </rPh>
    <rPh sb="39" eb="40">
      <t>リツ</t>
    </rPh>
    <rPh sb="41" eb="42">
      <t>タ</t>
    </rPh>
    <rPh sb="42" eb="45">
      <t>ジチタイ</t>
    </rPh>
    <rPh sb="46" eb="49">
      <t>ヘイキンチ</t>
    </rPh>
    <rPh sb="51" eb="52">
      <t>タカ</t>
    </rPh>
    <rPh sb="57" eb="60">
      <t>ナンブチョウ</t>
    </rPh>
    <rPh sb="61" eb="63">
      <t>カンロ</t>
    </rPh>
    <rPh sb="64" eb="67">
      <t>タイシンカ</t>
    </rPh>
    <rPh sb="67" eb="68">
      <t>リツ</t>
    </rPh>
    <rPh sb="69" eb="70">
      <t>タ</t>
    </rPh>
    <rPh sb="70" eb="73">
      <t>ジチタイ</t>
    </rPh>
    <rPh sb="74" eb="75">
      <t>クラ</t>
    </rPh>
    <rPh sb="76" eb="77">
      <t>ヒク</t>
    </rPh>
    <rPh sb="78" eb="80">
      <t>スイジュン</t>
    </rPh>
    <rPh sb="87" eb="89">
      <t>コウシン</t>
    </rPh>
    <rPh sb="89" eb="90">
      <t>トウ</t>
    </rPh>
    <rPh sb="91" eb="94">
      <t>ヒツヨウセイ</t>
    </rPh>
    <rPh sb="95" eb="96">
      <t>タカ</t>
    </rPh>
    <rPh sb="105" eb="107">
      <t>シサン</t>
    </rPh>
    <rPh sb="107" eb="109">
      <t>コウシン</t>
    </rPh>
    <rPh sb="115" eb="117">
      <t>レイワ</t>
    </rPh>
    <rPh sb="117" eb="119">
      <t>ガンネン</t>
    </rPh>
    <rPh sb="119" eb="120">
      <t>ド</t>
    </rPh>
    <rPh sb="121" eb="123">
      <t>サクテイ</t>
    </rPh>
    <rPh sb="125" eb="127">
      <t>ケイエイ</t>
    </rPh>
    <rPh sb="127" eb="129">
      <t>センリャク</t>
    </rPh>
    <rPh sb="130" eb="131">
      <t>モト</t>
    </rPh>
    <rPh sb="134" eb="137">
      <t>ケイカクテキ</t>
    </rPh>
    <rPh sb="138" eb="140">
      <t>シセツ</t>
    </rPh>
    <rPh sb="140" eb="142">
      <t>コウシン</t>
    </rPh>
    <rPh sb="143" eb="145">
      <t>ジッシ</t>
    </rPh>
    <rPh sb="147" eb="149">
      <t>ケイエイ</t>
    </rPh>
    <rPh sb="149" eb="150">
      <t>メン</t>
    </rPh>
    <rPh sb="151" eb="153">
      <t>イジ</t>
    </rPh>
    <rPh sb="153" eb="155">
      <t>カンリ</t>
    </rPh>
    <rPh sb="155" eb="156">
      <t>メン</t>
    </rPh>
    <rPh sb="157" eb="160">
      <t>アンテイカ</t>
    </rPh>
    <rPh sb="161" eb="16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</si>
</sst>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1D-46C0-8C92-760CD48688D9}"/>
            </c:ext>
          </c:extLst>
        </c:ser>
        <c:dLbls>
          <c:showLegendKey val="0"/>
          <c:showVal val="0"/>
          <c:showCatName val="0"/>
          <c:showSerName val="0"/>
          <c:showPercent val="0"/>
          <c:showBubbleSize val="0"/>
        </c:dLbls>
        <c:gapWidth val="150"/>
        <c:axId val="200358920"/>
        <c:axId val="3762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0E1D-46C0-8C92-760CD48688D9}"/>
            </c:ext>
          </c:extLst>
        </c:ser>
        <c:dLbls>
          <c:showLegendKey val="0"/>
          <c:showVal val="0"/>
          <c:showCatName val="0"/>
          <c:showSerName val="0"/>
          <c:showPercent val="0"/>
          <c:showBubbleSize val="0"/>
        </c:dLbls>
        <c:marker val="1"/>
        <c:smooth val="0"/>
        <c:axId val="200358920"/>
        <c:axId val="376213120"/>
      </c:lineChart>
      <c:dateAx>
        <c:axId val="200358920"/>
        <c:scaling>
          <c:orientation val="minMax"/>
        </c:scaling>
        <c:delete val="1"/>
        <c:axPos val="b"/>
        <c:numFmt formatCode="ge" sourceLinked="1"/>
        <c:majorTickMark val="none"/>
        <c:minorTickMark val="none"/>
        <c:tickLblPos val="none"/>
        <c:crossAx val="376213120"/>
        <c:crosses val="autoZero"/>
        <c:auto val="1"/>
        <c:lblOffset val="100"/>
        <c:baseTimeUnit val="years"/>
      </c:dateAx>
      <c:valAx>
        <c:axId val="3762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5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52.17</c:v>
                </c:pt>
                <c:pt idx="1">
                  <c:v>47.97</c:v>
                </c:pt>
                <c:pt idx="2">
                  <c:v>48</c:v>
                </c:pt>
                <c:pt idx="3">
                  <c:v>48.64</c:v>
                </c:pt>
                <c:pt idx="4">
                  <c:v>47.58</c:v>
                </c:pt>
              </c:numCache>
            </c:numRef>
          </c:val>
          <c:extLst xmlns:c16r2="http://schemas.microsoft.com/office/drawing/2015/06/chart">
            <c:ext xmlns:c16="http://schemas.microsoft.com/office/drawing/2014/chart" uri="{C3380CC4-5D6E-409C-BE32-E72D297353CC}">
              <c16:uniqueId val="{00000000-3CDC-4E1B-BD85-CAAB65BC451F}"/>
            </c:ext>
          </c:extLst>
        </c:ser>
        <c:dLbls>
          <c:showLegendKey val="0"/>
          <c:showVal val="0"/>
          <c:showCatName val="0"/>
          <c:showSerName val="0"/>
          <c:showPercent val="0"/>
          <c:showBubbleSize val="0"/>
        </c:dLbls>
        <c:gapWidth val="150"/>
        <c:axId val="375965688"/>
        <c:axId val="3759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3CDC-4E1B-BD85-CAAB65BC451F}"/>
            </c:ext>
          </c:extLst>
        </c:ser>
        <c:dLbls>
          <c:showLegendKey val="0"/>
          <c:showVal val="0"/>
          <c:showCatName val="0"/>
          <c:showSerName val="0"/>
          <c:showPercent val="0"/>
          <c:showBubbleSize val="0"/>
        </c:dLbls>
        <c:marker val="1"/>
        <c:smooth val="0"/>
        <c:axId val="375965688"/>
        <c:axId val="375966080"/>
      </c:lineChart>
      <c:dateAx>
        <c:axId val="375965688"/>
        <c:scaling>
          <c:orientation val="minMax"/>
        </c:scaling>
        <c:delete val="1"/>
        <c:axPos val="b"/>
        <c:numFmt formatCode="ge" sourceLinked="1"/>
        <c:majorTickMark val="none"/>
        <c:minorTickMark val="none"/>
        <c:tickLblPos val="none"/>
        <c:crossAx val="375966080"/>
        <c:crosses val="autoZero"/>
        <c:auto val="1"/>
        <c:lblOffset val="100"/>
        <c:baseTimeUnit val="years"/>
      </c:dateAx>
      <c:valAx>
        <c:axId val="3759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88.79</c:v>
                </c:pt>
                <c:pt idx="1">
                  <c:v>88.73</c:v>
                </c:pt>
                <c:pt idx="2">
                  <c:v>88.88</c:v>
                </c:pt>
                <c:pt idx="3">
                  <c:v>88.42</c:v>
                </c:pt>
                <c:pt idx="4">
                  <c:v>88.14</c:v>
                </c:pt>
              </c:numCache>
            </c:numRef>
          </c:val>
          <c:extLst xmlns:c16r2="http://schemas.microsoft.com/office/drawing/2015/06/chart">
            <c:ext xmlns:c16="http://schemas.microsoft.com/office/drawing/2014/chart" uri="{C3380CC4-5D6E-409C-BE32-E72D297353CC}">
              <c16:uniqueId val="{00000000-EAA5-4895-9524-606594859986}"/>
            </c:ext>
          </c:extLst>
        </c:ser>
        <c:dLbls>
          <c:showLegendKey val="0"/>
          <c:showVal val="0"/>
          <c:showCatName val="0"/>
          <c:showSerName val="0"/>
          <c:showPercent val="0"/>
          <c:showBubbleSize val="0"/>
        </c:dLbls>
        <c:gapWidth val="150"/>
        <c:axId val="375968824"/>
        <c:axId val="37682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EAA5-4895-9524-606594859986}"/>
            </c:ext>
          </c:extLst>
        </c:ser>
        <c:dLbls>
          <c:showLegendKey val="0"/>
          <c:showVal val="0"/>
          <c:showCatName val="0"/>
          <c:showSerName val="0"/>
          <c:showPercent val="0"/>
          <c:showBubbleSize val="0"/>
        </c:dLbls>
        <c:marker val="1"/>
        <c:smooth val="0"/>
        <c:axId val="375968824"/>
        <c:axId val="376821616"/>
      </c:lineChart>
      <c:dateAx>
        <c:axId val="375968824"/>
        <c:scaling>
          <c:orientation val="minMax"/>
        </c:scaling>
        <c:delete val="1"/>
        <c:axPos val="b"/>
        <c:numFmt formatCode="ge" sourceLinked="1"/>
        <c:majorTickMark val="none"/>
        <c:minorTickMark val="none"/>
        <c:tickLblPos val="none"/>
        <c:crossAx val="376821616"/>
        <c:crosses val="autoZero"/>
        <c:auto val="1"/>
        <c:lblOffset val="100"/>
        <c:baseTimeUnit val="years"/>
      </c:dateAx>
      <c:valAx>
        <c:axId val="3768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6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95.84</c:v>
                </c:pt>
                <c:pt idx="1">
                  <c:v>101.95</c:v>
                </c:pt>
                <c:pt idx="2">
                  <c:v>105.25</c:v>
                </c:pt>
                <c:pt idx="3">
                  <c:v>93.96</c:v>
                </c:pt>
                <c:pt idx="4">
                  <c:v>86.64</c:v>
                </c:pt>
              </c:numCache>
            </c:numRef>
          </c:val>
          <c:extLst xmlns:c16r2="http://schemas.microsoft.com/office/drawing/2015/06/chart">
            <c:ext xmlns:c16="http://schemas.microsoft.com/office/drawing/2014/chart" uri="{C3380CC4-5D6E-409C-BE32-E72D297353CC}">
              <c16:uniqueId val="{00000000-604E-469C-9F6E-BBDD49A9E90B}"/>
            </c:ext>
          </c:extLst>
        </c:ser>
        <c:dLbls>
          <c:showLegendKey val="0"/>
          <c:showVal val="0"/>
          <c:showCatName val="0"/>
          <c:showSerName val="0"/>
          <c:showPercent val="0"/>
          <c:showBubbleSize val="0"/>
        </c:dLbls>
        <c:gapWidth val="150"/>
        <c:axId val="376211160"/>
        <c:axId val="37620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604E-469C-9F6E-BBDD49A9E90B}"/>
            </c:ext>
          </c:extLst>
        </c:ser>
        <c:dLbls>
          <c:showLegendKey val="0"/>
          <c:showVal val="0"/>
          <c:showCatName val="0"/>
          <c:showSerName val="0"/>
          <c:showPercent val="0"/>
          <c:showBubbleSize val="0"/>
        </c:dLbls>
        <c:marker val="1"/>
        <c:smooth val="0"/>
        <c:axId val="376211160"/>
        <c:axId val="376207632"/>
      </c:lineChart>
      <c:dateAx>
        <c:axId val="376211160"/>
        <c:scaling>
          <c:orientation val="minMax"/>
        </c:scaling>
        <c:delete val="1"/>
        <c:axPos val="b"/>
        <c:numFmt formatCode="ge" sourceLinked="1"/>
        <c:majorTickMark val="none"/>
        <c:minorTickMark val="none"/>
        <c:tickLblPos val="none"/>
        <c:crossAx val="376207632"/>
        <c:crosses val="autoZero"/>
        <c:auto val="1"/>
        <c:lblOffset val="100"/>
        <c:baseTimeUnit val="years"/>
      </c:dateAx>
      <c:valAx>
        <c:axId val="37620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21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45.42</c:v>
                </c:pt>
                <c:pt idx="1">
                  <c:v>46.28</c:v>
                </c:pt>
                <c:pt idx="2">
                  <c:v>48.53</c:v>
                </c:pt>
                <c:pt idx="3">
                  <c:v>50.67</c:v>
                </c:pt>
                <c:pt idx="4">
                  <c:v>52.65</c:v>
                </c:pt>
              </c:numCache>
            </c:numRef>
          </c:val>
          <c:extLst xmlns:c16r2="http://schemas.microsoft.com/office/drawing/2015/06/chart">
            <c:ext xmlns:c16="http://schemas.microsoft.com/office/drawing/2014/chart" uri="{C3380CC4-5D6E-409C-BE32-E72D297353CC}">
              <c16:uniqueId val="{00000000-A593-482E-9FA2-BD3B2A0AA96B}"/>
            </c:ext>
          </c:extLst>
        </c:ser>
        <c:dLbls>
          <c:showLegendKey val="0"/>
          <c:showVal val="0"/>
          <c:showCatName val="0"/>
          <c:showSerName val="0"/>
          <c:showPercent val="0"/>
          <c:showBubbleSize val="0"/>
        </c:dLbls>
        <c:gapWidth val="150"/>
        <c:axId val="376213904"/>
        <c:axId val="37621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A593-482E-9FA2-BD3B2A0AA96B}"/>
            </c:ext>
          </c:extLst>
        </c:ser>
        <c:dLbls>
          <c:showLegendKey val="0"/>
          <c:showVal val="0"/>
          <c:showCatName val="0"/>
          <c:showSerName val="0"/>
          <c:showPercent val="0"/>
          <c:showBubbleSize val="0"/>
        </c:dLbls>
        <c:marker val="1"/>
        <c:smooth val="0"/>
        <c:axId val="376213904"/>
        <c:axId val="376211944"/>
      </c:lineChart>
      <c:dateAx>
        <c:axId val="376213904"/>
        <c:scaling>
          <c:orientation val="minMax"/>
        </c:scaling>
        <c:delete val="1"/>
        <c:axPos val="b"/>
        <c:numFmt formatCode="ge" sourceLinked="1"/>
        <c:majorTickMark val="none"/>
        <c:minorTickMark val="none"/>
        <c:tickLblPos val="none"/>
        <c:crossAx val="376211944"/>
        <c:crosses val="autoZero"/>
        <c:auto val="1"/>
        <c:lblOffset val="100"/>
        <c:baseTimeUnit val="years"/>
      </c:dateAx>
      <c:valAx>
        <c:axId val="37621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41.93</c:v>
                </c:pt>
                <c:pt idx="1">
                  <c:v>20.95</c:v>
                </c:pt>
                <c:pt idx="2">
                  <c:v>27.86</c:v>
                </c:pt>
                <c:pt idx="3">
                  <c:v>27.86</c:v>
                </c:pt>
                <c:pt idx="4">
                  <c:v>27.86</c:v>
                </c:pt>
              </c:numCache>
            </c:numRef>
          </c:val>
          <c:extLst xmlns:c16r2="http://schemas.microsoft.com/office/drawing/2015/06/chart">
            <c:ext xmlns:c16="http://schemas.microsoft.com/office/drawing/2014/chart" uri="{C3380CC4-5D6E-409C-BE32-E72D297353CC}">
              <c16:uniqueId val="{00000000-AFD6-45FA-96A7-1C035B85AC68}"/>
            </c:ext>
          </c:extLst>
        </c:ser>
        <c:dLbls>
          <c:showLegendKey val="0"/>
          <c:showVal val="0"/>
          <c:showCatName val="0"/>
          <c:showSerName val="0"/>
          <c:showPercent val="0"/>
          <c:showBubbleSize val="0"/>
        </c:dLbls>
        <c:gapWidth val="150"/>
        <c:axId val="376209984"/>
        <c:axId val="37620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AFD6-45FA-96A7-1C035B85AC68}"/>
            </c:ext>
          </c:extLst>
        </c:ser>
        <c:dLbls>
          <c:showLegendKey val="0"/>
          <c:showVal val="0"/>
          <c:showCatName val="0"/>
          <c:showSerName val="0"/>
          <c:showPercent val="0"/>
          <c:showBubbleSize val="0"/>
        </c:dLbls>
        <c:marker val="1"/>
        <c:smooth val="0"/>
        <c:axId val="376209984"/>
        <c:axId val="376209592"/>
      </c:lineChart>
      <c:dateAx>
        <c:axId val="376209984"/>
        <c:scaling>
          <c:orientation val="minMax"/>
        </c:scaling>
        <c:delete val="1"/>
        <c:axPos val="b"/>
        <c:numFmt formatCode="ge" sourceLinked="1"/>
        <c:majorTickMark val="none"/>
        <c:minorTickMark val="none"/>
        <c:tickLblPos val="none"/>
        <c:crossAx val="376209592"/>
        <c:crosses val="autoZero"/>
        <c:auto val="1"/>
        <c:lblOffset val="100"/>
        <c:baseTimeUnit val="years"/>
      </c:dateAx>
      <c:valAx>
        <c:axId val="37620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81.44</c:v>
                </c:pt>
                <c:pt idx="1">
                  <c:v>78.73</c:v>
                </c:pt>
                <c:pt idx="2">
                  <c:v>71.77</c:v>
                </c:pt>
                <c:pt idx="3">
                  <c:v>88.57</c:v>
                </c:pt>
                <c:pt idx="4">
                  <c:v>122.01</c:v>
                </c:pt>
              </c:numCache>
            </c:numRef>
          </c:val>
          <c:extLst xmlns:c16r2="http://schemas.microsoft.com/office/drawing/2015/06/chart">
            <c:ext xmlns:c16="http://schemas.microsoft.com/office/drawing/2014/chart" uri="{C3380CC4-5D6E-409C-BE32-E72D297353CC}">
              <c16:uniqueId val="{00000000-1881-4C0E-8B28-1EF6BEE66F1F}"/>
            </c:ext>
          </c:extLst>
        </c:ser>
        <c:dLbls>
          <c:showLegendKey val="0"/>
          <c:showVal val="0"/>
          <c:showCatName val="0"/>
          <c:showSerName val="0"/>
          <c:showPercent val="0"/>
          <c:showBubbleSize val="0"/>
        </c:dLbls>
        <c:gapWidth val="150"/>
        <c:axId val="376208808"/>
        <c:axId val="37621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1881-4C0E-8B28-1EF6BEE66F1F}"/>
            </c:ext>
          </c:extLst>
        </c:ser>
        <c:dLbls>
          <c:showLegendKey val="0"/>
          <c:showVal val="0"/>
          <c:showCatName val="0"/>
          <c:showSerName val="0"/>
          <c:showPercent val="0"/>
          <c:showBubbleSize val="0"/>
        </c:dLbls>
        <c:marker val="1"/>
        <c:smooth val="0"/>
        <c:axId val="376208808"/>
        <c:axId val="376212728"/>
      </c:lineChart>
      <c:dateAx>
        <c:axId val="376208808"/>
        <c:scaling>
          <c:orientation val="minMax"/>
        </c:scaling>
        <c:delete val="1"/>
        <c:axPos val="b"/>
        <c:numFmt formatCode="ge" sourceLinked="1"/>
        <c:majorTickMark val="none"/>
        <c:minorTickMark val="none"/>
        <c:tickLblPos val="none"/>
        <c:crossAx val="376212728"/>
        <c:crosses val="autoZero"/>
        <c:auto val="1"/>
        <c:lblOffset val="100"/>
        <c:baseTimeUnit val="years"/>
      </c:dateAx>
      <c:valAx>
        <c:axId val="37621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2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68.08</c:v>
                </c:pt>
                <c:pt idx="1">
                  <c:v>72.37</c:v>
                </c:pt>
                <c:pt idx="2">
                  <c:v>50.1</c:v>
                </c:pt>
                <c:pt idx="3">
                  <c:v>123.66</c:v>
                </c:pt>
                <c:pt idx="4">
                  <c:v>91.03</c:v>
                </c:pt>
              </c:numCache>
            </c:numRef>
          </c:val>
          <c:extLst xmlns:c16r2="http://schemas.microsoft.com/office/drawing/2015/06/chart">
            <c:ext xmlns:c16="http://schemas.microsoft.com/office/drawing/2014/chart" uri="{C3380CC4-5D6E-409C-BE32-E72D297353CC}">
              <c16:uniqueId val="{00000000-06B4-4E9E-804E-47DA3512181B}"/>
            </c:ext>
          </c:extLst>
        </c:ser>
        <c:dLbls>
          <c:showLegendKey val="0"/>
          <c:showVal val="0"/>
          <c:showCatName val="0"/>
          <c:showSerName val="0"/>
          <c:showPercent val="0"/>
          <c:showBubbleSize val="0"/>
        </c:dLbls>
        <c:gapWidth val="150"/>
        <c:axId val="375968040"/>
        <c:axId val="3759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06B4-4E9E-804E-47DA3512181B}"/>
            </c:ext>
          </c:extLst>
        </c:ser>
        <c:dLbls>
          <c:showLegendKey val="0"/>
          <c:showVal val="0"/>
          <c:showCatName val="0"/>
          <c:showSerName val="0"/>
          <c:showPercent val="0"/>
          <c:showBubbleSize val="0"/>
        </c:dLbls>
        <c:marker val="1"/>
        <c:smooth val="0"/>
        <c:axId val="375968040"/>
        <c:axId val="375961768"/>
      </c:lineChart>
      <c:dateAx>
        <c:axId val="375968040"/>
        <c:scaling>
          <c:orientation val="minMax"/>
        </c:scaling>
        <c:delete val="1"/>
        <c:axPos val="b"/>
        <c:numFmt formatCode="ge" sourceLinked="1"/>
        <c:majorTickMark val="none"/>
        <c:minorTickMark val="none"/>
        <c:tickLblPos val="none"/>
        <c:crossAx val="375961768"/>
        <c:crosses val="autoZero"/>
        <c:auto val="1"/>
        <c:lblOffset val="100"/>
        <c:baseTimeUnit val="years"/>
      </c:dateAx>
      <c:valAx>
        <c:axId val="37596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96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777.96</c:v>
                </c:pt>
                <c:pt idx="1">
                  <c:v>723.15</c:v>
                </c:pt>
                <c:pt idx="2">
                  <c:v>659.44</c:v>
                </c:pt>
                <c:pt idx="3">
                  <c:v>685.21</c:v>
                </c:pt>
                <c:pt idx="4">
                  <c:v>659.77</c:v>
                </c:pt>
              </c:numCache>
            </c:numRef>
          </c:val>
          <c:extLst xmlns:c16r2="http://schemas.microsoft.com/office/drawing/2015/06/chart">
            <c:ext xmlns:c16="http://schemas.microsoft.com/office/drawing/2014/chart" uri="{C3380CC4-5D6E-409C-BE32-E72D297353CC}">
              <c16:uniqueId val="{00000000-FF2C-4A3D-A0E9-57FAE7EF5283}"/>
            </c:ext>
          </c:extLst>
        </c:ser>
        <c:dLbls>
          <c:showLegendKey val="0"/>
          <c:showVal val="0"/>
          <c:showCatName val="0"/>
          <c:showSerName val="0"/>
          <c:showPercent val="0"/>
          <c:showBubbleSize val="0"/>
        </c:dLbls>
        <c:gapWidth val="150"/>
        <c:axId val="375963336"/>
        <c:axId val="37596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FF2C-4A3D-A0E9-57FAE7EF5283}"/>
            </c:ext>
          </c:extLst>
        </c:ser>
        <c:dLbls>
          <c:showLegendKey val="0"/>
          <c:showVal val="0"/>
          <c:showCatName val="0"/>
          <c:showSerName val="0"/>
          <c:showPercent val="0"/>
          <c:showBubbleSize val="0"/>
        </c:dLbls>
        <c:marker val="1"/>
        <c:smooth val="0"/>
        <c:axId val="375963336"/>
        <c:axId val="375963728"/>
      </c:lineChart>
      <c:dateAx>
        <c:axId val="375963336"/>
        <c:scaling>
          <c:orientation val="minMax"/>
        </c:scaling>
        <c:delete val="1"/>
        <c:axPos val="b"/>
        <c:numFmt formatCode="ge" sourceLinked="1"/>
        <c:majorTickMark val="none"/>
        <c:minorTickMark val="none"/>
        <c:tickLblPos val="none"/>
        <c:crossAx val="375963728"/>
        <c:crosses val="autoZero"/>
        <c:auto val="1"/>
        <c:lblOffset val="100"/>
        <c:baseTimeUnit val="years"/>
      </c:dateAx>
      <c:valAx>
        <c:axId val="37596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9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88.27</c:v>
                </c:pt>
                <c:pt idx="1">
                  <c:v>96.68</c:v>
                </c:pt>
                <c:pt idx="2">
                  <c:v>103.33</c:v>
                </c:pt>
                <c:pt idx="3">
                  <c:v>90.01</c:v>
                </c:pt>
                <c:pt idx="4">
                  <c:v>80.42</c:v>
                </c:pt>
              </c:numCache>
            </c:numRef>
          </c:val>
          <c:extLst xmlns:c16r2="http://schemas.microsoft.com/office/drawing/2015/06/chart">
            <c:ext xmlns:c16="http://schemas.microsoft.com/office/drawing/2014/chart" uri="{C3380CC4-5D6E-409C-BE32-E72D297353CC}">
              <c16:uniqueId val="{00000000-1CC3-49F0-9B26-7451368186F4}"/>
            </c:ext>
          </c:extLst>
        </c:ser>
        <c:dLbls>
          <c:showLegendKey val="0"/>
          <c:showVal val="0"/>
          <c:showCatName val="0"/>
          <c:showSerName val="0"/>
          <c:showPercent val="0"/>
          <c:showBubbleSize val="0"/>
        </c:dLbls>
        <c:gapWidth val="150"/>
        <c:axId val="375966864"/>
        <c:axId val="37596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1CC3-49F0-9B26-7451368186F4}"/>
            </c:ext>
          </c:extLst>
        </c:ser>
        <c:dLbls>
          <c:showLegendKey val="0"/>
          <c:showVal val="0"/>
          <c:showCatName val="0"/>
          <c:showSerName val="0"/>
          <c:showPercent val="0"/>
          <c:showBubbleSize val="0"/>
        </c:dLbls>
        <c:marker val="1"/>
        <c:smooth val="0"/>
        <c:axId val="375966864"/>
        <c:axId val="375962160"/>
      </c:lineChart>
      <c:dateAx>
        <c:axId val="375966864"/>
        <c:scaling>
          <c:orientation val="minMax"/>
        </c:scaling>
        <c:delete val="1"/>
        <c:axPos val="b"/>
        <c:numFmt formatCode="ge" sourceLinked="1"/>
        <c:majorTickMark val="none"/>
        <c:minorTickMark val="none"/>
        <c:tickLblPos val="none"/>
        <c:crossAx val="375962160"/>
        <c:crosses val="autoZero"/>
        <c:auto val="1"/>
        <c:lblOffset val="100"/>
        <c:baseTimeUnit val="years"/>
      </c:dateAx>
      <c:valAx>
        <c:axId val="37596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165.9</c:v>
                </c:pt>
                <c:pt idx="1">
                  <c:v>151.57</c:v>
                </c:pt>
                <c:pt idx="2">
                  <c:v>143.22</c:v>
                </c:pt>
                <c:pt idx="3">
                  <c:v>143.32</c:v>
                </c:pt>
                <c:pt idx="4">
                  <c:v>155.97</c:v>
                </c:pt>
              </c:numCache>
            </c:numRef>
          </c:val>
          <c:extLst xmlns:c16r2="http://schemas.microsoft.com/office/drawing/2015/06/chart">
            <c:ext xmlns:c16="http://schemas.microsoft.com/office/drawing/2014/chart" uri="{C3380CC4-5D6E-409C-BE32-E72D297353CC}">
              <c16:uniqueId val="{00000000-2F51-4922-A8B2-65DC4A1552C2}"/>
            </c:ext>
          </c:extLst>
        </c:ser>
        <c:dLbls>
          <c:showLegendKey val="0"/>
          <c:showVal val="0"/>
          <c:showCatName val="0"/>
          <c:showSerName val="0"/>
          <c:showPercent val="0"/>
          <c:showBubbleSize val="0"/>
        </c:dLbls>
        <c:gapWidth val="150"/>
        <c:axId val="375962552"/>
        <c:axId val="37596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2F51-4922-A8B2-65DC4A1552C2}"/>
            </c:ext>
          </c:extLst>
        </c:ser>
        <c:dLbls>
          <c:showLegendKey val="0"/>
          <c:showVal val="0"/>
          <c:showCatName val="0"/>
          <c:showSerName val="0"/>
          <c:showPercent val="0"/>
          <c:showBubbleSize val="0"/>
        </c:dLbls>
        <c:marker val="1"/>
        <c:smooth val="0"/>
        <c:axId val="375962552"/>
        <c:axId val="375968432"/>
      </c:lineChart>
      <c:dateAx>
        <c:axId val="375962552"/>
        <c:scaling>
          <c:orientation val="minMax"/>
        </c:scaling>
        <c:delete val="1"/>
        <c:axPos val="b"/>
        <c:numFmt formatCode="ge" sourceLinked="1"/>
        <c:majorTickMark val="none"/>
        <c:minorTickMark val="none"/>
        <c:tickLblPos val="none"/>
        <c:crossAx val="375968432"/>
        <c:crosses val="autoZero"/>
        <c:auto val="1"/>
        <c:lblOffset val="100"/>
        <c:baseTimeUnit val="years"/>
      </c:dateAx>
      <c:valAx>
        <c:axId val="37596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6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南部町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10897</v>
      </c>
      <c r="AM8" s="60"/>
      <c r="AN8" s="60"/>
      <c r="AO8" s="60"/>
      <c r="AP8" s="60"/>
      <c r="AQ8" s="60"/>
      <c r="AR8" s="60"/>
      <c r="AS8" s="60"/>
      <c r="AT8" s="51">
        <f>データ!$S$6</f>
        <v>114.03</v>
      </c>
      <c r="AU8" s="52"/>
      <c r="AV8" s="52"/>
      <c r="AW8" s="52"/>
      <c r="AX8" s="52"/>
      <c r="AY8" s="52"/>
      <c r="AZ8" s="52"/>
      <c r="BA8" s="52"/>
      <c r="BB8" s="53">
        <f>データ!$T$6</f>
        <v>95.56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60.7</v>
      </c>
      <c r="J10" s="52"/>
      <c r="K10" s="52"/>
      <c r="L10" s="52"/>
      <c r="M10" s="52"/>
      <c r="N10" s="52"/>
      <c r="O10" s="63"/>
      <c r="P10" s="53">
        <f>データ!$P$6</f>
        <v>99.71</v>
      </c>
      <c r="Q10" s="53"/>
      <c r="R10" s="53"/>
      <c r="S10" s="53"/>
      <c r="T10" s="53"/>
      <c r="U10" s="53"/>
      <c r="V10" s="53"/>
      <c r="W10" s="60">
        <f>データ!$Q$6</f>
        <v>2203</v>
      </c>
      <c r="X10" s="60"/>
      <c r="Y10" s="60"/>
      <c r="Z10" s="60"/>
      <c r="AA10" s="60"/>
      <c r="AB10" s="60"/>
      <c r="AC10" s="60"/>
      <c r="AD10" s="2"/>
      <c r="AE10" s="2"/>
      <c r="AF10" s="2"/>
      <c r="AG10" s="2"/>
      <c r="AH10" s="4"/>
      <c r="AI10" s="4"/>
      <c r="AJ10" s="4"/>
      <c r="AK10" s="4"/>
      <c r="AL10" s="60">
        <f>データ!$U$6</f>
        <v>10821</v>
      </c>
      <c r="AM10" s="60"/>
      <c r="AN10" s="60"/>
      <c r="AO10" s="60"/>
      <c r="AP10" s="60"/>
      <c r="AQ10" s="60"/>
      <c r="AR10" s="60"/>
      <c r="AS10" s="60"/>
      <c r="AT10" s="51">
        <f>データ!$V$6</f>
        <v>51.52</v>
      </c>
      <c r="AU10" s="52"/>
      <c r="AV10" s="52"/>
      <c r="AW10" s="52"/>
      <c r="AX10" s="52"/>
      <c r="AY10" s="52"/>
      <c r="AZ10" s="52"/>
      <c r="BA10" s="52"/>
      <c r="BB10" s="53">
        <f>データ!$W$6</f>
        <v>210.03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juEQf+YksVx0aP+mZbQL8ThvctnTaKr1u1+OydizprkLB6GNBxFD8SoFX83Qx9ja4qbTYgQcZ9xPG1X6Imunw==" saltValue="1dutrtV3/8RlrW73/zxI8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313891</v>
      </c>
      <c r="D6" s="34">
        <f t="shared" si="3"/>
        <v>46</v>
      </c>
      <c r="E6" s="34">
        <f t="shared" si="3"/>
        <v>1</v>
      </c>
      <c r="F6" s="34">
        <f t="shared" si="3"/>
        <v>0</v>
      </c>
      <c r="G6" s="34">
        <f t="shared" si="3"/>
        <v>1</v>
      </c>
      <c r="H6" s="34" t="str">
        <f t="shared" si="3"/>
        <v>鳥取県　南部町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60.7</v>
      </c>
      <c r="P6" s="35">
        <f t="shared" si="3"/>
        <v>99.71</v>
      </c>
      <c r="Q6" s="35">
        <f t="shared" si="3"/>
        <v>2203</v>
      </c>
      <c r="R6" s="35">
        <f t="shared" si="3"/>
        <v>10897</v>
      </c>
      <c r="S6" s="35">
        <f t="shared" si="3"/>
        <v>114.03</v>
      </c>
      <c r="T6" s="35">
        <f t="shared" si="3"/>
        <v>95.56</v>
      </c>
      <c r="U6" s="35">
        <f t="shared" si="3"/>
        <v>10821</v>
      </c>
      <c r="V6" s="35">
        <f t="shared" si="3"/>
        <v>51.52</v>
      </c>
      <c r="W6" s="35">
        <f t="shared" si="3"/>
        <v>210.03</v>
      </c>
      <c r="X6" s="36">
        <f>IF(X7="",NA(),X7)</f>
        <v>95.84</v>
      </c>
      <c r="Y6" s="36">
        <f t="shared" ref="Y6:AG6" si="4">IF(Y7="",NA(),Y7)</f>
        <v>101.95</v>
      </c>
      <c r="Z6" s="36">
        <f t="shared" si="4"/>
        <v>105.25</v>
      </c>
      <c r="AA6" s="36">
        <f t="shared" si="4"/>
        <v>93.96</v>
      </c>
      <c r="AB6" s="36">
        <f t="shared" si="4"/>
        <v>86.64</v>
      </c>
      <c r="AC6" s="36">
        <f t="shared" si="4"/>
        <v>109.49</v>
      </c>
      <c r="AD6" s="36">
        <f t="shared" si="4"/>
        <v>111.06</v>
      </c>
      <c r="AE6" s="36">
        <f t="shared" si="4"/>
        <v>111.34</v>
      </c>
      <c r="AF6" s="36">
        <f t="shared" si="4"/>
        <v>110.02</v>
      </c>
      <c r="AG6" s="36">
        <f t="shared" si="4"/>
        <v>108.76</v>
      </c>
      <c r="AH6" s="35" t="str">
        <f>IF(AH7="","",IF(AH7="-","【-】","【"&amp;SUBSTITUTE(TEXT(AH7,"#,##0.00"),"-","△")&amp;"】"))</f>
        <v>【112.83】</v>
      </c>
      <c r="AI6" s="36">
        <f>IF(AI7="",NA(),AI7)</f>
        <v>81.44</v>
      </c>
      <c r="AJ6" s="36">
        <f t="shared" ref="AJ6:AR6" si="5">IF(AJ7="",NA(),AJ7)</f>
        <v>78.73</v>
      </c>
      <c r="AK6" s="36">
        <f t="shared" si="5"/>
        <v>71.77</v>
      </c>
      <c r="AL6" s="36">
        <f t="shared" si="5"/>
        <v>88.57</v>
      </c>
      <c r="AM6" s="36">
        <f t="shared" si="5"/>
        <v>122.01</v>
      </c>
      <c r="AN6" s="36">
        <f t="shared" si="5"/>
        <v>9.49</v>
      </c>
      <c r="AO6" s="36">
        <f t="shared" si="5"/>
        <v>9.35</v>
      </c>
      <c r="AP6" s="36">
        <f t="shared" si="5"/>
        <v>10.130000000000001</v>
      </c>
      <c r="AQ6" s="36">
        <f t="shared" si="5"/>
        <v>7.31</v>
      </c>
      <c r="AR6" s="36">
        <f t="shared" si="5"/>
        <v>7.48</v>
      </c>
      <c r="AS6" s="35" t="str">
        <f>IF(AS7="","",IF(AS7="-","【-】","【"&amp;SUBSTITUTE(TEXT(AS7,"#,##0.00"),"-","△")&amp;"】"))</f>
        <v>【1.05】</v>
      </c>
      <c r="AT6" s="36">
        <f>IF(AT7="",NA(),AT7)</f>
        <v>68.08</v>
      </c>
      <c r="AU6" s="36">
        <f t="shared" ref="AU6:BC6" si="6">IF(AU7="",NA(),AU7)</f>
        <v>72.37</v>
      </c>
      <c r="AV6" s="36">
        <f t="shared" si="6"/>
        <v>50.1</v>
      </c>
      <c r="AW6" s="36">
        <f t="shared" si="6"/>
        <v>123.66</v>
      </c>
      <c r="AX6" s="36">
        <f t="shared" si="6"/>
        <v>91.03</v>
      </c>
      <c r="AY6" s="36">
        <f t="shared" si="6"/>
        <v>406.37</v>
      </c>
      <c r="AZ6" s="36">
        <f t="shared" si="6"/>
        <v>398.29</v>
      </c>
      <c r="BA6" s="36">
        <f t="shared" si="6"/>
        <v>388.67</v>
      </c>
      <c r="BB6" s="36">
        <f t="shared" si="6"/>
        <v>355.27</v>
      </c>
      <c r="BC6" s="36">
        <f t="shared" si="6"/>
        <v>359.7</v>
      </c>
      <c r="BD6" s="35" t="str">
        <f>IF(BD7="","",IF(BD7="-","【-】","【"&amp;SUBSTITUTE(TEXT(BD7,"#,##0.00"),"-","△")&amp;"】"))</f>
        <v>【261.93】</v>
      </c>
      <c r="BE6" s="36">
        <f>IF(BE7="",NA(),BE7)</f>
        <v>777.96</v>
      </c>
      <c r="BF6" s="36">
        <f t="shared" ref="BF6:BN6" si="7">IF(BF7="",NA(),BF7)</f>
        <v>723.15</v>
      </c>
      <c r="BG6" s="36">
        <f t="shared" si="7"/>
        <v>659.44</v>
      </c>
      <c r="BH6" s="36">
        <f t="shared" si="7"/>
        <v>685.21</v>
      </c>
      <c r="BI6" s="36">
        <f t="shared" si="7"/>
        <v>659.77</v>
      </c>
      <c r="BJ6" s="36">
        <f t="shared" si="7"/>
        <v>442.54</v>
      </c>
      <c r="BK6" s="36">
        <f t="shared" si="7"/>
        <v>431</v>
      </c>
      <c r="BL6" s="36">
        <f t="shared" si="7"/>
        <v>422.5</v>
      </c>
      <c r="BM6" s="36">
        <f t="shared" si="7"/>
        <v>458.27</v>
      </c>
      <c r="BN6" s="36">
        <f t="shared" si="7"/>
        <v>447.01</v>
      </c>
      <c r="BO6" s="35" t="str">
        <f>IF(BO7="","",IF(BO7="-","【-】","【"&amp;SUBSTITUTE(TEXT(BO7,"#,##0.00"),"-","△")&amp;"】"))</f>
        <v>【270.46】</v>
      </c>
      <c r="BP6" s="36">
        <f>IF(BP7="",NA(),BP7)</f>
        <v>88.27</v>
      </c>
      <c r="BQ6" s="36">
        <f t="shared" ref="BQ6:BY6" si="8">IF(BQ7="",NA(),BQ7)</f>
        <v>96.68</v>
      </c>
      <c r="BR6" s="36">
        <f t="shared" si="8"/>
        <v>103.33</v>
      </c>
      <c r="BS6" s="36">
        <f t="shared" si="8"/>
        <v>90.01</v>
      </c>
      <c r="BT6" s="36">
        <f t="shared" si="8"/>
        <v>80.42</v>
      </c>
      <c r="BU6" s="36">
        <f t="shared" si="8"/>
        <v>98.6</v>
      </c>
      <c r="BV6" s="36">
        <f t="shared" si="8"/>
        <v>100.82</v>
      </c>
      <c r="BW6" s="36">
        <f t="shared" si="8"/>
        <v>101.64</v>
      </c>
      <c r="BX6" s="36">
        <f t="shared" si="8"/>
        <v>96.77</v>
      </c>
      <c r="BY6" s="36">
        <f t="shared" si="8"/>
        <v>95.81</v>
      </c>
      <c r="BZ6" s="35" t="str">
        <f>IF(BZ7="","",IF(BZ7="-","【-】","【"&amp;SUBSTITUTE(TEXT(BZ7,"#,##0.00"),"-","△")&amp;"】"))</f>
        <v>【103.91】</v>
      </c>
      <c r="CA6" s="36">
        <f>IF(CA7="",NA(),CA7)</f>
        <v>165.9</v>
      </c>
      <c r="CB6" s="36">
        <f t="shared" ref="CB6:CJ6" si="9">IF(CB7="",NA(),CB7)</f>
        <v>151.57</v>
      </c>
      <c r="CC6" s="36">
        <f t="shared" si="9"/>
        <v>143.22</v>
      </c>
      <c r="CD6" s="36">
        <f t="shared" si="9"/>
        <v>143.32</v>
      </c>
      <c r="CE6" s="36">
        <f t="shared" si="9"/>
        <v>155.97</v>
      </c>
      <c r="CF6" s="36">
        <f t="shared" si="9"/>
        <v>181.67</v>
      </c>
      <c r="CG6" s="36">
        <f t="shared" si="9"/>
        <v>179.55</v>
      </c>
      <c r="CH6" s="36">
        <f t="shared" si="9"/>
        <v>179.16</v>
      </c>
      <c r="CI6" s="36">
        <f t="shared" si="9"/>
        <v>187.18</v>
      </c>
      <c r="CJ6" s="36">
        <f t="shared" si="9"/>
        <v>189.58</v>
      </c>
      <c r="CK6" s="35" t="str">
        <f>IF(CK7="","",IF(CK7="-","【-】","【"&amp;SUBSTITUTE(TEXT(CK7,"#,##0.00"),"-","△")&amp;"】"))</f>
        <v>【167.11】</v>
      </c>
      <c r="CL6" s="36">
        <f>IF(CL7="",NA(),CL7)</f>
        <v>52.17</v>
      </c>
      <c r="CM6" s="36">
        <f t="shared" ref="CM6:CU6" si="10">IF(CM7="",NA(),CM7)</f>
        <v>47.97</v>
      </c>
      <c r="CN6" s="36">
        <f t="shared" si="10"/>
        <v>48</v>
      </c>
      <c r="CO6" s="36">
        <f t="shared" si="10"/>
        <v>48.64</v>
      </c>
      <c r="CP6" s="36">
        <f t="shared" si="10"/>
        <v>47.58</v>
      </c>
      <c r="CQ6" s="36">
        <f t="shared" si="10"/>
        <v>53.61</v>
      </c>
      <c r="CR6" s="36">
        <f t="shared" si="10"/>
        <v>53.52</v>
      </c>
      <c r="CS6" s="36">
        <f t="shared" si="10"/>
        <v>54.24</v>
      </c>
      <c r="CT6" s="36">
        <f t="shared" si="10"/>
        <v>55.88</v>
      </c>
      <c r="CU6" s="36">
        <f t="shared" si="10"/>
        <v>55.22</v>
      </c>
      <c r="CV6" s="35" t="str">
        <f>IF(CV7="","",IF(CV7="-","【-】","【"&amp;SUBSTITUTE(TEXT(CV7,"#,##0.00"),"-","△")&amp;"】"))</f>
        <v>【60.27】</v>
      </c>
      <c r="CW6" s="36">
        <f>IF(CW7="",NA(),CW7)</f>
        <v>88.79</v>
      </c>
      <c r="CX6" s="36">
        <f t="shared" ref="CX6:DF6" si="11">IF(CX7="",NA(),CX7)</f>
        <v>88.73</v>
      </c>
      <c r="CY6" s="36">
        <f t="shared" si="11"/>
        <v>88.88</v>
      </c>
      <c r="CZ6" s="36">
        <f t="shared" si="11"/>
        <v>88.42</v>
      </c>
      <c r="DA6" s="36">
        <f t="shared" si="11"/>
        <v>88.14</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45.42</v>
      </c>
      <c r="DI6" s="36">
        <f t="shared" ref="DI6:DQ6" si="12">IF(DI7="",NA(),DI7)</f>
        <v>46.28</v>
      </c>
      <c r="DJ6" s="36">
        <f t="shared" si="12"/>
        <v>48.53</v>
      </c>
      <c r="DK6" s="36">
        <f t="shared" si="12"/>
        <v>50.67</v>
      </c>
      <c r="DL6" s="36">
        <f t="shared" si="12"/>
        <v>52.65</v>
      </c>
      <c r="DM6" s="36">
        <f t="shared" si="12"/>
        <v>46.67</v>
      </c>
      <c r="DN6" s="36">
        <f t="shared" si="12"/>
        <v>47.7</v>
      </c>
      <c r="DO6" s="36">
        <f t="shared" si="12"/>
        <v>48.14</v>
      </c>
      <c r="DP6" s="36">
        <f t="shared" si="12"/>
        <v>46.61</v>
      </c>
      <c r="DQ6" s="36">
        <f t="shared" si="12"/>
        <v>47.97</v>
      </c>
      <c r="DR6" s="35" t="str">
        <f>IF(DR7="","",IF(DR7="-","【-】","【"&amp;SUBSTITUTE(TEXT(DR7,"#,##0.00"),"-","△")&amp;"】"))</f>
        <v>【48.85】</v>
      </c>
      <c r="DS6" s="36">
        <f>IF(DS7="",NA(),DS7)</f>
        <v>41.93</v>
      </c>
      <c r="DT6" s="36">
        <f t="shared" ref="DT6:EB6" si="13">IF(DT7="",NA(),DT7)</f>
        <v>20.95</v>
      </c>
      <c r="DU6" s="36">
        <f t="shared" si="13"/>
        <v>27.86</v>
      </c>
      <c r="DV6" s="36">
        <f t="shared" si="13"/>
        <v>27.86</v>
      </c>
      <c r="DW6" s="36">
        <f t="shared" si="13"/>
        <v>27.86</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313891</v>
      </c>
      <c r="D7" s="38">
        <v>46</v>
      </c>
      <c r="E7" s="38">
        <v>1</v>
      </c>
      <c r="F7" s="38">
        <v>0</v>
      </c>
      <c r="G7" s="38">
        <v>1</v>
      </c>
      <c r="H7" s="38" t="s">
        <v>93</v>
      </c>
      <c r="I7" s="38" t="s">
        <v>94</v>
      </c>
      <c r="J7" s="38" t="s">
        <v>95</v>
      </c>
      <c r="K7" s="38" t="s">
        <v>96</v>
      </c>
      <c r="L7" s="38" t="s">
        <v>97</v>
      </c>
      <c r="M7" s="38" t="s">
        <v>98</v>
      </c>
      <c r="N7" s="39" t="s">
        <v>99</v>
      </c>
      <c r="O7" s="39">
        <v>60.7</v>
      </c>
      <c r="P7" s="39">
        <v>99.71</v>
      </c>
      <c r="Q7" s="39">
        <v>2203</v>
      </c>
      <c r="R7" s="39">
        <v>10897</v>
      </c>
      <c r="S7" s="39">
        <v>114.03</v>
      </c>
      <c r="T7" s="39">
        <v>95.56</v>
      </c>
      <c r="U7" s="39">
        <v>10821</v>
      </c>
      <c r="V7" s="39">
        <v>51.52</v>
      </c>
      <c r="W7" s="39">
        <v>210.03</v>
      </c>
      <c r="X7" s="39">
        <v>95.84</v>
      </c>
      <c r="Y7" s="39">
        <v>101.95</v>
      </c>
      <c r="Z7" s="39">
        <v>105.25</v>
      </c>
      <c r="AA7" s="39">
        <v>93.96</v>
      </c>
      <c r="AB7" s="39">
        <v>86.64</v>
      </c>
      <c r="AC7" s="39">
        <v>109.49</v>
      </c>
      <c r="AD7" s="39">
        <v>111.06</v>
      </c>
      <c r="AE7" s="39">
        <v>111.34</v>
      </c>
      <c r="AF7" s="39">
        <v>110.02</v>
      </c>
      <c r="AG7" s="39">
        <v>108.76</v>
      </c>
      <c r="AH7" s="39">
        <v>112.83</v>
      </c>
      <c r="AI7" s="39">
        <v>81.44</v>
      </c>
      <c r="AJ7" s="39">
        <v>78.73</v>
      </c>
      <c r="AK7" s="39">
        <v>71.77</v>
      </c>
      <c r="AL7" s="39">
        <v>88.57</v>
      </c>
      <c r="AM7" s="39">
        <v>122.01</v>
      </c>
      <c r="AN7" s="39">
        <v>9.49</v>
      </c>
      <c r="AO7" s="39">
        <v>9.35</v>
      </c>
      <c r="AP7" s="39">
        <v>10.130000000000001</v>
      </c>
      <c r="AQ7" s="39">
        <v>7.31</v>
      </c>
      <c r="AR7" s="39">
        <v>7.48</v>
      </c>
      <c r="AS7" s="39">
        <v>1.05</v>
      </c>
      <c r="AT7" s="39">
        <v>68.08</v>
      </c>
      <c r="AU7" s="39">
        <v>72.37</v>
      </c>
      <c r="AV7" s="39">
        <v>50.1</v>
      </c>
      <c r="AW7" s="39">
        <v>123.66</v>
      </c>
      <c r="AX7" s="39">
        <v>91.03</v>
      </c>
      <c r="AY7" s="39">
        <v>406.37</v>
      </c>
      <c r="AZ7" s="39">
        <v>398.29</v>
      </c>
      <c r="BA7" s="39">
        <v>388.67</v>
      </c>
      <c r="BB7" s="39">
        <v>355.27</v>
      </c>
      <c r="BC7" s="39">
        <v>359.7</v>
      </c>
      <c r="BD7" s="39">
        <v>261.93</v>
      </c>
      <c r="BE7" s="39">
        <v>777.96</v>
      </c>
      <c r="BF7" s="39">
        <v>723.15</v>
      </c>
      <c r="BG7" s="39">
        <v>659.44</v>
      </c>
      <c r="BH7" s="39">
        <v>685.21</v>
      </c>
      <c r="BI7" s="39">
        <v>659.77</v>
      </c>
      <c r="BJ7" s="39">
        <v>442.54</v>
      </c>
      <c r="BK7" s="39">
        <v>431</v>
      </c>
      <c r="BL7" s="39">
        <v>422.5</v>
      </c>
      <c r="BM7" s="39">
        <v>458.27</v>
      </c>
      <c r="BN7" s="39">
        <v>447.01</v>
      </c>
      <c r="BO7" s="39">
        <v>270.45999999999998</v>
      </c>
      <c r="BP7" s="39">
        <v>88.27</v>
      </c>
      <c r="BQ7" s="39">
        <v>96.68</v>
      </c>
      <c r="BR7" s="39">
        <v>103.33</v>
      </c>
      <c r="BS7" s="39">
        <v>90.01</v>
      </c>
      <c r="BT7" s="39">
        <v>80.42</v>
      </c>
      <c r="BU7" s="39">
        <v>98.6</v>
      </c>
      <c r="BV7" s="39">
        <v>100.82</v>
      </c>
      <c r="BW7" s="39">
        <v>101.64</v>
      </c>
      <c r="BX7" s="39">
        <v>96.77</v>
      </c>
      <c r="BY7" s="39">
        <v>95.81</v>
      </c>
      <c r="BZ7" s="39">
        <v>103.91</v>
      </c>
      <c r="CA7" s="39">
        <v>165.9</v>
      </c>
      <c r="CB7" s="39">
        <v>151.57</v>
      </c>
      <c r="CC7" s="39">
        <v>143.22</v>
      </c>
      <c r="CD7" s="39">
        <v>143.32</v>
      </c>
      <c r="CE7" s="39">
        <v>155.97</v>
      </c>
      <c r="CF7" s="39">
        <v>181.67</v>
      </c>
      <c r="CG7" s="39">
        <v>179.55</v>
      </c>
      <c r="CH7" s="39">
        <v>179.16</v>
      </c>
      <c r="CI7" s="39">
        <v>187.18</v>
      </c>
      <c r="CJ7" s="39">
        <v>189.58</v>
      </c>
      <c r="CK7" s="39">
        <v>167.11</v>
      </c>
      <c r="CL7" s="39">
        <v>52.17</v>
      </c>
      <c r="CM7" s="39">
        <v>47.97</v>
      </c>
      <c r="CN7" s="39">
        <v>48</v>
      </c>
      <c r="CO7" s="39">
        <v>48.64</v>
      </c>
      <c r="CP7" s="39">
        <v>47.58</v>
      </c>
      <c r="CQ7" s="39">
        <v>53.61</v>
      </c>
      <c r="CR7" s="39">
        <v>53.52</v>
      </c>
      <c r="CS7" s="39">
        <v>54.24</v>
      </c>
      <c r="CT7" s="39">
        <v>55.88</v>
      </c>
      <c r="CU7" s="39">
        <v>55.22</v>
      </c>
      <c r="CV7" s="39">
        <v>60.27</v>
      </c>
      <c r="CW7" s="39">
        <v>88.79</v>
      </c>
      <c r="CX7" s="39">
        <v>88.73</v>
      </c>
      <c r="CY7" s="39">
        <v>88.88</v>
      </c>
      <c r="CZ7" s="39">
        <v>88.42</v>
      </c>
      <c r="DA7" s="39">
        <v>88.14</v>
      </c>
      <c r="DB7" s="39">
        <v>81.31</v>
      </c>
      <c r="DC7" s="39">
        <v>81.459999999999994</v>
      </c>
      <c r="DD7" s="39">
        <v>81.680000000000007</v>
      </c>
      <c r="DE7" s="39">
        <v>80.989999999999995</v>
      </c>
      <c r="DF7" s="39">
        <v>80.930000000000007</v>
      </c>
      <c r="DG7" s="39">
        <v>89.92</v>
      </c>
      <c r="DH7" s="39">
        <v>45.42</v>
      </c>
      <c r="DI7" s="39">
        <v>46.28</v>
      </c>
      <c r="DJ7" s="39">
        <v>48.53</v>
      </c>
      <c r="DK7" s="39">
        <v>50.67</v>
      </c>
      <c r="DL7" s="39">
        <v>52.65</v>
      </c>
      <c r="DM7" s="39">
        <v>46.67</v>
      </c>
      <c r="DN7" s="39">
        <v>47.7</v>
      </c>
      <c r="DO7" s="39">
        <v>48.14</v>
      </c>
      <c r="DP7" s="39">
        <v>46.61</v>
      </c>
      <c r="DQ7" s="39">
        <v>47.97</v>
      </c>
      <c r="DR7" s="39">
        <v>48.85</v>
      </c>
      <c r="DS7" s="39">
        <v>41.93</v>
      </c>
      <c r="DT7" s="39">
        <v>20.95</v>
      </c>
      <c r="DU7" s="39">
        <v>27.86</v>
      </c>
      <c r="DV7" s="39">
        <v>27.86</v>
      </c>
      <c r="DW7" s="39">
        <v>27.86</v>
      </c>
      <c r="DX7" s="39">
        <v>10.029999999999999</v>
      </c>
      <c r="DY7" s="39">
        <v>7.26</v>
      </c>
      <c r="DZ7" s="39">
        <v>11.13</v>
      </c>
      <c r="EA7" s="39">
        <v>10.84</v>
      </c>
      <c r="EB7" s="39">
        <v>15.33</v>
      </c>
      <c r="EC7" s="39">
        <v>17.8</v>
      </c>
      <c r="ED7" s="39">
        <v>0</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2020-01-14T23:46:32Z</cp:lastPrinted>
  <dcterms:created xsi:type="dcterms:W3CDTF">2019-12-05T04:24:04Z</dcterms:created>
  <dcterms:modified xsi:type="dcterms:W3CDTF">2020-02-06T07:46:45Z</dcterms:modified>
  <cp:category/>
</cp:coreProperties>
</file>