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14_大山町\"/>
    </mc:Choice>
  </mc:AlternateContent>
  <workbookProtection workbookAlgorithmName="SHA-512" workbookHashValue="dLSekDILycsc1eOt/4davqk2oSTt67u+5k1fsVnqWJYzdCmuXMBwe9qosmLd3hLpfCHEXLgJRy/hQhqnF0RRrw==" workbookSaltValue="VeIuM4Pg7tHOx6jZAQ/C/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<sst xmlns="http://schemas.openxmlformats.org/spreadsheetml/2006/main" count="220" uniqueCount="108">
  <si>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</si>
  <si>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</si>
  <si>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</si>
  <si>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</si>
  <si>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</si>
  <si>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</si>
  <si>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</si>
  <si>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</si>
  <si>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</si>
  <si>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</si>
  <si>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</si>
  <si>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</si>
  <si>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</si>
  <si>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</si>
  <si>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</si>
  <si>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</si>
  <si>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</si>
  <si>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</si>
  <si>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</si>
  <si>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</si>
  <si>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</si>
  <si>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</si>
  <si>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</si>
  <si>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</si>
  <si>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</si>
  <si>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</si>
  <si>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</si>
  <si>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</si>
  <si>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</si>
  <si>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</si>
  <si>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</si>
  <si>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</si>
  <si>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</si>
  <si>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</si>
  <si>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</si>
  <si>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</si>
  <si>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</si>
  <si>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</si>
  <si>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</si>
  <si>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</si>
  <si>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</si>
  <si>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</si>
  <si>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</si>
  <si>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</si>
  <si>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</si>
  <si>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</si>
  <si>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</si>
  <si>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</si>
  <si>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</si>
  <si>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</si>
  <si>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</si>
  <si>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</si>
  <si>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</si>
  <si>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</si>
  <si>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</si>
  <si>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</si>
  <si>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</si>
  <si>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</si>
  <si>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</si>
  <si>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</si>
  <si>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</si>
  <si>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</si>
  <si>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</si>
  <si>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</si>
  <si>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</si>
  <si>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</si>
  <si>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</si>
  <si>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</si>
  <si>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</si>
  <si>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</si>
  <si>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</si>
  <si>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</si>
  <si>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</si>
  <si>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</si>
  <si>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</si>
  <si>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</si>
  <si>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</si>
  <si>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</si>
  <si>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</si>
  <si>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</si>
  <si>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</si>
  <si>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</si>
  <si>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</si>
  <si>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</si>
  <si>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</si>
  <si>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</si>
  <si>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</si>
  <si>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</si>
  <si>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</si>
  <si>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</si>
  <si>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</si>
  <si>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</si>
  <si>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</si>
  <si>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大山町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</si>
  <si>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</si>
  <si>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</si>
  <si>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</si>
  <si>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</si>
  <si>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</si>
  <si>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</si>
  <si>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</si>
  <si>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</si>
  <si>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</si>
  <si>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</si>
  <si>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</si>
  <si>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①経常収支比率は100％を超え黒字を示しているが、前年度数値、全国平均、類似団体を下回っており、今後の経過に注意していく必要がある。
②累積欠損金比率は年々改善されているが、依然として高い数値を示している。
③流動比率は全国平均、類似団体を下回ってはいるものの、30年度は200％を超えることができた。
④企業債残高対給水収益比率は、企業債残高が減少したため改善している。
⑤料金回収率は104.13％と100％を上回り、全国平均、類似団体とも上回った。
⑥給水原価は全国平均類似団体を下回った。
⑦施設利用率、⑧有収率とも全国平均、類似団体を下回った。これらの指標を改善できるよう漏水箇所の発見に努めるとともに、適切な施設運営を行いたい。</t>
    <rPh sb="2" eb="4">
      <t>ケイジョウ</t>
    </rPh>
    <rPh sb="4" eb="6">
      <t>シュウシ</t>
    </rPh>
    <rPh sb="6" eb="8">
      <t>ヒリツ</t>
    </rPh>
    <rPh sb="14" eb="15">
      <t>コ</t>
    </rPh>
    <rPh sb="16" eb="18">
      <t>クロジ</t>
    </rPh>
    <rPh sb="19" eb="20">
      <t>シメ</t>
    </rPh>
    <rPh sb="26" eb="29">
      <t>ゼンネンド</t>
    </rPh>
    <rPh sb="29" eb="31">
      <t>スウチ</t>
    </rPh>
    <rPh sb="32" eb="34">
      <t>ゼンコク</t>
    </rPh>
    <rPh sb="34" eb="36">
      <t>ヘイキン</t>
    </rPh>
    <rPh sb="37" eb="39">
      <t>ルイジ</t>
    </rPh>
    <rPh sb="39" eb="41">
      <t>ダンタイ</t>
    </rPh>
    <rPh sb="42" eb="44">
      <t>シタマワ</t>
    </rPh>
    <rPh sb="49" eb="51">
      <t>コンゴ</t>
    </rPh>
    <rPh sb="52" eb="54">
      <t>ケイカ</t>
    </rPh>
    <rPh sb="55" eb="57">
      <t>チュウイ</t>
    </rPh>
    <rPh sb="61" eb="63">
      <t>ヒツヨウ</t>
    </rPh>
    <rPh sb="69" eb="71">
      <t>ルイセキ</t>
    </rPh>
    <rPh sb="71" eb="73">
      <t>ケッソン</t>
    </rPh>
    <rPh sb="73" eb="74">
      <t>キン</t>
    </rPh>
    <rPh sb="74" eb="76">
      <t>ヒリツ</t>
    </rPh>
    <rPh sb="77" eb="79">
      <t>ネンネン</t>
    </rPh>
    <rPh sb="79" eb="81">
      <t>カイゼン</t>
    </rPh>
    <rPh sb="88" eb="90">
      <t>イゼン</t>
    </rPh>
    <rPh sb="93" eb="94">
      <t>タカ</t>
    </rPh>
    <rPh sb="95" eb="97">
      <t>スウチ</t>
    </rPh>
    <rPh sb="98" eb="99">
      <t>シメ</t>
    </rPh>
    <rPh sb="106" eb="108">
      <t>リュウドウ</t>
    </rPh>
    <rPh sb="108" eb="110">
      <t>ヒリツ</t>
    </rPh>
    <rPh sb="111" eb="113">
      <t>ゼンコク</t>
    </rPh>
    <rPh sb="113" eb="115">
      <t>ヘイキン</t>
    </rPh>
    <rPh sb="116" eb="118">
      <t>ルイジ</t>
    </rPh>
    <rPh sb="118" eb="120">
      <t>ダンタイ</t>
    </rPh>
    <rPh sb="121" eb="123">
      <t>シタマワ</t>
    </rPh>
    <rPh sb="134" eb="136">
      <t>ネンド</t>
    </rPh>
    <rPh sb="142" eb="143">
      <t>コ</t>
    </rPh>
    <rPh sb="154" eb="156">
      <t>キギョウ</t>
    </rPh>
    <rPh sb="156" eb="157">
      <t>サイ</t>
    </rPh>
    <rPh sb="157" eb="159">
      <t>ザンダカ</t>
    </rPh>
    <rPh sb="159" eb="160">
      <t>タイ</t>
    </rPh>
    <rPh sb="160" eb="162">
      <t>キュウスイ</t>
    </rPh>
    <rPh sb="162" eb="164">
      <t>シュウエキ</t>
    </rPh>
    <rPh sb="164" eb="166">
      <t>ヒリツ</t>
    </rPh>
    <rPh sb="168" eb="170">
      <t>キギョウ</t>
    </rPh>
    <rPh sb="170" eb="171">
      <t>サイ</t>
    </rPh>
    <rPh sb="171" eb="173">
      <t>ザンダカ</t>
    </rPh>
    <rPh sb="174" eb="176">
      <t>ゲンショウ</t>
    </rPh>
    <rPh sb="180" eb="182">
      <t>カイゼン</t>
    </rPh>
    <rPh sb="189" eb="191">
      <t>リョウキン</t>
    </rPh>
    <rPh sb="191" eb="193">
      <t>カイシュウ</t>
    </rPh>
    <rPh sb="193" eb="194">
      <t>リツ</t>
    </rPh>
    <rPh sb="208" eb="210">
      <t>ウワマワ</t>
    </rPh>
    <rPh sb="212" eb="214">
      <t>ゼンコク</t>
    </rPh>
    <rPh sb="214" eb="216">
      <t>ヘイキン</t>
    </rPh>
    <rPh sb="217" eb="219">
      <t>ルイジ</t>
    </rPh>
    <rPh sb="219" eb="221">
      <t>ダンタイ</t>
    </rPh>
    <rPh sb="223" eb="225">
      <t>ウワマワ</t>
    </rPh>
    <rPh sb="230" eb="232">
      <t>キュウスイ</t>
    </rPh>
    <rPh sb="232" eb="234">
      <t>ゲンカ</t>
    </rPh>
    <rPh sb="235" eb="237">
      <t>ゼンコク</t>
    </rPh>
    <rPh sb="237" eb="239">
      <t>ヘイキン</t>
    </rPh>
    <rPh sb="239" eb="241">
      <t>ルイジ</t>
    </rPh>
    <rPh sb="241" eb="243">
      <t>ダンタイ</t>
    </rPh>
    <rPh sb="244" eb="246">
      <t>シタマワ</t>
    </rPh>
    <rPh sb="251" eb="253">
      <t>シセツ</t>
    </rPh>
    <rPh sb="253" eb="255">
      <t>リヨウ</t>
    </rPh>
    <rPh sb="255" eb="256">
      <t>リツ</t>
    </rPh>
    <rPh sb="258" eb="261">
      <t>ユウシュウリツ</t>
    </rPh>
    <rPh sb="263" eb="265">
      <t>ゼンコク</t>
    </rPh>
    <rPh sb="265" eb="267">
      <t>ヘイキン</t>
    </rPh>
    <rPh sb="268" eb="270">
      <t>ルイジ</t>
    </rPh>
    <rPh sb="270" eb="272">
      <t>ダンタイ</t>
    </rPh>
    <rPh sb="273" eb="275">
      <t>シタマワ</t>
    </rPh>
    <rPh sb="282" eb="284">
      <t>シヒョウ</t>
    </rPh>
    <rPh sb="285" eb="287">
      <t>カイゼン</t>
    </rPh>
    <rPh sb="292" eb="294">
      <t>ロウスイ</t>
    </rPh>
    <rPh sb="294" eb="296">
      <t>カショ</t>
    </rPh>
    <rPh sb="297" eb="299">
      <t>ハッケン</t>
    </rPh>
    <rPh sb="300" eb="301">
      <t>ツト</t>
    </rPh>
    <rPh sb="308" eb="310">
      <t>テキセツ</t>
    </rPh>
    <rPh sb="311" eb="313">
      <t>シセツ</t>
    </rPh>
    <rPh sb="313" eb="315">
      <t>ウンエイ</t>
    </rPh>
    <rPh sb="316" eb="317">
      <t>オコナ</t>
    </rPh>
    <phoneticPr fontId="4"/>
  </si>
  <si>
    <t>①有形固定資産減価償却率は、全国平均、類似団体とも上回った。この指標が高くなると、修繕費の増加、更新投資が必要になるため、今後の経過に注意していきたい。
②管路経年化率は全国平均、類似団体とも下回っているが、③の管路更新率を見てもわかるように、過去5年間、管路の更新をほとんど行っていない。管路の老朽化は徐々に進行しているため、計画的な更新をしていかなければなら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ゼンコク</t>
    </rPh>
    <rPh sb="16" eb="18">
      <t>ヘイキン</t>
    </rPh>
    <rPh sb="19" eb="21">
      <t>ルイジ</t>
    </rPh>
    <rPh sb="21" eb="23">
      <t>ダンタイ</t>
    </rPh>
    <rPh sb="25" eb="27">
      <t>ウワマワ</t>
    </rPh>
    <rPh sb="32" eb="34">
      <t>シヒョウ</t>
    </rPh>
    <rPh sb="35" eb="36">
      <t>タカ</t>
    </rPh>
    <rPh sb="41" eb="44">
      <t>シュウゼンヒ</t>
    </rPh>
    <rPh sb="45" eb="47">
      <t>ゾウカ</t>
    </rPh>
    <rPh sb="48" eb="50">
      <t>コウシン</t>
    </rPh>
    <rPh sb="50" eb="52">
      <t>トウシ</t>
    </rPh>
    <rPh sb="53" eb="55">
      <t>ヒツヨウ</t>
    </rPh>
    <rPh sb="61" eb="63">
      <t>コンゴ</t>
    </rPh>
    <rPh sb="64" eb="66">
      <t>ケイカ</t>
    </rPh>
    <rPh sb="67" eb="69">
      <t>チュウイ</t>
    </rPh>
    <rPh sb="78" eb="80">
      <t>カンロ</t>
    </rPh>
    <rPh sb="80" eb="83">
      <t>ケイネンカ</t>
    </rPh>
    <rPh sb="83" eb="84">
      <t>リツ</t>
    </rPh>
    <rPh sb="85" eb="87">
      <t>ゼンコク</t>
    </rPh>
    <rPh sb="87" eb="89">
      <t>ヘイキン</t>
    </rPh>
    <rPh sb="90" eb="92">
      <t>ルイジ</t>
    </rPh>
    <rPh sb="92" eb="94">
      <t>ダンタイ</t>
    </rPh>
    <rPh sb="96" eb="98">
      <t>シタマワ</t>
    </rPh>
    <rPh sb="106" eb="108">
      <t>カンロ</t>
    </rPh>
    <rPh sb="108" eb="110">
      <t>コウシン</t>
    </rPh>
    <rPh sb="110" eb="111">
      <t>リツ</t>
    </rPh>
    <rPh sb="112" eb="113">
      <t>ミ</t>
    </rPh>
    <rPh sb="122" eb="124">
      <t>カコ</t>
    </rPh>
    <rPh sb="125" eb="127">
      <t>ネンカン</t>
    </rPh>
    <rPh sb="128" eb="130">
      <t>カンロ</t>
    </rPh>
    <rPh sb="131" eb="133">
      <t>コウシン</t>
    </rPh>
    <rPh sb="138" eb="139">
      <t>オコナ</t>
    </rPh>
    <rPh sb="145" eb="147">
      <t>カンロ</t>
    </rPh>
    <rPh sb="148" eb="151">
      <t>ロウキュウカ</t>
    </rPh>
    <rPh sb="152" eb="154">
      <t>ジョジョ</t>
    </rPh>
    <rPh sb="155" eb="157">
      <t>シンコウ</t>
    </rPh>
    <rPh sb="164" eb="167">
      <t>ケイカクテキ</t>
    </rPh>
    <rPh sb="168" eb="170">
      <t>コウシン</t>
    </rPh>
    <phoneticPr fontId="4"/>
  </si>
  <si>
    <t>　経営状況については、全体的に全国平均、類似団体を下回っている。経費削減、適切な施設運営、整備等により改善に努めなければならない。
 また、将来世代への負担を減らすために、料金改定の検討を進めていかなければならない。
　本町においても施設の老朽化が進行しており、必要な時期に必要な投資ができるようアセットマネジメント、経営戦略を策定し、計画的に施設の更新を進めて行かなければならない。</t>
    <rPh sb="1" eb="3">
      <t>ケイエイ</t>
    </rPh>
    <rPh sb="3" eb="5">
      <t>ジョウキョウ</t>
    </rPh>
    <rPh sb="11" eb="14">
      <t>ゼンタイテキ</t>
    </rPh>
    <rPh sb="15" eb="17">
      <t>ゼンコク</t>
    </rPh>
    <rPh sb="17" eb="19">
      <t>ヘイキン</t>
    </rPh>
    <rPh sb="20" eb="22">
      <t>ルイジ</t>
    </rPh>
    <rPh sb="22" eb="24">
      <t>ダンタイ</t>
    </rPh>
    <rPh sb="25" eb="27">
      <t>シタマワ</t>
    </rPh>
    <rPh sb="32" eb="34">
      <t>ケイヒ</t>
    </rPh>
    <rPh sb="34" eb="36">
      <t>サクゲン</t>
    </rPh>
    <rPh sb="37" eb="39">
      <t>テキセツ</t>
    </rPh>
    <rPh sb="40" eb="42">
      <t>シセツ</t>
    </rPh>
    <rPh sb="42" eb="44">
      <t>ウンエイ</t>
    </rPh>
    <rPh sb="45" eb="47">
      <t>セイビ</t>
    </rPh>
    <rPh sb="47" eb="48">
      <t>トウ</t>
    </rPh>
    <rPh sb="51" eb="53">
      <t>カイゼン</t>
    </rPh>
    <rPh sb="54" eb="55">
      <t>ツト</t>
    </rPh>
    <rPh sb="70" eb="72">
      <t>ショウライ</t>
    </rPh>
    <rPh sb="72" eb="74">
      <t>セダイ</t>
    </rPh>
    <rPh sb="76" eb="78">
      <t>フタン</t>
    </rPh>
    <rPh sb="79" eb="80">
      <t>ヘ</t>
    </rPh>
    <rPh sb="86" eb="88">
      <t>リョウキン</t>
    </rPh>
    <rPh sb="88" eb="90">
      <t>カイテイ</t>
    </rPh>
    <rPh sb="91" eb="93">
      <t>ケントウ</t>
    </rPh>
    <rPh sb="94" eb="95">
      <t>スス</t>
    </rPh>
    <rPh sb="110" eb="112">
      <t>ホンチョウ</t>
    </rPh>
    <rPh sb="117" eb="119">
      <t>シセツ</t>
    </rPh>
    <rPh sb="120" eb="123">
      <t>ロウキュウカ</t>
    </rPh>
    <rPh sb="124" eb="126">
      <t>シンコウ</t>
    </rPh>
    <rPh sb="131" eb="133">
      <t>ヒツヨウ</t>
    </rPh>
    <rPh sb="134" eb="136">
      <t>ジキ</t>
    </rPh>
    <rPh sb="137" eb="139">
      <t>ヒツヨウ</t>
    </rPh>
    <rPh sb="140" eb="142">
      <t>トウシ</t>
    </rPh>
    <rPh sb="159" eb="161">
      <t>ケイエイ</t>
    </rPh>
    <rPh sb="161" eb="163">
      <t>センリャク</t>
    </rPh>
    <rPh sb="164" eb="166">
      <t>サクテイ</t>
    </rPh>
    <rPh sb="168" eb="171">
      <t>ケイカクテキ</t>
    </rPh>
    <rPh sb="172" eb="174">
      <t>シセツ</t>
    </rPh>
    <rPh sb="175" eb="177">
      <t>コウシン</t>
    </rPh>
    <rPh sb="178" eb="179">
      <t>スス</t>
    </rPh>
    <rPh sb="181" eb="182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</si>
</sst>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0.16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E-4EF6-83CD-D07B8509E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34688"/>
        <c:axId val="29093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1.65</c:v>
                </c:pt>
                <c:pt idx="2">
                  <c:v>0.47</c:v>
                </c:pt>
                <c:pt idx="3">
                  <c:v>0.39</c:v>
                </c:pt>
                <c:pt idx="4">
                  <c:v>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5E-4EF6-83CD-D07B8509E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34688"/>
        <c:axId val="290932336"/>
      </c:lineChart>
      <c:dateAx>
        <c:axId val="29093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932336"/>
        <c:crosses val="autoZero"/>
        <c:auto val="1"/>
        <c:lblOffset val="100"/>
        <c:baseTimeUnit val="years"/>
      </c:dateAx>
      <c:valAx>
        <c:axId val="29093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93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45.39</c:v>
                </c:pt>
                <c:pt idx="1">
                  <c:v>45.02</c:v>
                </c:pt>
                <c:pt idx="2">
                  <c:v>44.76</c:v>
                </c:pt>
                <c:pt idx="3">
                  <c:v>46.19</c:v>
                </c:pt>
                <c:pt idx="4">
                  <c:v>45.34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22-4920-8FD4-B629BFEB7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885200"/>
        <c:axId val="29188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53.61</c:v>
                </c:pt>
                <c:pt idx="1">
                  <c:v>53.52</c:v>
                </c:pt>
                <c:pt idx="2">
                  <c:v>54.24</c:v>
                </c:pt>
                <c:pt idx="3">
                  <c:v>55.88</c:v>
                </c:pt>
                <c:pt idx="4">
                  <c:v>55.22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22-4920-8FD4-B629BFEB7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85200"/>
        <c:axId val="291887552"/>
      </c:lineChart>
      <c:dateAx>
        <c:axId val="29188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887552"/>
        <c:crosses val="autoZero"/>
        <c:auto val="1"/>
        <c:lblOffset val="100"/>
        <c:baseTimeUnit val="years"/>
      </c:dateAx>
      <c:valAx>
        <c:axId val="29188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88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80.400000000000006</c:v>
                </c:pt>
                <c:pt idx="1">
                  <c:v>80</c:v>
                </c:pt>
                <c:pt idx="2">
                  <c:v>80.959999999999994</c:v>
                </c:pt>
                <c:pt idx="3">
                  <c:v>79.86</c:v>
                </c:pt>
                <c:pt idx="4">
                  <c:v>79.52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26-4146-9D6F-A0CEDC0E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971608"/>
        <c:axId val="29196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81.31</c:v>
                </c:pt>
                <c:pt idx="1">
                  <c:v>81.459999999999994</c:v>
                </c:pt>
                <c:pt idx="2">
                  <c:v>81.680000000000007</c:v>
                </c:pt>
                <c:pt idx="3">
                  <c:v>80.989999999999995</c:v>
                </c:pt>
                <c:pt idx="4">
                  <c:v>80.930000000000007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26-4146-9D6F-A0CEDC0E0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971608"/>
        <c:axId val="291968080"/>
      </c:lineChart>
      <c:dateAx>
        <c:axId val="291971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968080"/>
        <c:crosses val="autoZero"/>
        <c:auto val="1"/>
        <c:lblOffset val="100"/>
        <c:baseTimeUnit val="years"/>
      </c:dateAx>
      <c:valAx>
        <c:axId val="29196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971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103.98</c:v>
                </c:pt>
                <c:pt idx="1">
                  <c:v>110.14</c:v>
                </c:pt>
                <c:pt idx="2">
                  <c:v>103.08</c:v>
                </c:pt>
                <c:pt idx="3">
                  <c:v>109.01</c:v>
                </c:pt>
                <c:pt idx="4">
                  <c:v>108.41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31-4459-B8EE-5E990232C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35080"/>
        <c:axId val="290933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109.49</c:v>
                </c:pt>
                <c:pt idx="1">
                  <c:v>111.06</c:v>
                </c:pt>
                <c:pt idx="2">
                  <c:v>111.34</c:v>
                </c:pt>
                <c:pt idx="3">
                  <c:v>110.02</c:v>
                </c:pt>
                <c:pt idx="4">
                  <c:v>108.76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31-4459-B8EE-5E990232C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35080"/>
        <c:axId val="290933512"/>
      </c:lineChart>
      <c:dateAx>
        <c:axId val="290935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933512"/>
        <c:crosses val="autoZero"/>
        <c:auto val="1"/>
        <c:lblOffset val="100"/>
        <c:baseTimeUnit val="years"/>
      </c:dateAx>
      <c:valAx>
        <c:axId val="290933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935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42.01</c:v>
                </c:pt>
                <c:pt idx="1">
                  <c:v>44.11</c:v>
                </c:pt>
                <c:pt idx="2">
                  <c:v>46.01</c:v>
                </c:pt>
                <c:pt idx="3">
                  <c:v>48.13</c:v>
                </c:pt>
                <c:pt idx="4">
                  <c:v>50.22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4A-4AF2-9B24-EE2A9FDF0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27632"/>
        <c:axId val="290928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47.7</c:v>
                </c:pt>
                <c:pt idx="2">
                  <c:v>48.14</c:v>
                </c:pt>
                <c:pt idx="3">
                  <c:v>46.61</c:v>
                </c:pt>
                <c:pt idx="4">
                  <c:v>47.97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4A-4AF2-9B24-EE2A9FDF0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27632"/>
        <c:axId val="290928024"/>
      </c:lineChart>
      <c:dateAx>
        <c:axId val="29092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928024"/>
        <c:crosses val="autoZero"/>
        <c:auto val="1"/>
        <c:lblOffset val="100"/>
        <c:baseTimeUnit val="years"/>
      </c:dateAx>
      <c:valAx>
        <c:axId val="290928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92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4.08</c:v>
                </c:pt>
                <c:pt idx="1">
                  <c:v>4.08</c:v>
                </c:pt>
                <c:pt idx="2">
                  <c:v>4.08</c:v>
                </c:pt>
                <c:pt idx="3">
                  <c:v>4.88</c:v>
                </c:pt>
                <c:pt idx="4">
                  <c:v>4.88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53-4BD3-998F-4B54FEE10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32728"/>
        <c:axId val="29093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10.029999999999999</c:v>
                </c:pt>
                <c:pt idx="1">
                  <c:v>7.26</c:v>
                </c:pt>
                <c:pt idx="2">
                  <c:v>11.13</c:v>
                </c:pt>
                <c:pt idx="3">
                  <c:v>10.84</c:v>
                </c:pt>
                <c:pt idx="4">
                  <c:v>15.33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53-4BD3-998F-4B54FEE10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32728"/>
        <c:axId val="290933120"/>
      </c:lineChart>
      <c:dateAx>
        <c:axId val="290932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933120"/>
        <c:crosses val="autoZero"/>
        <c:auto val="1"/>
        <c:lblOffset val="100"/>
        <c:baseTimeUnit val="years"/>
      </c:dateAx>
      <c:valAx>
        <c:axId val="29093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932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62.23</c:v>
                </c:pt>
                <c:pt idx="1">
                  <c:v>49.6</c:v>
                </c:pt>
                <c:pt idx="2">
                  <c:v>47.21</c:v>
                </c:pt>
                <c:pt idx="3">
                  <c:v>32.869999999999997</c:v>
                </c:pt>
                <c:pt idx="4">
                  <c:v>23.32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DA-4374-B3CA-532375A75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929984"/>
        <c:axId val="290931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9.49</c:v>
                </c:pt>
                <c:pt idx="1">
                  <c:v>9.35</c:v>
                </c:pt>
                <c:pt idx="2">
                  <c:v>10.130000000000001</c:v>
                </c:pt>
                <c:pt idx="3">
                  <c:v>7.31</c:v>
                </c:pt>
                <c:pt idx="4">
                  <c:v>7.48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DA-4374-B3CA-532375A75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929984"/>
        <c:axId val="290931160"/>
      </c:lineChart>
      <c:dateAx>
        <c:axId val="29092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931160"/>
        <c:crosses val="autoZero"/>
        <c:auto val="1"/>
        <c:lblOffset val="100"/>
        <c:baseTimeUnit val="years"/>
      </c:dateAx>
      <c:valAx>
        <c:axId val="290931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92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135.41</c:v>
                </c:pt>
                <c:pt idx="1">
                  <c:v>148.96</c:v>
                </c:pt>
                <c:pt idx="2">
                  <c:v>151.16</c:v>
                </c:pt>
                <c:pt idx="3">
                  <c:v>176.43</c:v>
                </c:pt>
                <c:pt idx="4">
                  <c:v>208.32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53-419A-8783-904E67B49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889512"/>
        <c:axId val="29188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406.37</c:v>
                </c:pt>
                <c:pt idx="1">
                  <c:v>398.29</c:v>
                </c:pt>
                <c:pt idx="2">
                  <c:v>388.67</c:v>
                </c:pt>
                <c:pt idx="3">
                  <c:v>355.27</c:v>
                </c:pt>
                <c:pt idx="4">
                  <c:v>359.7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53-419A-8783-904E67B49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89512"/>
        <c:axId val="291889904"/>
      </c:lineChart>
      <c:dateAx>
        <c:axId val="29188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889904"/>
        <c:crosses val="autoZero"/>
        <c:auto val="1"/>
        <c:lblOffset val="100"/>
        <c:baseTimeUnit val="years"/>
      </c:dateAx>
      <c:valAx>
        <c:axId val="291889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88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597.51</c:v>
                </c:pt>
                <c:pt idx="1">
                  <c:v>552.41</c:v>
                </c:pt>
                <c:pt idx="2">
                  <c:v>524.80999999999995</c:v>
                </c:pt>
                <c:pt idx="3">
                  <c:v>477.54</c:v>
                </c:pt>
                <c:pt idx="4">
                  <c:v>446.8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40-437F-BE3E-0FE3335BE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882848"/>
        <c:axId val="29188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442.54</c:v>
                </c:pt>
                <c:pt idx="1">
                  <c:v>431</c:v>
                </c:pt>
                <c:pt idx="2">
                  <c:v>422.5</c:v>
                </c:pt>
                <c:pt idx="3">
                  <c:v>458.27</c:v>
                </c:pt>
                <c:pt idx="4">
                  <c:v>447.01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40-437F-BE3E-0FE3335BE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82848"/>
        <c:axId val="291884024"/>
      </c:lineChart>
      <c:dateAx>
        <c:axId val="29188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884024"/>
        <c:crosses val="autoZero"/>
        <c:auto val="1"/>
        <c:lblOffset val="100"/>
        <c:baseTimeUnit val="years"/>
      </c:dateAx>
      <c:valAx>
        <c:axId val="291884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88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97.77</c:v>
                </c:pt>
                <c:pt idx="1">
                  <c:v>106.4</c:v>
                </c:pt>
                <c:pt idx="2">
                  <c:v>96.97</c:v>
                </c:pt>
                <c:pt idx="3">
                  <c:v>104.98</c:v>
                </c:pt>
                <c:pt idx="4">
                  <c:v>104.13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F7-4AF8-8564-690D43151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886376"/>
        <c:axId val="29188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</c:v>
                </c:pt>
                <c:pt idx="1">
                  <c:v>100.82</c:v>
                </c:pt>
                <c:pt idx="2">
                  <c:v>101.64</c:v>
                </c:pt>
                <c:pt idx="3">
                  <c:v>96.77</c:v>
                </c:pt>
                <c:pt idx="4">
                  <c:v>95.81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F7-4AF8-8564-690D43151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86376"/>
        <c:axId val="291885984"/>
      </c:lineChart>
      <c:dateAx>
        <c:axId val="29188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885984"/>
        <c:crosses val="autoZero"/>
        <c:auto val="1"/>
        <c:lblOffset val="100"/>
        <c:baseTimeUnit val="years"/>
      </c:dateAx>
      <c:valAx>
        <c:axId val="29188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88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141.68</c:v>
                </c:pt>
                <c:pt idx="1">
                  <c:v>131.9</c:v>
                </c:pt>
                <c:pt idx="2">
                  <c:v>142.43</c:v>
                </c:pt>
                <c:pt idx="3">
                  <c:v>133.44</c:v>
                </c:pt>
                <c:pt idx="4">
                  <c:v>133.43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B-4D59-B721-207ED764C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887944"/>
        <c:axId val="2918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181.67</c:v>
                </c:pt>
                <c:pt idx="1">
                  <c:v>179.55</c:v>
                </c:pt>
                <c:pt idx="2">
                  <c:v>179.16</c:v>
                </c:pt>
                <c:pt idx="3">
                  <c:v>187.18</c:v>
                </c:pt>
                <c:pt idx="4">
                  <c:v>189.58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4B-4D59-B721-207ED764C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887944"/>
        <c:axId val="291884416"/>
      </c:lineChart>
      <c:dateAx>
        <c:axId val="291887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1884416"/>
        <c:crosses val="autoZero"/>
        <c:auto val="1"/>
        <c:lblOffset val="100"/>
        <c:baseTimeUnit val="years"/>
      </c:dateAx>
      <c:valAx>
        <c:axId val="2918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887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0" zoomScaleNormal="90" workbookViewId="0">
      <selection activeCell="F12" sqref="F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鳥取県　大山町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A7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16352</v>
      </c>
      <c r="AM8" s="70"/>
      <c r="AN8" s="70"/>
      <c r="AO8" s="70"/>
      <c r="AP8" s="70"/>
      <c r="AQ8" s="70"/>
      <c r="AR8" s="70"/>
      <c r="AS8" s="70"/>
      <c r="AT8" s="66">
        <f>データ!$S$6</f>
        <v>189.83</v>
      </c>
      <c r="AU8" s="67"/>
      <c r="AV8" s="67"/>
      <c r="AW8" s="67"/>
      <c r="AX8" s="67"/>
      <c r="AY8" s="67"/>
      <c r="AZ8" s="67"/>
      <c r="BA8" s="67"/>
      <c r="BB8" s="69">
        <f>データ!$T$6</f>
        <v>86.14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75.34</v>
      </c>
      <c r="J10" s="67"/>
      <c r="K10" s="67"/>
      <c r="L10" s="67"/>
      <c r="M10" s="67"/>
      <c r="N10" s="67"/>
      <c r="O10" s="68"/>
      <c r="P10" s="69">
        <f>データ!$P$6</f>
        <v>89.28</v>
      </c>
      <c r="Q10" s="69"/>
      <c r="R10" s="69"/>
      <c r="S10" s="69"/>
      <c r="T10" s="69"/>
      <c r="U10" s="69"/>
      <c r="V10" s="69"/>
      <c r="W10" s="70">
        <f>データ!$Q$6</f>
        <v>2678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14532</v>
      </c>
      <c r="AM10" s="70"/>
      <c r="AN10" s="70"/>
      <c r="AO10" s="70"/>
      <c r="AP10" s="70"/>
      <c r="AQ10" s="70"/>
      <c r="AR10" s="70"/>
      <c r="AS10" s="70"/>
      <c r="AT10" s="66">
        <f>データ!$V$6</f>
        <v>67.010000000000005</v>
      </c>
      <c r="AU10" s="67"/>
      <c r="AV10" s="67"/>
      <c r="AW10" s="67"/>
      <c r="AX10" s="67"/>
      <c r="AY10" s="67"/>
      <c r="AZ10" s="67"/>
      <c r="BA10" s="67"/>
      <c r="BB10" s="69">
        <f>データ!$W$6</f>
        <v>216.86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LolrsnENkFCAPIeJqtJHiGnMFb7m3wy5bQFrHMWqSCZlJOVN7LWtsIJm0Rm01p25xQ9iRDm/43CVho5KSBGNyw==" saltValue="gdZ7PqZPe4PTGtvruM24/Q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313866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鳥取県　大山町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75.34</v>
      </c>
      <c r="P6" s="35">
        <f t="shared" si="3"/>
        <v>89.28</v>
      </c>
      <c r="Q6" s="35">
        <f t="shared" si="3"/>
        <v>2678</v>
      </c>
      <c r="R6" s="35">
        <f t="shared" si="3"/>
        <v>16352</v>
      </c>
      <c r="S6" s="35">
        <f t="shared" si="3"/>
        <v>189.83</v>
      </c>
      <c r="T6" s="35">
        <f t="shared" si="3"/>
        <v>86.14</v>
      </c>
      <c r="U6" s="35">
        <f t="shared" si="3"/>
        <v>14532</v>
      </c>
      <c r="V6" s="35">
        <f t="shared" si="3"/>
        <v>67.010000000000005</v>
      </c>
      <c r="W6" s="35">
        <f t="shared" si="3"/>
        <v>216.86</v>
      </c>
      <c r="X6" s="36">
        <f>IF(X7="",NA(),X7)</f>
        <v>103.98</v>
      </c>
      <c r="Y6" s="36">
        <f t="shared" ref="Y6:AG6" si="4">IF(Y7="",NA(),Y7)</f>
        <v>110.14</v>
      </c>
      <c r="Z6" s="36">
        <f t="shared" si="4"/>
        <v>103.08</v>
      </c>
      <c r="AA6" s="36">
        <f t="shared" si="4"/>
        <v>109.01</v>
      </c>
      <c r="AB6" s="36">
        <f t="shared" si="4"/>
        <v>108.41</v>
      </c>
      <c r="AC6" s="36">
        <f t="shared" si="4"/>
        <v>109.49</v>
      </c>
      <c r="AD6" s="36">
        <f t="shared" si="4"/>
        <v>111.06</v>
      </c>
      <c r="AE6" s="36">
        <f t="shared" si="4"/>
        <v>111.34</v>
      </c>
      <c r="AF6" s="36">
        <f t="shared" si="4"/>
        <v>110.02</v>
      </c>
      <c r="AG6" s="36">
        <f t="shared" si="4"/>
        <v>108.76</v>
      </c>
      <c r="AH6" s="35" t="str">
        <f>IF(AH7="","",IF(AH7="-","【-】","【"&amp;SUBSTITUTE(TEXT(AH7,"#,##0.00"),"-","△")&amp;"】"))</f>
        <v>【112.83】</v>
      </c>
      <c r="AI6" s="36">
        <f>IF(AI7="",NA(),AI7)</f>
        <v>62.23</v>
      </c>
      <c r="AJ6" s="36">
        <f t="shared" ref="AJ6:AR6" si="5">IF(AJ7="",NA(),AJ7)</f>
        <v>49.6</v>
      </c>
      <c r="AK6" s="36">
        <f t="shared" si="5"/>
        <v>47.21</v>
      </c>
      <c r="AL6" s="36">
        <f t="shared" si="5"/>
        <v>32.869999999999997</v>
      </c>
      <c r="AM6" s="36">
        <f t="shared" si="5"/>
        <v>23.32</v>
      </c>
      <c r="AN6" s="36">
        <f t="shared" si="5"/>
        <v>9.49</v>
      </c>
      <c r="AO6" s="36">
        <f t="shared" si="5"/>
        <v>9.35</v>
      </c>
      <c r="AP6" s="36">
        <f t="shared" si="5"/>
        <v>10.130000000000001</v>
      </c>
      <c r="AQ6" s="36">
        <f t="shared" si="5"/>
        <v>7.31</v>
      </c>
      <c r="AR6" s="36">
        <f t="shared" si="5"/>
        <v>7.48</v>
      </c>
      <c r="AS6" s="35" t="str">
        <f>IF(AS7="","",IF(AS7="-","【-】","【"&amp;SUBSTITUTE(TEXT(AS7,"#,##0.00"),"-","△")&amp;"】"))</f>
        <v>【1.05】</v>
      </c>
      <c r="AT6" s="36">
        <f>IF(AT7="",NA(),AT7)</f>
        <v>135.41</v>
      </c>
      <c r="AU6" s="36">
        <f t="shared" ref="AU6:BC6" si="6">IF(AU7="",NA(),AU7)</f>
        <v>148.96</v>
      </c>
      <c r="AV6" s="36">
        <f t="shared" si="6"/>
        <v>151.16</v>
      </c>
      <c r="AW6" s="36">
        <f t="shared" si="6"/>
        <v>176.43</v>
      </c>
      <c r="AX6" s="36">
        <f t="shared" si="6"/>
        <v>208.32</v>
      </c>
      <c r="AY6" s="36">
        <f t="shared" si="6"/>
        <v>406.37</v>
      </c>
      <c r="AZ6" s="36">
        <f t="shared" si="6"/>
        <v>398.29</v>
      </c>
      <c r="BA6" s="36">
        <f t="shared" si="6"/>
        <v>388.67</v>
      </c>
      <c r="BB6" s="36">
        <f t="shared" si="6"/>
        <v>355.27</v>
      </c>
      <c r="BC6" s="36">
        <f t="shared" si="6"/>
        <v>359.7</v>
      </c>
      <c r="BD6" s="35" t="str">
        <f>IF(BD7="","",IF(BD7="-","【-】","【"&amp;SUBSTITUTE(TEXT(BD7,"#,##0.00"),"-","△")&amp;"】"))</f>
        <v>【261.93】</v>
      </c>
      <c r="BE6" s="36">
        <f>IF(BE7="",NA(),BE7)</f>
        <v>597.51</v>
      </c>
      <c r="BF6" s="36">
        <f t="shared" ref="BF6:BN6" si="7">IF(BF7="",NA(),BF7)</f>
        <v>552.41</v>
      </c>
      <c r="BG6" s="36">
        <f t="shared" si="7"/>
        <v>524.80999999999995</v>
      </c>
      <c r="BH6" s="36">
        <f t="shared" si="7"/>
        <v>477.54</v>
      </c>
      <c r="BI6" s="36">
        <f t="shared" si="7"/>
        <v>446.8</v>
      </c>
      <c r="BJ6" s="36">
        <f t="shared" si="7"/>
        <v>442.54</v>
      </c>
      <c r="BK6" s="36">
        <f t="shared" si="7"/>
        <v>431</v>
      </c>
      <c r="BL6" s="36">
        <f t="shared" si="7"/>
        <v>422.5</v>
      </c>
      <c r="BM6" s="36">
        <f t="shared" si="7"/>
        <v>458.27</v>
      </c>
      <c r="BN6" s="36">
        <f t="shared" si="7"/>
        <v>447.01</v>
      </c>
      <c r="BO6" s="35" t="str">
        <f>IF(BO7="","",IF(BO7="-","【-】","【"&amp;SUBSTITUTE(TEXT(BO7,"#,##0.00"),"-","△")&amp;"】"))</f>
        <v>【270.46】</v>
      </c>
      <c r="BP6" s="36">
        <f>IF(BP7="",NA(),BP7)</f>
        <v>97.77</v>
      </c>
      <c r="BQ6" s="36">
        <f t="shared" ref="BQ6:BY6" si="8">IF(BQ7="",NA(),BQ7)</f>
        <v>106.4</v>
      </c>
      <c r="BR6" s="36">
        <f t="shared" si="8"/>
        <v>96.97</v>
      </c>
      <c r="BS6" s="36">
        <f t="shared" si="8"/>
        <v>104.98</v>
      </c>
      <c r="BT6" s="36">
        <f t="shared" si="8"/>
        <v>104.13</v>
      </c>
      <c r="BU6" s="36">
        <f t="shared" si="8"/>
        <v>98.6</v>
      </c>
      <c r="BV6" s="36">
        <f t="shared" si="8"/>
        <v>100.82</v>
      </c>
      <c r="BW6" s="36">
        <f t="shared" si="8"/>
        <v>101.64</v>
      </c>
      <c r="BX6" s="36">
        <f t="shared" si="8"/>
        <v>96.77</v>
      </c>
      <c r="BY6" s="36">
        <f t="shared" si="8"/>
        <v>95.81</v>
      </c>
      <c r="BZ6" s="35" t="str">
        <f>IF(BZ7="","",IF(BZ7="-","【-】","【"&amp;SUBSTITUTE(TEXT(BZ7,"#,##0.00"),"-","△")&amp;"】"))</f>
        <v>【103.91】</v>
      </c>
      <c r="CA6" s="36">
        <f>IF(CA7="",NA(),CA7)</f>
        <v>141.68</v>
      </c>
      <c r="CB6" s="36">
        <f t="shared" ref="CB6:CJ6" si="9">IF(CB7="",NA(),CB7)</f>
        <v>131.9</v>
      </c>
      <c r="CC6" s="36">
        <f t="shared" si="9"/>
        <v>142.43</v>
      </c>
      <c r="CD6" s="36">
        <f t="shared" si="9"/>
        <v>133.44</v>
      </c>
      <c r="CE6" s="36">
        <f t="shared" si="9"/>
        <v>133.43</v>
      </c>
      <c r="CF6" s="36">
        <f t="shared" si="9"/>
        <v>181.67</v>
      </c>
      <c r="CG6" s="36">
        <f t="shared" si="9"/>
        <v>179.55</v>
      </c>
      <c r="CH6" s="36">
        <f t="shared" si="9"/>
        <v>179.16</v>
      </c>
      <c r="CI6" s="36">
        <f t="shared" si="9"/>
        <v>187.18</v>
      </c>
      <c r="CJ6" s="36">
        <f t="shared" si="9"/>
        <v>189.58</v>
      </c>
      <c r="CK6" s="35" t="str">
        <f>IF(CK7="","",IF(CK7="-","【-】","【"&amp;SUBSTITUTE(TEXT(CK7,"#,##0.00"),"-","△")&amp;"】"))</f>
        <v>【167.11】</v>
      </c>
      <c r="CL6" s="36">
        <f>IF(CL7="",NA(),CL7)</f>
        <v>45.39</v>
      </c>
      <c r="CM6" s="36">
        <f t="shared" ref="CM6:CU6" si="10">IF(CM7="",NA(),CM7)</f>
        <v>45.02</v>
      </c>
      <c r="CN6" s="36">
        <f t="shared" si="10"/>
        <v>44.76</v>
      </c>
      <c r="CO6" s="36">
        <f t="shared" si="10"/>
        <v>46.19</v>
      </c>
      <c r="CP6" s="36">
        <f t="shared" si="10"/>
        <v>45.34</v>
      </c>
      <c r="CQ6" s="36">
        <f t="shared" si="10"/>
        <v>53.61</v>
      </c>
      <c r="CR6" s="36">
        <f t="shared" si="10"/>
        <v>53.52</v>
      </c>
      <c r="CS6" s="36">
        <f t="shared" si="10"/>
        <v>54.24</v>
      </c>
      <c r="CT6" s="36">
        <f t="shared" si="10"/>
        <v>55.88</v>
      </c>
      <c r="CU6" s="36">
        <f t="shared" si="10"/>
        <v>55.22</v>
      </c>
      <c r="CV6" s="35" t="str">
        <f>IF(CV7="","",IF(CV7="-","【-】","【"&amp;SUBSTITUTE(TEXT(CV7,"#,##0.00"),"-","△")&amp;"】"))</f>
        <v>【60.27】</v>
      </c>
      <c r="CW6" s="36">
        <f>IF(CW7="",NA(),CW7)</f>
        <v>80.400000000000006</v>
      </c>
      <c r="CX6" s="36">
        <f t="shared" ref="CX6:DF6" si="11">IF(CX7="",NA(),CX7)</f>
        <v>80</v>
      </c>
      <c r="CY6" s="36">
        <f t="shared" si="11"/>
        <v>80.959999999999994</v>
      </c>
      <c r="CZ6" s="36">
        <f t="shared" si="11"/>
        <v>79.86</v>
      </c>
      <c r="DA6" s="36">
        <f t="shared" si="11"/>
        <v>79.52</v>
      </c>
      <c r="DB6" s="36">
        <f t="shared" si="11"/>
        <v>81.31</v>
      </c>
      <c r="DC6" s="36">
        <f t="shared" si="11"/>
        <v>81.459999999999994</v>
      </c>
      <c r="DD6" s="36">
        <f t="shared" si="11"/>
        <v>81.680000000000007</v>
      </c>
      <c r="DE6" s="36">
        <f t="shared" si="11"/>
        <v>80.989999999999995</v>
      </c>
      <c r="DF6" s="36">
        <f t="shared" si="11"/>
        <v>80.930000000000007</v>
      </c>
      <c r="DG6" s="35" t="str">
        <f>IF(DG7="","",IF(DG7="-","【-】","【"&amp;SUBSTITUTE(TEXT(DG7,"#,##0.00"),"-","△")&amp;"】"))</f>
        <v>【89.92】</v>
      </c>
      <c r="DH6" s="36">
        <f>IF(DH7="",NA(),DH7)</f>
        <v>42.01</v>
      </c>
      <c r="DI6" s="36">
        <f t="shared" ref="DI6:DQ6" si="12">IF(DI7="",NA(),DI7)</f>
        <v>44.11</v>
      </c>
      <c r="DJ6" s="36">
        <f t="shared" si="12"/>
        <v>46.01</v>
      </c>
      <c r="DK6" s="36">
        <f t="shared" si="12"/>
        <v>48.13</v>
      </c>
      <c r="DL6" s="36">
        <f t="shared" si="12"/>
        <v>50.22</v>
      </c>
      <c r="DM6" s="36">
        <f t="shared" si="12"/>
        <v>46.67</v>
      </c>
      <c r="DN6" s="36">
        <f t="shared" si="12"/>
        <v>47.7</v>
      </c>
      <c r="DO6" s="36">
        <f t="shared" si="12"/>
        <v>48.14</v>
      </c>
      <c r="DP6" s="36">
        <f t="shared" si="12"/>
        <v>46.61</v>
      </c>
      <c r="DQ6" s="36">
        <f t="shared" si="12"/>
        <v>47.97</v>
      </c>
      <c r="DR6" s="35" t="str">
        <f>IF(DR7="","",IF(DR7="-","【-】","【"&amp;SUBSTITUTE(TEXT(DR7,"#,##0.00"),"-","△")&amp;"】"))</f>
        <v>【48.85】</v>
      </c>
      <c r="DS6" s="36">
        <f>IF(DS7="",NA(),DS7)</f>
        <v>4.08</v>
      </c>
      <c r="DT6" s="36">
        <f t="shared" ref="DT6:EB6" si="13">IF(DT7="",NA(),DT7)</f>
        <v>4.08</v>
      </c>
      <c r="DU6" s="36">
        <f t="shared" si="13"/>
        <v>4.08</v>
      </c>
      <c r="DV6" s="36">
        <f t="shared" si="13"/>
        <v>4.88</v>
      </c>
      <c r="DW6" s="36">
        <f t="shared" si="13"/>
        <v>4.88</v>
      </c>
      <c r="DX6" s="36">
        <f t="shared" si="13"/>
        <v>10.029999999999999</v>
      </c>
      <c r="DY6" s="36">
        <f t="shared" si="13"/>
        <v>7.26</v>
      </c>
      <c r="DZ6" s="36">
        <f t="shared" si="13"/>
        <v>11.13</v>
      </c>
      <c r="EA6" s="36">
        <f t="shared" si="13"/>
        <v>10.84</v>
      </c>
      <c r="EB6" s="36">
        <f t="shared" si="13"/>
        <v>15.33</v>
      </c>
      <c r="EC6" s="35" t="str">
        <f>IF(EC7="","",IF(EC7="-","【-】","【"&amp;SUBSTITUTE(TEXT(EC7,"#,##0.00"),"-","△")&amp;"】"))</f>
        <v>【17.80】</v>
      </c>
      <c r="ED6" s="35">
        <f>IF(ED7="",NA(),ED7)</f>
        <v>0</v>
      </c>
      <c r="EE6" s="36">
        <f t="shared" ref="EE6:EM6" si="14">IF(EE7="",NA(),EE7)</f>
        <v>0.03</v>
      </c>
      <c r="EF6" s="36">
        <f t="shared" si="14"/>
        <v>0.16</v>
      </c>
      <c r="EG6" s="35">
        <f t="shared" si="14"/>
        <v>0</v>
      </c>
      <c r="EH6" s="35">
        <f t="shared" si="14"/>
        <v>0</v>
      </c>
      <c r="EI6" s="36">
        <f t="shared" si="14"/>
        <v>0.68</v>
      </c>
      <c r="EJ6" s="36">
        <f t="shared" si="14"/>
        <v>1.65</v>
      </c>
      <c r="EK6" s="36">
        <f t="shared" si="14"/>
        <v>0.47</v>
      </c>
      <c r="EL6" s="36">
        <f t="shared" si="14"/>
        <v>0.39</v>
      </c>
      <c r="EM6" s="36">
        <f t="shared" si="14"/>
        <v>0.43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313866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75.34</v>
      </c>
      <c r="P7" s="39">
        <v>89.28</v>
      </c>
      <c r="Q7" s="39">
        <v>2678</v>
      </c>
      <c r="R7" s="39">
        <v>16352</v>
      </c>
      <c r="S7" s="39">
        <v>189.83</v>
      </c>
      <c r="T7" s="39">
        <v>86.14</v>
      </c>
      <c r="U7" s="39">
        <v>14532</v>
      </c>
      <c r="V7" s="39">
        <v>67.010000000000005</v>
      </c>
      <c r="W7" s="39">
        <v>216.86</v>
      </c>
      <c r="X7" s="39">
        <v>103.98</v>
      </c>
      <c r="Y7" s="39">
        <v>110.14</v>
      </c>
      <c r="Z7" s="39">
        <v>103.08</v>
      </c>
      <c r="AA7" s="39">
        <v>109.01</v>
      </c>
      <c r="AB7" s="39">
        <v>108.41</v>
      </c>
      <c r="AC7" s="39">
        <v>109.49</v>
      </c>
      <c r="AD7" s="39">
        <v>111.06</v>
      </c>
      <c r="AE7" s="39">
        <v>111.34</v>
      </c>
      <c r="AF7" s="39">
        <v>110.02</v>
      </c>
      <c r="AG7" s="39">
        <v>108.76</v>
      </c>
      <c r="AH7" s="39">
        <v>112.83</v>
      </c>
      <c r="AI7" s="39">
        <v>62.23</v>
      </c>
      <c r="AJ7" s="39">
        <v>49.6</v>
      </c>
      <c r="AK7" s="39">
        <v>47.21</v>
      </c>
      <c r="AL7" s="39">
        <v>32.869999999999997</v>
      </c>
      <c r="AM7" s="39">
        <v>23.32</v>
      </c>
      <c r="AN7" s="39">
        <v>9.49</v>
      </c>
      <c r="AO7" s="39">
        <v>9.35</v>
      </c>
      <c r="AP7" s="39">
        <v>10.130000000000001</v>
      </c>
      <c r="AQ7" s="39">
        <v>7.31</v>
      </c>
      <c r="AR7" s="39">
        <v>7.48</v>
      </c>
      <c r="AS7" s="39">
        <v>1.05</v>
      </c>
      <c r="AT7" s="39">
        <v>135.41</v>
      </c>
      <c r="AU7" s="39">
        <v>148.96</v>
      </c>
      <c r="AV7" s="39">
        <v>151.16</v>
      </c>
      <c r="AW7" s="39">
        <v>176.43</v>
      </c>
      <c r="AX7" s="39">
        <v>208.32</v>
      </c>
      <c r="AY7" s="39">
        <v>406.37</v>
      </c>
      <c r="AZ7" s="39">
        <v>398.29</v>
      </c>
      <c r="BA7" s="39">
        <v>388.67</v>
      </c>
      <c r="BB7" s="39">
        <v>355.27</v>
      </c>
      <c r="BC7" s="39">
        <v>359.7</v>
      </c>
      <c r="BD7" s="39">
        <v>261.93</v>
      </c>
      <c r="BE7" s="39">
        <v>597.51</v>
      </c>
      <c r="BF7" s="39">
        <v>552.41</v>
      </c>
      <c r="BG7" s="39">
        <v>524.80999999999995</v>
      </c>
      <c r="BH7" s="39">
        <v>477.54</v>
      </c>
      <c r="BI7" s="39">
        <v>446.8</v>
      </c>
      <c r="BJ7" s="39">
        <v>442.54</v>
      </c>
      <c r="BK7" s="39">
        <v>431</v>
      </c>
      <c r="BL7" s="39">
        <v>422.5</v>
      </c>
      <c r="BM7" s="39">
        <v>458.27</v>
      </c>
      <c r="BN7" s="39">
        <v>447.01</v>
      </c>
      <c r="BO7" s="39">
        <v>270.45999999999998</v>
      </c>
      <c r="BP7" s="39">
        <v>97.77</v>
      </c>
      <c r="BQ7" s="39">
        <v>106.4</v>
      </c>
      <c r="BR7" s="39">
        <v>96.97</v>
      </c>
      <c r="BS7" s="39">
        <v>104.98</v>
      </c>
      <c r="BT7" s="39">
        <v>104.13</v>
      </c>
      <c r="BU7" s="39">
        <v>98.6</v>
      </c>
      <c r="BV7" s="39">
        <v>100.82</v>
      </c>
      <c r="BW7" s="39">
        <v>101.64</v>
      </c>
      <c r="BX7" s="39">
        <v>96.77</v>
      </c>
      <c r="BY7" s="39">
        <v>95.81</v>
      </c>
      <c r="BZ7" s="39">
        <v>103.91</v>
      </c>
      <c r="CA7" s="39">
        <v>141.68</v>
      </c>
      <c r="CB7" s="39">
        <v>131.9</v>
      </c>
      <c r="CC7" s="39">
        <v>142.43</v>
      </c>
      <c r="CD7" s="39">
        <v>133.44</v>
      </c>
      <c r="CE7" s="39">
        <v>133.43</v>
      </c>
      <c r="CF7" s="39">
        <v>181.67</v>
      </c>
      <c r="CG7" s="39">
        <v>179.55</v>
      </c>
      <c r="CH7" s="39">
        <v>179.16</v>
      </c>
      <c r="CI7" s="39">
        <v>187.18</v>
      </c>
      <c r="CJ7" s="39">
        <v>189.58</v>
      </c>
      <c r="CK7" s="39">
        <v>167.11</v>
      </c>
      <c r="CL7" s="39">
        <v>45.39</v>
      </c>
      <c r="CM7" s="39">
        <v>45.02</v>
      </c>
      <c r="CN7" s="39">
        <v>44.76</v>
      </c>
      <c r="CO7" s="39">
        <v>46.19</v>
      </c>
      <c r="CP7" s="39">
        <v>45.34</v>
      </c>
      <c r="CQ7" s="39">
        <v>53.61</v>
      </c>
      <c r="CR7" s="39">
        <v>53.52</v>
      </c>
      <c r="CS7" s="39">
        <v>54.24</v>
      </c>
      <c r="CT7" s="39">
        <v>55.88</v>
      </c>
      <c r="CU7" s="39">
        <v>55.22</v>
      </c>
      <c r="CV7" s="39">
        <v>60.27</v>
      </c>
      <c r="CW7" s="39">
        <v>80.400000000000006</v>
      </c>
      <c r="CX7" s="39">
        <v>80</v>
      </c>
      <c r="CY7" s="39">
        <v>80.959999999999994</v>
      </c>
      <c r="CZ7" s="39">
        <v>79.86</v>
      </c>
      <c r="DA7" s="39">
        <v>79.52</v>
      </c>
      <c r="DB7" s="39">
        <v>81.31</v>
      </c>
      <c r="DC7" s="39">
        <v>81.459999999999994</v>
      </c>
      <c r="DD7" s="39">
        <v>81.680000000000007</v>
      </c>
      <c r="DE7" s="39">
        <v>80.989999999999995</v>
      </c>
      <c r="DF7" s="39">
        <v>80.930000000000007</v>
      </c>
      <c r="DG7" s="39">
        <v>89.92</v>
      </c>
      <c r="DH7" s="39">
        <v>42.01</v>
      </c>
      <c r="DI7" s="39">
        <v>44.11</v>
      </c>
      <c r="DJ7" s="39">
        <v>46.01</v>
      </c>
      <c r="DK7" s="39">
        <v>48.13</v>
      </c>
      <c r="DL7" s="39">
        <v>50.22</v>
      </c>
      <c r="DM7" s="39">
        <v>46.67</v>
      </c>
      <c r="DN7" s="39">
        <v>47.7</v>
      </c>
      <c r="DO7" s="39">
        <v>48.14</v>
      </c>
      <c r="DP7" s="39">
        <v>46.61</v>
      </c>
      <c r="DQ7" s="39">
        <v>47.97</v>
      </c>
      <c r="DR7" s="39">
        <v>48.85</v>
      </c>
      <c r="DS7" s="39">
        <v>4.08</v>
      </c>
      <c r="DT7" s="39">
        <v>4.08</v>
      </c>
      <c r="DU7" s="39">
        <v>4.08</v>
      </c>
      <c r="DV7" s="39">
        <v>4.88</v>
      </c>
      <c r="DW7" s="39">
        <v>4.88</v>
      </c>
      <c r="DX7" s="39">
        <v>10.029999999999999</v>
      </c>
      <c r="DY7" s="39">
        <v>7.26</v>
      </c>
      <c r="DZ7" s="39">
        <v>11.13</v>
      </c>
      <c r="EA7" s="39">
        <v>10.84</v>
      </c>
      <c r="EB7" s="39">
        <v>15.33</v>
      </c>
      <c r="EC7" s="39">
        <v>17.8</v>
      </c>
      <c r="ED7" s="39">
        <v>0</v>
      </c>
      <c r="EE7" s="39">
        <v>0.03</v>
      </c>
      <c r="EF7" s="39">
        <v>0.16</v>
      </c>
      <c r="EG7" s="39">
        <v>0</v>
      </c>
      <c r="EH7" s="39">
        <v>0</v>
      </c>
      <c r="EI7" s="39">
        <v>0.68</v>
      </c>
      <c r="EJ7" s="39">
        <v>1.65</v>
      </c>
      <c r="EK7" s="39">
        <v>0.47</v>
      </c>
      <c r="EL7" s="39">
        <v>0.39</v>
      </c>
      <c r="EM7" s="39">
        <v>0.43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2020-01-23T01:43:36Z</cp:lastPrinted>
  <dcterms:created xsi:type="dcterms:W3CDTF">2019-12-05T04:24:03Z</dcterms:created>
  <dcterms:modified xsi:type="dcterms:W3CDTF">2020-02-06T07:13:57Z</dcterms:modified>
  <cp:category/>
</cp:coreProperties>
</file>