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12_北栄町\"/>
    </mc:Choice>
  </mc:AlternateContent>
  <workbookProtection workbookAlgorithmName="SHA-512" workbookHashValue="6ZlBBYRbYQUjdGsOVHkox+VWsRRZIL5+M2EDV0+MoS6ja/FsJc4KfV9Weu4u6Acz+phG6ac1SF0Th2EFclalaw==" workbookSaltValue="520zROi9q8wBlEEPNC89Z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AL8" i="4"/>
  <c r="P8" i="4"/>
  <c r="I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<sst xmlns="http://schemas.openxmlformats.org/spreadsheetml/2006/main" count="239" uniqueCount="114">
  <si>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</si>
  <si>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</si>
  <si>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</si>
  <si>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</si>
  <si>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</si>
  <si>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</si>
  <si>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</si>
  <si>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</si>
  <si>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</si>
  <si>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</si>
  <si>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</si>
  <si>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</si>
  <si>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</si>
  <si>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</si>
  <si>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</si>
  <si>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</si>
  <si>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</si>
  <si>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</si>
  <si>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</si>
  <si>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</si>
  <si>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</si>
  <si>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</si>
  <si>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</si>
  <si>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</si>
  <si>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</si>
  <si>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</si>
  <si>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</si>
  <si>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</si>
  <si>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</si>
  <si>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</si>
  <si>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</si>
  <si>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</si>
  <si>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</si>
  <si>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</si>
  <si>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</si>
  <si>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</si>
  <si>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</si>
  <si>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</si>
  <si>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</si>
  <si>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</si>
  <si>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</si>
  <si>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</si>
  <si>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</si>
  <si>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</si>
  <si>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</si>
  <si>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</si>
  <si>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</si>
  <si>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</si>
  <si>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</si>
  <si>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</si>
  <si>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</si>
  <si>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</si>
  <si>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</si>
  <si>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</si>
  <si>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</si>
  <si>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</si>
  <si>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</si>
  <si>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</si>
  <si>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</si>
  <si>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</si>
  <si>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</si>
  <si>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</si>
  <si>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</si>
  <si>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</si>
  <si>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</si>
  <si>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</si>
  <si>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</si>
  <si>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</si>
  <si>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</si>
  <si>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</si>
  <si>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</si>
  <si>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</si>
  <si>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</si>
  <si>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</si>
  <si>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</si>
  <si>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</si>
  <si>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</si>
  <si>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</si>
  <si>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</si>
  <si>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</si>
  <si>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</si>
  <si>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</si>
  <si>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</si>
  <si>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</si>
  <si>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</si>
  <si>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</si>
  <si>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</si>
  <si>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</si>
  <si>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</si>
  <si>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</si>
  <si>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</si>
  <si>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</si>
  <si>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</si>
  <si>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</si>
  <si>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</si>
  <si>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</si>
  <si>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</si>
  <si>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</si>
  <si>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北栄町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</si>
  <si>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</si>
  <si>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</si>
  <si>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</si>
  <si>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</si>
  <si>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</si>
  <si>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</si>
  <si>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</si>
  <si>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</si>
  <si>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</si>
  <si>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</si>
  <si>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</si>
  <si>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</si>
  <si>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本町の事業は、特定環境保全公共下水道事業から除外された地域を補完するために実施したものです。設置基数が少く経営の健全性・効率性については、類似団体と比較できません。</t>
    <phoneticPr fontId="4"/>
  </si>
  <si>
    <t xml:space="preserve">平成18～20年に設置し11～13年を経過しています。合併浄化槽の耐用年数は30年のため、老朽化には至っていません。
</t>
    <phoneticPr fontId="4"/>
  </si>
  <si>
    <t>現在、維持管理が主体事業となっているため、経営上に大きな問題はありません。しかしながら、老朽化による更新業務が発生した場合、財源的に厳しいことが明白であり、事業存続が困難となることが想定され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</si>
</sst>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BE3-446D-9956-26F384ECE083}"/>
            </c:ext>
          </c:extLst>
        </c:ser>
        <c:dLbls>
          <c:showLegendKey val="0"/>
          <c:showVal val="0"/>
          <c:showCatName val="0"/>
          <c:showSerName val="0"/>
          <c:showPercent val="0"/>
          <c:showBubbleSize val="0"/>
        </c:dLbls>
        <c:gapWidth val="150"/>
        <c:axId val="283120400"/>
        <c:axId val="283121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BE3-446D-9956-26F384ECE083}"/>
            </c:ext>
          </c:extLst>
        </c:ser>
        <c:dLbls>
          <c:showLegendKey val="0"/>
          <c:showVal val="0"/>
          <c:showCatName val="0"/>
          <c:showSerName val="0"/>
          <c:showPercent val="0"/>
          <c:showBubbleSize val="0"/>
        </c:dLbls>
        <c:marker val="1"/>
        <c:smooth val="0"/>
        <c:axId val="283120400"/>
        <c:axId val="283121576"/>
      </c:lineChart>
      <c:dateAx>
        <c:axId val="283120400"/>
        <c:scaling>
          <c:orientation val="minMax"/>
        </c:scaling>
        <c:delete val="1"/>
        <c:axPos val="b"/>
        <c:numFmt formatCode="ge" sourceLinked="1"/>
        <c:majorTickMark val="none"/>
        <c:minorTickMark val="none"/>
        <c:tickLblPos val="none"/>
        <c:crossAx val="283121576"/>
        <c:crosses val="autoZero"/>
        <c:auto val="1"/>
        <c:lblOffset val="100"/>
        <c:baseTimeUnit val="years"/>
      </c:dateAx>
      <c:valAx>
        <c:axId val="283121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12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52.7</c:v>
                </c:pt>
                <c:pt idx="1">
                  <c:v>51.35</c:v>
                </c:pt>
                <c:pt idx="2">
                  <c:v>51.35</c:v>
                </c:pt>
                <c:pt idx="3">
                  <c:v>51.35</c:v>
                </c:pt>
                <c:pt idx="4">
                  <c:v>56.76</c:v>
                </c:pt>
              </c:numCache>
            </c:numRef>
          </c:val>
          <c:extLst xmlns:c16r2="http://schemas.microsoft.com/office/drawing/2015/06/chart">
            <c:ext xmlns:c16="http://schemas.microsoft.com/office/drawing/2014/chart" uri="{C3380CC4-5D6E-409C-BE32-E72D297353CC}">
              <c16:uniqueId val="{00000000-CC32-48CE-AC11-F8B45E077496}"/>
            </c:ext>
          </c:extLst>
        </c:ser>
        <c:dLbls>
          <c:showLegendKey val="0"/>
          <c:showVal val="0"/>
          <c:showCatName val="0"/>
          <c:showSerName val="0"/>
          <c:showPercent val="0"/>
          <c:showBubbleSize val="0"/>
        </c:dLbls>
        <c:gapWidth val="150"/>
        <c:axId val="376738552"/>
        <c:axId val="376733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xmlns:c16r2="http://schemas.microsoft.com/office/drawing/2015/06/chart">
            <c:ext xmlns:c16="http://schemas.microsoft.com/office/drawing/2014/chart" uri="{C3380CC4-5D6E-409C-BE32-E72D297353CC}">
              <c16:uniqueId val="{00000001-CC32-48CE-AC11-F8B45E077496}"/>
            </c:ext>
          </c:extLst>
        </c:ser>
        <c:dLbls>
          <c:showLegendKey val="0"/>
          <c:showVal val="0"/>
          <c:showCatName val="0"/>
          <c:showSerName val="0"/>
          <c:showPercent val="0"/>
          <c:showBubbleSize val="0"/>
        </c:dLbls>
        <c:marker val="1"/>
        <c:smooth val="0"/>
        <c:axId val="376738552"/>
        <c:axId val="376733064"/>
      </c:lineChart>
      <c:dateAx>
        <c:axId val="376738552"/>
        <c:scaling>
          <c:orientation val="minMax"/>
        </c:scaling>
        <c:delete val="1"/>
        <c:axPos val="b"/>
        <c:numFmt formatCode="ge" sourceLinked="1"/>
        <c:majorTickMark val="none"/>
        <c:minorTickMark val="none"/>
        <c:tickLblPos val="none"/>
        <c:crossAx val="376733064"/>
        <c:crosses val="autoZero"/>
        <c:auto val="1"/>
        <c:lblOffset val="100"/>
        <c:baseTimeUnit val="years"/>
      </c:dateAx>
      <c:valAx>
        <c:axId val="37673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73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97.02</c:v>
                </c:pt>
                <c:pt idx="1">
                  <c:v>96.89</c:v>
                </c:pt>
                <c:pt idx="2">
                  <c:v>98.09</c:v>
                </c:pt>
                <c:pt idx="3">
                  <c:v>100</c:v>
                </c:pt>
                <c:pt idx="4">
                  <c:v>96.97</c:v>
                </c:pt>
              </c:numCache>
            </c:numRef>
          </c:val>
          <c:extLst xmlns:c16r2="http://schemas.microsoft.com/office/drawing/2015/06/chart">
            <c:ext xmlns:c16="http://schemas.microsoft.com/office/drawing/2014/chart" uri="{C3380CC4-5D6E-409C-BE32-E72D297353CC}">
              <c16:uniqueId val="{00000000-C85F-4EC9-B994-D73D392FF841}"/>
            </c:ext>
          </c:extLst>
        </c:ser>
        <c:dLbls>
          <c:showLegendKey val="0"/>
          <c:showVal val="0"/>
          <c:showCatName val="0"/>
          <c:showSerName val="0"/>
          <c:showPercent val="0"/>
          <c:showBubbleSize val="0"/>
        </c:dLbls>
        <c:gapWidth val="150"/>
        <c:axId val="376733456"/>
        <c:axId val="37673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xmlns:c16r2="http://schemas.microsoft.com/office/drawing/2015/06/chart">
            <c:ext xmlns:c16="http://schemas.microsoft.com/office/drawing/2014/chart" uri="{C3380CC4-5D6E-409C-BE32-E72D297353CC}">
              <c16:uniqueId val="{00000001-C85F-4EC9-B994-D73D392FF841}"/>
            </c:ext>
          </c:extLst>
        </c:ser>
        <c:dLbls>
          <c:showLegendKey val="0"/>
          <c:showVal val="0"/>
          <c:showCatName val="0"/>
          <c:showSerName val="0"/>
          <c:showPercent val="0"/>
          <c:showBubbleSize val="0"/>
        </c:dLbls>
        <c:marker val="1"/>
        <c:smooth val="0"/>
        <c:axId val="376733456"/>
        <c:axId val="376732672"/>
      </c:lineChart>
      <c:dateAx>
        <c:axId val="376733456"/>
        <c:scaling>
          <c:orientation val="minMax"/>
        </c:scaling>
        <c:delete val="1"/>
        <c:axPos val="b"/>
        <c:numFmt formatCode="ge" sourceLinked="1"/>
        <c:majorTickMark val="none"/>
        <c:minorTickMark val="none"/>
        <c:tickLblPos val="none"/>
        <c:crossAx val="376732672"/>
        <c:crosses val="autoZero"/>
        <c:auto val="1"/>
        <c:lblOffset val="100"/>
        <c:baseTimeUnit val="years"/>
      </c:dateAx>
      <c:valAx>
        <c:axId val="37673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73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98.52</c:v>
                </c:pt>
                <c:pt idx="1">
                  <c:v>98.4</c:v>
                </c:pt>
                <c:pt idx="2">
                  <c:v>98.5</c:v>
                </c:pt>
                <c:pt idx="3">
                  <c:v>104.1</c:v>
                </c:pt>
                <c:pt idx="4">
                  <c:v>93.81</c:v>
                </c:pt>
              </c:numCache>
            </c:numRef>
          </c:val>
          <c:extLst xmlns:c16r2="http://schemas.microsoft.com/office/drawing/2015/06/chart">
            <c:ext xmlns:c16="http://schemas.microsoft.com/office/drawing/2014/chart" uri="{C3380CC4-5D6E-409C-BE32-E72D297353CC}">
              <c16:uniqueId val="{00000000-B188-40BF-9C58-8D4BACB0362E}"/>
            </c:ext>
          </c:extLst>
        </c:ser>
        <c:dLbls>
          <c:showLegendKey val="0"/>
          <c:showVal val="0"/>
          <c:showCatName val="0"/>
          <c:showSerName val="0"/>
          <c:showPercent val="0"/>
          <c:showBubbleSize val="0"/>
        </c:dLbls>
        <c:gapWidth val="150"/>
        <c:axId val="283127064"/>
        <c:axId val="28312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188-40BF-9C58-8D4BACB0362E}"/>
            </c:ext>
          </c:extLst>
        </c:ser>
        <c:dLbls>
          <c:showLegendKey val="0"/>
          <c:showVal val="0"/>
          <c:showCatName val="0"/>
          <c:showSerName val="0"/>
          <c:showPercent val="0"/>
          <c:showBubbleSize val="0"/>
        </c:dLbls>
        <c:marker val="1"/>
        <c:smooth val="0"/>
        <c:axId val="283127064"/>
        <c:axId val="283127456"/>
      </c:lineChart>
      <c:dateAx>
        <c:axId val="283127064"/>
        <c:scaling>
          <c:orientation val="minMax"/>
        </c:scaling>
        <c:delete val="1"/>
        <c:axPos val="b"/>
        <c:numFmt formatCode="ge" sourceLinked="1"/>
        <c:majorTickMark val="none"/>
        <c:minorTickMark val="none"/>
        <c:tickLblPos val="none"/>
        <c:crossAx val="283127456"/>
        <c:crosses val="autoZero"/>
        <c:auto val="1"/>
        <c:lblOffset val="100"/>
        <c:baseTimeUnit val="years"/>
      </c:dateAx>
      <c:valAx>
        <c:axId val="28312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127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0BA-4114-B72E-EC8A87BC9A95}"/>
            </c:ext>
          </c:extLst>
        </c:ser>
        <c:dLbls>
          <c:showLegendKey val="0"/>
          <c:showVal val="0"/>
          <c:showCatName val="0"/>
          <c:showSerName val="0"/>
          <c:showPercent val="0"/>
          <c:showBubbleSize val="0"/>
        </c:dLbls>
        <c:gapWidth val="150"/>
        <c:axId val="283126672"/>
        <c:axId val="28312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BA-4114-B72E-EC8A87BC9A95}"/>
            </c:ext>
          </c:extLst>
        </c:ser>
        <c:dLbls>
          <c:showLegendKey val="0"/>
          <c:showVal val="0"/>
          <c:showCatName val="0"/>
          <c:showSerName val="0"/>
          <c:showPercent val="0"/>
          <c:showBubbleSize val="0"/>
        </c:dLbls>
        <c:marker val="1"/>
        <c:smooth val="0"/>
        <c:axId val="283126672"/>
        <c:axId val="283125888"/>
      </c:lineChart>
      <c:dateAx>
        <c:axId val="283126672"/>
        <c:scaling>
          <c:orientation val="minMax"/>
        </c:scaling>
        <c:delete val="1"/>
        <c:axPos val="b"/>
        <c:numFmt formatCode="ge" sourceLinked="1"/>
        <c:majorTickMark val="none"/>
        <c:minorTickMark val="none"/>
        <c:tickLblPos val="none"/>
        <c:crossAx val="283125888"/>
        <c:crosses val="autoZero"/>
        <c:auto val="1"/>
        <c:lblOffset val="100"/>
        <c:baseTimeUnit val="years"/>
      </c:dateAx>
      <c:valAx>
        <c:axId val="28312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12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DDA-4F72-8234-E6EEB70A837E}"/>
            </c:ext>
          </c:extLst>
        </c:ser>
        <c:dLbls>
          <c:showLegendKey val="0"/>
          <c:showVal val="0"/>
          <c:showCatName val="0"/>
          <c:showSerName val="0"/>
          <c:showPercent val="0"/>
          <c:showBubbleSize val="0"/>
        </c:dLbls>
        <c:gapWidth val="150"/>
        <c:axId val="283120008"/>
        <c:axId val="28312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DA-4F72-8234-E6EEB70A837E}"/>
            </c:ext>
          </c:extLst>
        </c:ser>
        <c:dLbls>
          <c:showLegendKey val="0"/>
          <c:showVal val="0"/>
          <c:showCatName val="0"/>
          <c:showSerName val="0"/>
          <c:showPercent val="0"/>
          <c:showBubbleSize val="0"/>
        </c:dLbls>
        <c:marker val="1"/>
        <c:smooth val="0"/>
        <c:axId val="283120008"/>
        <c:axId val="283123536"/>
      </c:lineChart>
      <c:dateAx>
        <c:axId val="283120008"/>
        <c:scaling>
          <c:orientation val="minMax"/>
        </c:scaling>
        <c:delete val="1"/>
        <c:axPos val="b"/>
        <c:numFmt formatCode="ge" sourceLinked="1"/>
        <c:majorTickMark val="none"/>
        <c:minorTickMark val="none"/>
        <c:tickLblPos val="none"/>
        <c:crossAx val="283123536"/>
        <c:crosses val="autoZero"/>
        <c:auto val="1"/>
        <c:lblOffset val="100"/>
        <c:baseTimeUnit val="years"/>
      </c:dateAx>
      <c:valAx>
        <c:axId val="28312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120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99-4430-8286-FD07AA1F2E7A}"/>
            </c:ext>
          </c:extLst>
        </c:ser>
        <c:dLbls>
          <c:showLegendKey val="0"/>
          <c:showVal val="0"/>
          <c:showCatName val="0"/>
          <c:showSerName val="0"/>
          <c:showPercent val="0"/>
          <c:showBubbleSize val="0"/>
        </c:dLbls>
        <c:gapWidth val="150"/>
        <c:axId val="376448336"/>
        <c:axId val="376444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99-4430-8286-FD07AA1F2E7A}"/>
            </c:ext>
          </c:extLst>
        </c:ser>
        <c:dLbls>
          <c:showLegendKey val="0"/>
          <c:showVal val="0"/>
          <c:showCatName val="0"/>
          <c:showSerName val="0"/>
          <c:showPercent val="0"/>
          <c:showBubbleSize val="0"/>
        </c:dLbls>
        <c:marker val="1"/>
        <c:smooth val="0"/>
        <c:axId val="376448336"/>
        <c:axId val="376444024"/>
      </c:lineChart>
      <c:dateAx>
        <c:axId val="376448336"/>
        <c:scaling>
          <c:orientation val="minMax"/>
        </c:scaling>
        <c:delete val="1"/>
        <c:axPos val="b"/>
        <c:numFmt formatCode="ge" sourceLinked="1"/>
        <c:majorTickMark val="none"/>
        <c:minorTickMark val="none"/>
        <c:tickLblPos val="none"/>
        <c:crossAx val="376444024"/>
        <c:crosses val="autoZero"/>
        <c:auto val="1"/>
        <c:lblOffset val="100"/>
        <c:baseTimeUnit val="years"/>
      </c:dateAx>
      <c:valAx>
        <c:axId val="37644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44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A26-49ED-820D-3125C79718DA}"/>
            </c:ext>
          </c:extLst>
        </c:ser>
        <c:dLbls>
          <c:showLegendKey val="0"/>
          <c:showVal val="0"/>
          <c:showCatName val="0"/>
          <c:showSerName val="0"/>
          <c:showPercent val="0"/>
          <c:showBubbleSize val="0"/>
        </c:dLbls>
        <c:gapWidth val="150"/>
        <c:axId val="376447552"/>
        <c:axId val="37644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26-49ED-820D-3125C79718DA}"/>
            </c:ext>
          </c:extLst>
        </c:ser>
        <c:dLbls>
          <c:showLegendKey val="0"/>
          <c:showVal val="0"/>
          <c:showCatName val="0"/>
          <c:showSerName val="0"/>
          <c:showPercent val="0"/>
          <c:showBubbleSize val="0"/>
        </c:dLbls>
        <c:marker val="1"/>
        <c:smooth val="0"/>
        <c:axId val="376447552"/>
        <c:axId val="376449120"/>
      </c:lineChart>
      <c:dateAx>
        <c:axId val="376447552"/>
        <c:scaling>
          <c:orientation val="minMax"/>
        </c:scaling>
        <c:delete val="1"/>
        <c:axPos val="b"/>
        <c:numFmt formatCode="ge" sourceLinked="1"/>
        <c:majorTickMark val="none"/>
        <c:minorTickMark val="none"/>
        <c:tickLblPos val="none"/>
        <c:crossAx val="376449120"/>
        <c:crosses val="autoZero"/>
        <c:auto val="1"/>
        <c:lblOffset val="100"/>
        <c:baseTimeUnit val="years"/>
      </c:dateAx>
      <c:valAx>
        <c:axId val="37644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44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2114.38</c:v>
                </c:pt>
                <c:pt idx="1">
                  <c:v>2053.12</c:v>
                </c:pt>
                <c:pt idx="2">
                  <c:v>603.48</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69FB-4ED9-8C04-B845410A7CF9}"/>
            </c:ext>
          </c:extLst>
        </c:ser>
        <c:dLbls>
          <c:showLegendKey val="0"/>
          <c:showVal val="0"/>
          <c:showCatName val="0"/>
          <c:showSerName val="0"/>
          <c:showPercent val="0"/>
          <c:showBubbleSize val="0"/>
        </c:dLbls>
        <c:gapWidth val="150"/>
        <c:axId val="376451080"/>
        <c:axId val="376448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xmlns:c16r2="http://schemas.microsoft.com/office/drawing/2015/06/chart">
            <c:ext xmlns:c16="http://schemas.microsoft.com/office/drawing/2014/chart" uri="{C3380CC4-5D6E-409C-BE32-E72D297353CC}">
              <c16:uniqueId val="{00000001-69FB-4ED9-8C04-B845410A7CF9}"/>
            </c:ext>
          </c:extLst>
        </c:ser>
        <c:dLbls>
          <c:showLegendKey val="0"/>
          <c:showVal val="0"/>
          <c:showCatName val="0"/>
          <c:showSerName val="0"/>
          <c:showPercent val="0"/>
          <c:showBubbleSize val="0"/>
        </c:dLbls>
        <c:marker val="1"/>
        <c:smooth val="0"/>
        <c:axId val="376451080"/>
        <c:axId val="376448728"/>
      </c:lineChart>
      <c:dateAx>
        <c:axId val="376451080"/>
        <c:scaling>
          <c:orientation val="minMax"/>
        </c:scaling>
        <c:delete val="1"/>
        <c:axPos val="b"/>
        <c:numFmt formatCode="ge" sourceLinked="1"/>
        <c:majorTickMark val="none"/>
        <c:minorTickMark val="none"/>
        <c:tickLblPos val="none"/>
        <c:crossAx val="376448728"/>
        <c:crosses val="autoZero"/>
        <c:auto val="1"/>
        <c:lblOffset val="100"/>
        <c:baseTimeUnit val="years"/>
      </c:dateAx>
      <c:valAx>
        <c:axId val="37644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451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62.6</c:v>
                </c:pt>
                <c:pt idx="1">
                  <c:v>70.39</c:v>
                </c:pt>
                <c:pt idx="2">
                  <c:v>65.58</c:v>
                </c:pt>
                <c:pt idx="3">
                  <c:v>61.68</c:v>
                </c:pt>
                <c:pt idx="4">
                  <c:v>61.54</c:v>
                </c:pt>
              </c:numCache>
            </c:numRef>
          </c:val>
          <c:extLst xmlns:c16r2="http://schemas.microsoft.com/office/drawing/2015/06/chart">
            <c:ext xmlns:c16="http://schemas.microsoft.com/office/drawing/2014/chart" uri="{C3380CC4-5D6E-409C-BE32-E72D297353CC}">
              <c16:uniqueId val="{00000000-A53F-458D-8A65-7994362A64C2}"/>
            </c:ext>
          </c:extLst>
        </c:ser>
        <c:dLbls>
          <c:showLegendKey val="0"/>
          <c:showVal val="0"/>
          <c:showCatName val="0"/>
          <c:showSerName val="0"/>
          <c:showPercent val="0"/>
          <c:showBubbleSize val="0"/>
        </c:dLbls>
        <c:gapWidth val="150"/>
        <c:axId val="376449904"/>
        <c:axId val="376444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xmlns:c16r2="http://schemas.microsoft.com/office/drawing/2015/06/chart">
            <c:ext xmlns:c16="http://schemas.microsoft.com/office/drawing/2014/chart" uri="{C3380CC4-5D6E-409C-BE32-E72D297353CC}">
              <c16:uniqueId val="{00000001-A53F-458D-8A65-7994362A64C2}"/>
            </c:ext>
          </c:extLst>
        </c:ser>
        <c:dLbls>
          <c:showLegendKey val="0"/>
          <c:showVal val="0"/>
          <c:showCatName val="0"/>
          <c:showSerName val="0"/>
          <c:showPercent val="0"/>
          <c:showBubbleSize val="0"/>
        </c:dLbls>
        <c:marker val="1"/>
        <c:smooth val="0"/>
        <c:axId val="376449904"/>
        <c:axId val="376444808"/>
      </c:lineChart>
      <c:dateAx>
        <c:axId val="376449904"/>
        <c:scaling>
          <c:orientation val="minMax"/>
        </c:scaling>
        <c:delete val="1"/>
        <c:axPos val="b"/>
        <c:numFmt formatCode="ge" sourceLinked="1"/>
        <c:majorTickMark val="none"/>
        <c:minorTickMark val="none"/>
        <c:tickLblPos val="none"/>
        <c:crossAx val="376444808"/>
        <c:crosses val="autoZero"/>
        <c:auto val="1"/>
        <c:lblOffset val="100"/>
        <c:baseTimeUnit val="years"/>
      </c:dateAx>
      <c:valAx>
        <c:axId val="376444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44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249.05</c:v>
                </c:pt>
                <c:pt idx="1">
                  <c:v>222.29</c:v>
                </c:pt>
                <c:pt idx="2">
                  <c:v>239.8</c:v>
                </c:pt>
                <c:pt idx="3">
                  <c:v>254.4</c:v>
                </c:pt>
                <c:pt idx="4">
                  <c:v>286.86</c:v>
                </c:pt>
              </c:numCache>
            </c:numRef>
          </c:val>
          <c:extLst xmlns:c16r2="http://schemas.microsoft.com/office/drawing/2015/06/chart">
            <c:ext xmlns:c16="http://schemas.microsoft.com/office/drawing/2014/chart" uri="{C3380CC4-5D6E-409C-BE32-E72D297353CC}">
              <c16:uniqueId val="{00000000-FF2F-4864-85E4-985F2B569FFB}"/>
            </c:ext>
          </c:extLst>
        </c:ser>
        <c:dLbls>
          <c:showLegendKey val="0"/>
          <c:showVal val="0"/>
          <c:showCatName val="0"/>
          <c:showSerName val="0"/>
          <c:showPercent val="0"/>
          <c:showBubbleSize val="0"/>
        </c:dLbls>
        <c:gapWidth val="150"/>
        <c:axId val="376445200"/>
        <c:axId val="376446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xmlns:c16r2="http://schemas.microsoft.com/office/drawing/2015/06/chart">
            <c:ext xmlns:c16="http://schemas.microsoft.com/office/drawing/2014/chart" uri="{C3380CC4-5D6E-409C-BE32-E72D297353CC}">
              <c16:uniqueId val="{00000001-FF2F-4864-85E4-985F2B569FFB}"/>
            </c:ext>
          </c:extLst>
        </c:ser>
        <c:dLbls>
          <c:showLegendKey val="0"/>
          <c:showVal val="0"/>
          <c:showCatName val="0"/>
          <c:showSerName val="0"/>
          <c:showPercent val="0"/>
          <c:showBubbleSize val="0"/>
        </c:dLbls>
        <c:marker val="1"/>
        <c:smooth val="0"/>
        <c:axId val="376445200"/>
        <c:axId val="376446376"/>
      </c:lineChart>
      <c:dateAx>
        <c:axId val="376445200"/>
        <c:scaling>
          <c:orientation val="minMax"/>
        </c:scaling>
        <c:delete val="1"/>
        <c:axPos val="b"/>
        <c:numFmt formatCode="ge" sourceLinked="1"/>
        <c:majorTickMark val="none"/>
        <c:minorTickMark val="none"/>
        <c:tickLblPos val="none"/>
        <c:crossAx val="376446376"/>
        <c:crosses val="autoZero"/>
        <c:auto val="1"/>
        <c:lblOffset val="100"/>
        <c:baseTimeUnit val="years"/>
      </c:dateAx>
      <c:valAx>
        <c:axId val="37644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44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E12" sqref="E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鳥取県　北栄町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8">
        <f>データ!S6</f>
        <v>15119</v>
      </c>
      <c r="AM8" s="68"/>
      <c r="AN8" s="68"/>
      <c r="AO8" s="68"/>
      <c r="AP8" s="68"/>
      <c r="AQ8" s="68"/>
      <c r="AR8" s="68"/>
      <c r="AS8" s="68"/>
      <c r="AT8" s="67">
        <f>データ!T6</f>
        <v>56.94</v>
      </c>
      <c r="AU8" s="67"/>
      <c r="AV8" s="67"/>
      <c r="AW8" s="67"/>
      <c r="AX8" s="67"/>
      <c r="AY8" s="67"/>
      <c r="AZ8" s="67"/>
      <c r="BA8" s="67"/>
      <c r="BB8" s="67">
        <f>データ!U6</f>
        <v>265.52999999999997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1.1000000000000001</v>
      </c>
      <c r="Q10" s="67"/>
      <c r="R10" s="67"/>
      <c r="S10" s="67"/>
      <c r="T10" s="67"/>
      <c r="U10" s="67"/>
      <c r="V10" s="67"/>
      <c r="W10" s="67">
        <f>データ!Q6</f>
        <v>100</v>
      </c>
      <c r="X10" s="67"/>
      <c r="Y10" s="67"/>
      <c r="Z10" s="67"/>
      <c r="AA10" s="67"/>
      <c r="AB10" s="67"/>
      <c r="AC10" s="67"/>
      <c r="AD10" s="68">
        <f>データ!R6</f>
        <v>4036</v>
      </c>
      <c r="AE10" s="68"/>
      <c r="AF10" s="68"/>
      <c r="AG10" s="68"/>
      <c r="AH10" s="68"/>
      <c r="AI10" s="68"/>
      <c r="AJ10" s="68"/>
      <c r="AK10" s="2"/>
      <c r="AL10" s="68">
        <f>データ!V6</f>
        <v>165</v>
      </c>
      <c r="AM10" s="68"/>
      <c r="AN10" s="68"/>
      <c r="AO10" s="68"/>
      <c r="AP10" s="68"/>
      <c r="AQ10" s="68"/>
      <c r="AR10" s="68"/>
      <c r="AS10" s="68"/>
      <c r="AT10" s="67">
        <f>データ!W6</f>
        <v>5.2</v>
      </c>
      <c r="AU10" s="67"/>
      <c r="AV10" s="67"/>
      <c r="AW10" s="67"/>
      <c r="AX10" s="67"/>
      <c r="AY10" s="67"/>
      <c r="AZ10" s="67"/>
      <c r="BA10" s="67"/>
      <c r="BB10" s="67">
        <f>データ!X6</f>
        <v>31.73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【325.02】</v>
      </c>
      <c r="I86" s="26" t="str">
        <f>データ!CA6</f>
        <v>【60.61】</v>
      </c>
      <c r="J86" s="26" t="str">
        <f>データ!CL6</f>
        <v>【270.94】</v>
      </c>
      <c r="K86" s="26" t="str">
        <f>データ!CW6</f>
        <v>【57.80】</v>
      </c>
      <c r="L86" s="26" t="str">
        <f>データ!DH6</f>
        <v>【78.90】</v>
      </c>
      <c r="M86" s="26" t="s">
        <v>43</v>
      </c>
      <c r="N86" s="26" t="s">
        <v>43</v>
      </c>
      <c r="O86" s="26" t="str">
        <f>データ!EO6</f>
        <v>【-】</v>
      </c>
    </row>
  </sheetData>
  <sheetProtection algorithmName="SHA-512" hashValue="RjKSLBzm3zmV/B0+SVcxXc65sdj3nGIoFQWBaCPksYznchVEqv6eHsP3TJs6TL/VsInvBcL9UeDhLKYTyZByNA==" saltValue="z2TuUZGqXz45Oo9ofHK+K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313726</v>
      </c>
      <c r="D6" s="33">
        <f t="shared" si="3"/>
        <v>47</v>
      </c>
      <c r="E6" s="33">
        <f t="shared" si="3"/>
        <v>18</v>
      </c>
      <c r="F6" s="33">
        <f t="shared" si="3"/>
        <v>0</v>
      </c>
      <c r="G6" s="33">
        <f t="shared" si="3"/>
        <v>0</v>
      </c>
      <c r="H6" s="33" t="str">
        <f t="shared" si="3"/>
        <v>鳥取県　北栄町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1.1000000000000001</v>
      </c>
      <c r="Q6" s="34">
        <f t="shared" si="3"/>
        <v>100</v>
      </c>
      <c r="R6" s="34">
        <f t="shared" si="3"/>
        <v>4036</v>
      </c>
      <c r="S6" s="34">
        <f t="shared" si="3"/>
        <v>15119</v>
      </c>
      <c r="T6" s="34">
        <f t="shared" si="3"/>
        <v>56.94</v>
      </c>
      <c r="U6" s="34">
        <f t="shared" si="3"/>
        <v>265.52999999999997</v>
      </c>
      <c r="V6" s="34">
        <f t="shared" si="3"/>
        <v>165</v>
      </c>
      <c r="W6" s="34">
        <f t="shared" si="3"/>
        <v>5.2</v>
      </c>
      <c r="X6" s="34">
        <f t="shared" si="3"/>
        <v>31.73</v>
      </c>
      <c r="Y6" s="35">
        <f>IF(Y7="",NA(),Y7)</f>
        <v>98.52</v>
      </c>
      <c r="Z6" s="35">
        <f t="shared" ref="Z6:AH6" si="4">IF(Z7="",NA(),Z7)</f>
        <v>98.4</v>
      </c>
      <c r="AA6" s="35">
        <f t="shared" si="4"/>
        <v>98.5</v>
      </c>
      <c r="AB6" s="35">
        <f t="shared" si="4"/>
        <v>104.1</v>
      </c>
      <c r="AC6" s="35">
        <f t="shared" si="4"/>
        <v>93.81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2114.38</v>
      </c>
      <c r="BG6" s="35">
        <f t="shared" ref="BG6:BO6" si="7">IF(BG7="",NA(),BG7)</f>
        <v>2053.12</v>
      </c>
      <c r="BH6" s="35">
        <f t="shared" si="7"/>
        <v>603.48</v>
      </c>
      <c r="BI6" s="34">
        <f t="shared" si="7"/>
        <v>0</v>
      </c>
      <c r="BJ6" s="34">
        <f t="shared" si="7"/>
        <v>0</v>
      </c>
      <c r="BK6" s="35">
        <f t="shared" si="7"/>
        <v>416.91</v>
      </c>
      <c r="BL6" s="35">
        <f t="shared" si="7"/>
        <v>392.19</v>
      </c>
      <c r="BM6" s="35">
        <f t="shared" si="7"/>
        <v>413.5</v>
      </c>
      <c r="BN6" s="35">
        <f t="shared" si="7"/>
        <v>407.42</v>
      </c>
      <c r="BO6" s="35">
        <f t="shared" si="7"/>
        <v>386.46</v>
      </c>
      <c r="BP6" s="34" t="str">
        <f>IF(BP7="","",IF(BP7="-","【-】","【"&amp;SUBSTITUTE(TEXT(BP7,"#,##0.00"),"-","△")&amp;"】"))</f>
        <v>【325.02】</v>
      </c>
      <c r="BQ6" s="35">
        <f>IF(BQ7="",NA(),BQ7)</f>
        <v>62.6</v>
      </c>
      <c r="BR6" s="35">
        <f t="shared" ref="BR6:BZ6" si="8">IF(BR7="",NA(),BR7)</f>
        <v>70.39</v>
      </c>
      <c r="BS6" s="35">
        <f t="shared" si="8"/>
        <v>65.58</v>
      </c>
      <c r="BT6" s="35">
        <f t="shared" si="8"/>
        <v>61.68</v>
      </c>
      <c r="BU6" s="35">
        <f t="shared" si="8"/>
        <v>61.54</v>
      </c>
      <c r="BV6" s="35">
        <f t="shared" si="8"/>
        <v>57.93</v>
      </c>
      <c r="BW6" s="35">
        <f t="shared" si="8"/>
        <v>57.03</v>
      </c>
      <c r="BX6" s="35">
        <f t="shared" si="8"/>
        <v>55.84</v>
      </c>
      <c r="BY6" s="35">
        <f t="shared" si="8"/>
        <v>57.08</v>
      </c>
      <c r="BZ6" s="35">
        <f t="shared" si="8"/>
        <v>55.85</v>
      </c>
      <c r="CA6" s="34" t="str">
        <f>IF(CA7="","",IF(CA7="-","【-】","【"&amp;SUBSTITUTE(TEXT(CA7,"#,##0.00"),"-","△")&amp;"】"))</f>
        <v>【60.61】</v>
      </c>
      <c r="CB6" s="35">
        <f>IF(CB7="",NA(),CB7)</f>
        <v>249.05</v>
      </c>
      <c r="CC6" s="35">
        <f t="shared" ref="CC6:CK6" si="9">IF(CC7="",NA(),CC7)</f>
        <v>222.29</v>
      </c>
      <c r="CD6" s="35">
        <f t="shared" si="9"/>
        <v>239.8</v>
      </c>
      <c r="CE6" s="35">
        <f t="shared" si="9"/>
        <v>254.4</v>
      </c>
      <c r="CF6" s="35">
        <f t="shared" si="9"/>
        <v>286.86</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52.7</v>
      </c>
      <c r="CN6" s="35">
        <f t="shared" ref="CN6:CV6" si="10">IF(CN7="",NA(),CN7)</f>
        <v>51.35</v>
      </c>
      <c r="CO6" s="35">
        <f t="shared" si="10"/>
        <v>51.35</v>
      </c>
      <c r="CP6" s="35">
        <f t="shared" si="10"/>
        <v>51.35</v>
      </c>
      <c r="CQ6" s="35">
        <f t="shared" si="10"/>
        <v>56.76</v>
      </c>
      <c r="CR6" s="35">
        <f t="shared" si="10"/>
        <v>59.08</v>
      </c>
      <c r="CS6" s="35">
        <f t="shared" si="10"/>
        <v>58.25</v>
      </c>
      <c r="CT6" s="35">
        <f t="shared" si="10"/>
        <v>61.55</v>
      </c>
      <c r="CU6" s="35">
        <f t="shared" si="10"/>
        <v>57.22</v>
      </c>
      <c r="CV6" s="35">
        <f t="shared" si="10"/>
        <v>54.93</v>
      </c>
      <c r="CW6" s="34" t="str">
        <f>IF(CW7="","",IF(CW7="-","【-】","【"&amp;SUBSTITUTE(TEXT(CW7,"#,##0.00"),"-","△")&amp;"】"))</f>
        <v>【57.80】</v>
      </c>
      <c r="CX6" s="35">
        <f>IF(CX7="",NA(),CX7)</f>
        <v>97.02</v>
      </c>
      <c r="CY6" s="35">
        <f t="shared" ref="CY6:DG6" si="11">IF(CY7="",NA(),CY7)</f>
        <v>96.89</v>
      </c>
      <c r="CZ6" s="35">
        <f t="shared" si="11"/>
        <v>98.09</v>
      </c>
      <c r="DA6" s="35">
        <f t="shared" si="11"/>
        <v>100</v>
      </c>
      <c r="DB6" s="35">
        <f t="shared" si="11"/>
        <v>96.97</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313726</v>
      </c>
      <c r="D7" s="37">
        <v>47</v>
      </c>
      <c r="E7" s="37">
        <v>18</v>
      </c>
      <c r="F7" s="37">
        <v>0</v>
      </c>
      <c r="G7" s="37">
        <v>0</v>
      </c>
      <c r="H7" s="37" t="s">
        <v>98</v>
      </c>
      <c r="I7" s="37" t="s">
        <v>99</v>
      </c>
      <c r="J7" s="37" t="s">
        <v>100</v>
      </c>
      <c r="K7" s="37" t="s">
        <v>101</v>
      </c>
      <c r="L7" s="37" t="s">
        <v>102</v>
      </c>
      <c r="M7" s="37" t="s">
        <v>103</v>
      </c>
      <c r="N7" s="38" t="s">
        <v>104</v>
      </c>
      <c r="O7" s="38" t="s">
        <v>105</v>
      </c>
      <c r="P7" s="38">
        <v>1.1000000000000001</v>
      </c>
      <c r="Q7" s="38">
        <v>100</v>
      </c>
      <c r="R7" s="38">
        <v>4036</v>
      </c>
      <c r="S7" s="38">
        <v>15119</v>
      </c>
      <c r="T7" s="38">
        <v>56.94</v>
      </c>
      <c r="U7" s="38">
        <v>265.52999999999997</v>
      </c>
      <c r="V7" s="38">
        <v>165</v>
      </c>
      <c r="W7" s="38">
        <v>5.2</v>
      </c>
      <c r="X7" s="38">
        <v>31.73</v>
      </c>
      <c r="Y7" s="38">
        <v>98.52</v>
      </c>
      <c r="Z7" s="38">
        <v>98.4</v>
      </c>
      <c r="AA7" s="38">
        <v>98.5</v>
      </c>
      <c r="AB7" s="38">
        <v>104.1</v>
      </c>
      <c r="AC7" s="38">
        <v>93.81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2114.38</v>
      </c>
      <c r="BG7" s="38">
        <v>2053.12</v>
      </c>
      <c r="BH7" s="38">
        <v>603.48</v>
      </c>
      <c r="BI7" s="38">
        <v>0</v>
      </c>
      <c r="BJ7" s="38">
        <v>0</v>
      </c>
      <c r="BK7" s="38">
        <v>416.91</v>
      </c>
      <c r="BL7" s="38">
        <v>392.19</v>
      </c>
      <c r="BM7" s="38">
        <v>413.5</v>
      </c>
      <c r="BN7" s="38">
        <v>407.42</v>
      </c>
      <c r="BO7" s="38">
        <v>386.46</v>
      </c>
      <c r="BP7" s="38">
        <v>325.02</v>
      </c>
      <c r="BQ7" s="38">
        <v>62.6</v>
      </c>
      <c r="BR7" s="38">
        <v>70.39</v>
      </c>
      <c r="BS7" s="38">
        <v>65.58</v>
      </c>
      <c r="BT7" s="38">
        <v>61.68</v>
      </c>
      <c r="BU7" s="38">
        <v>61.54</v>
      </c>
      <c r="BV7" s="38">
        <v>57.93</v>
      </c>
      <c r="BW7" s="38">
        <v>57.03</v>
      </c>
      <c r="BX7" s="38">
        <v>55.84</v>
      </c>
      <c r="BY7" s="38">
        <v>57.08</v>
      </c>
      <c r="BZ7" s="38">
        <v>55.85</v>
      </c>
      <c r="CA7" s="38">
        <v>60.61</v>
      </c>
      <c r="CB7" s="38">
        <v>249.05</v>
      </c>
      <c r="CC7" s="38">
        <v>222.29</v>
      </c>
      <c r="CD7" s="38">
        <v>239.8</v>
      </c>
      <c r="CE7" s="38">
        <v>254.4</v>
      </c>
      <c r="CF7" s="38">
        <v>286.86</v>
      </c>
      <c r="CG7" s="38">
        <v>276.93</v>
      </c>
      <c r="CH7" s="38">
        <v>283.73</v>
      </c>
      <c r="CI7" s="38">
        <v>287.57</v>
      </c>
      <c r="CJ7" s="38">
        <v>286.86</v>
      </c>
      <c r="CK7" s="38">
        <v>287.91000000000003</v>
      </c>
      <c r="CL7" s="38">
        <v>270.94</v>
      </c>
      <c r="CM7" s="38">
        <v>52.7</v>
      </c>
      <c r="CN7" s="38">
        <v>51.35</v>
      </c>
      <c r="CO7" s="38">
        <v>51.35</v>
      </c>
      <c r="CP7" s="38">
        <v>51.35</v>
      </c>
      <c r="CQ7" s="38">
        <v>56.76</v>
      </c>
      <c r="CR7" s="38">
        <v>59.08</v>
      </c>
      <c r="CS7" s="38">
        <v>58.25</v>
      </c>
      <c r="CT7" s="38">
        <v>61.55</v>
      </c>
      <c r="CU7" s="38">
        <v>57.22</v>
      </c>
      <c r="CV7" s="38">
        <v>54.93</v>
      </c>
      <c r="CW7" s="38">
        <v>57.8</v>
      </c>
      <c r="CX7" s="38">
        <v>97.02</v>
      </c>
      <c r="CY7" s="38">
        <v>96.89</v>
      </c>
      <c r="CZ7" s="38">
        <v>98.09</v>
      </c>
      <c r="DA7" s="38">
        <v>100</v>
      </c>
      <c r="DB7" s="38">
        <v>96.97</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2020-01-17T05:53:19Z</cp:lastPrinted>
  <dcterms:created xsi:type="dcterms:W3CDTF">2019-12-05T05:29:39Z</dcterms:created>
  <dcterms:modified xsi:type="dcterms:W3CDTF">2020-02-06T06:36:34Z</dcterms:modified>
  <cp:category/>
</cp:coreProperties>
</file>