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2_北栄町\"/>
    </mc:Choice>
  </mc:AlternateContent>
  <workbookProtection workbookAlgorithmName="SHA-512" workbookHashValue="Z/h8FS0529odbPIXQLITMevaJBw7sMY3Qbd+D89bw15ISoHyynuohZRJsBwW6ECq6mhJw6UGz5eAMe7OF3T6bg==" workbookSaltValue="GPo7rq0z5uldIEgEQiHfA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D10" i="4"/>
  <c r="P10" i="4"/>
  <c r="I10" i="4"/>
  <c r="AT8" i="4"/>
  <c r="AL8" i="4"/>
  <c r="P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<sst xmlns="http://schemas.openxmlformats.org/spreadsheetml/2006/main" count="228" uniqueCount="115">
  <si>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</si>
  <si>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</si>
  <si>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</si>
  <si>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</si>
  <si>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</si>
  <si>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</si>
  <si>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</si>
  <si>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</si>
  <si>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</si>
  <si>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</si>
  <si>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</si>
  <si>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</si>
  <si>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</si>
  <si>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</si>
  <si>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</si>
  <si>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</si>
  <si>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</si>
  <si>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</si>
  <si>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</si>
  <si>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</si>
  <si>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</si>
  <si>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</si>
  <si>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</si>
  <si>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</si>
  <si>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</si>
  <si>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</si>
  <si>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</si>
  <si>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</si>
  <si>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</si>
  <si>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</si>
  <si>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</si>
  <si>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</si>
  <si>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</si>
  <si>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</si>
  <si>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</si>
  <si>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</si>
  <si>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</si>
  <si>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</si>
  <si>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</si>
  <si>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</si>
  <si>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</si>
  <si>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</si>
  <si>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</si>
  <si>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</si>
  <si>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</si>
  <si>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</si>
  <si>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</si>
  <si>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</si>
  <si>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</si>
  <si>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</si>
  <si>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</si>
  <si>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</si>
  <si>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</si>
  <si>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</si>
  <si>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</si>
  <si>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</si>
  <si>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</si>
  <si>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</si>
  <si>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</si>
  <si>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</si>
  <si>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</si>
  <si>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</si>
  <si>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</si>
  <si>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</si>
  <si>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</si>
  <si>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</si>
  <si>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</si>
  <si>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</si>
  <si>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</si>
  <si>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</si>
  <si>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</si>
  <si>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</si>
  <si>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</si>
  <si>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</si>
  <si>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</si>
  <si>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</si>
  <si>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</si>
  <si>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</si>
  <si>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</si>
  <si>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</si>
  <si>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</si>
  <si>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</si>
  <si>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</si>
  <si>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</si>
  <si>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</si>
  <si>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</si>
  <si>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</si>
  <si>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</si>
  <si>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</si>
  <si>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</si>
  <si>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</si>
  <si>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</si>
  <si>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</si>
  <si>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</si>
  <si>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</si>
  <si>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</si>
  <si>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</si>
  <si>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</si>
  <si>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</si>
  <si>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</si>
  <si>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</si>
  <si>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</si>
  <si>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</si>
  <si>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</si>
  <si>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</si>
  <si>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</si>
  <si>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</si>
  <si>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</si>
  <si>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</si>
  <si>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</si>
  <si>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</si>
  <si>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</si>
  <si>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事業対象地区は１箇所であり、整備完了し水洗化率は99.6％に達しています。平成28年度事業決算において、分流式下水道に要する経費（公費負担分）を算入したことから、全ての指標数値で類似団体より良化しています。
平成38年度で起債償還が完了することから、経営の健全性は確保していますが、事業規模が小さいため、新たな建設投資を要した場合においては指標が大きく変動することが想定されます。</t>
    <phoneticPr fontId="4"/>
  </si>
  <si>
    <t>平成９年に供用開始。管渠及び処理場の老朽化はしていません。</t>
    <phoneticPr fontId="4"/>
  </si>
  <si>
    <t>本事業は、整備率100％、水洗化率99.6％と事業単体では水洗化の目的を十分達しています。しかしながら、処理区域内人口は少なく、当初の建設に伴う企業債の償還が現事業費の７割を占めています。処理場などの更新が必要となった場合における今後の事業存続には、特定環境保全公共下水道事業への接続が有効であることから、事業統合を検討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</si>
</sst>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1C-4C43-953D-8DA2FCFF38E8}"/>
            </c:ext>
          </c:extLst>
        </c:ser>
        <c:dLbls>
          <c:showLegendKey val="0"/>
          <c:showVal val="0"/>
          <c:showCatName val="0"/>
          <c:showSerName val="0"/>
          <c:showPercent val="0"/>
          <c:showBubbleSize val="0"/>
        </c:dLbls>
        <c:gapWidth val="150"/>
        <c:axId val="205480200"/>
        <c:axId val="20547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D81C-4C43-953D-8DA2FCFF38E8}"/>
            </c:ext>
          </c:extLst>
        </c:ser>
        <c:dLbls>
          <c:showLegendKey val="0"/>
          <c:showVal val="0"/>
          <c:showCatName val="0"/>
          <c:showSerName val="0"/>
          <c:showPercent val="0"/>
          <c:showBubbleSize val="0"/>
        </c:dLbls>
        <c:marker val="1"/>
        <c:smooth val="0"/>
        <c:axId val="205480200"/>
        <c:axId val="205476672"/>
      </c:lineChart>
      <c:dateAx>
        <c:axId val="205480200"/>
        <c:scaling>
          <c:orientation val="minMax"/>
        </c:scaling>
        <c:delete val="1"/>
        <c:axPos val="b"/>
        <c:numFmt formatCode="ge" sourceLinked="1"/>
        <c:majorTickMark val="none"/>
        <c:minorTickMark val="none"/>
        <c:tickLblPos val="none"/>
        <c:crossAx val="205476672"/>
        <c:crosses val="autoZero"/>
        <c:auto val="1"/>
        <c:lblOffset val="100"/>
        <c:baseTimeUnit val="years"/>
      </c:dateAx>
      <c:valAx>
        <c:axId val="2054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8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60.67</c:v>
                </c:pt>
                <c:pt idx="1">
                  <c:v>60.67</c:v>
                </c:pt>
                <c:pt idx="2">
                  <c:v>65.17</c:v>
                </c:pt>
                <c:pt idx="3">
                  <c:v>69.66</c:v>
                </c:pt>
                <c:pt idx="4">
                  <c:v>59.55</c:v>
                </c:pt>
              </c:numCache>
            </c:numRef>
          </c:val>
          <c:extLst xmlns:c16r2="http://schemas.microsoft.com/office/drawing/2015/06/chart">
            <c:ext xmlns:c16="http://schemas.microsoft.com/office/drawing/2014/chart" uri="{C3380CC4-5D6E-409C-BE32-E72D297353CC}">
              <c16:uniqueId val="{00000000-BFEC-4792-84B3-30DB24932949}"/>
            </c:ext>
          </c:extLst>
        </c:ser>
        <c:dLbls>
          <c:showLegendKey val="0"/>
          <c:showVal val="0"/>
          <c:showCatName val="0"/>
          <c:showSerName val="0"/>
          <c:showPercent val="0"/>
          <c:showBubbleSize val="0"/>
        </c:dLbls>
        <c:gapWidth val="150"/>
        <c:axId val="362802488"/>
        <c:axId val="36280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BFEC-4792-84B3-30DB24932949}"/>
            </c:ext>
          </c:extLst>
        </c:ser>
        <c:dLbls>
          <c:showLegendKey val="0"/>
          <c:showVal val="0"/>
          <c:showCatName val="0"/>
          <c:showSerName val="0"/>
          <c:showPercent val="0"/>
          <c:showBubbleSize val="0"/>
        </c:dLbls>
        <c:marker val="1"/>
        <c:smooth val="0"/>
        <c:axId val="362802488"/>
        <c:axId val="362802880"/>
      </c:lineChart>
      <c:dateAx>
        <c:axId val="362802488"/>
        <c:scaling>
          <c:orientation val="minMax"/>
        </c:scaling>
        <c:delete val="1"/>
        <c:axPos val="b"/>
        <c:numFmt formatCode="ge" sourceLinked="1"/>
        <c:majorTickMark val="none"/>
        <c:minorTickMark val="none"/>
        <c:tickLblPos val="none"/>
        <c:crossAx val="362802880"/>
        <c:crosses val="autoZero"/>
        <c:auto val="1"/>
        <c:lblOffset val="100"/>
        <c:baseTimeUnit val="years"/>
      </c:dateAx>
      <c:valAx>
        <c:axId val="3628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0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99.59</c:v>
                </c:pt>
                <c:pt idx="1">
                  <c:v>99.6</c:v>
                </c:pt>
                <c:pt idx="2">
                  <c:v>99.59</c:v>
                </c:pt>
                <c:pt idx="3">
                  <c:v>99.58</c:v>
                </c:pt>
                <c:pt idx="4">
                  <c:v>99.58</c:v>
                </c:pt>
              </c:numCache>
            </c:numRef>
          </c:val>
          <c:extLst xmlns:c16r2="http://schemas.microsoft.com/office/drawing/2015/06/chart">
            <c:ext xmlns:c16="http://schemas.microsoft.com/office/drawing/2014/chart" uri="{C3380CC4-5D6E-409C-BE32-E72D297353CC}">
              <c16:uniqueId val="{00000000-9B37-40AD-B596-230CB4385123}"/>
            </c:ext>
          </c:extLst>
        </c:ser>
        <c:dLbls>
          <c:showLegendKey val="0"/>
          <c:showVal val="0"/>
          <c:showCatName val="0"/>
          <c:showSerName val="0"/>
          <c:showPercent val="0"/>
          <c:showBubbleSize val="0"/>
        </c:dLbls>
        <c:gapWidth val="150"/>
        <c:axId val="362803272"/>
        <c:axId val="36280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9B37-40AD-B596-230CB4385123}"/>
            </c:ext>
          </c:extLst>
        </c:ser>
        <c:dLbls>
          <c:showLegendKey val="0"/>
          <c:showVal val="0"/>
          <c:showCatName val="0"/>
          <c:showSerName val="0"/>
          <c:showPercent val="0"/>
          <c:showBubbleSize val="0"/>
        </c:dLbls>
        <c:marker val="1"/>
        <c:smooth val="0"/>
        <c:axId val="362803272"/>
        <c:axId val="362807192"/>
      </c:lineChart>
      <c:dateAx>
        <c:axId val="362803272"/>
        <c:scaling>
          <c:orientation val="minMax"/>
        </c:scaling>
        <c:delete val="1"/>
        <c:axPos val="b"/>
        <c:numFmt formatCode="ge" sourceLinked="1"/>
        <c:majorTickMark val="none"/>
        <c:minorTickMark val="none"/>
        <c:tickLblPos val="none"/>
        <c:crossAx val="362807192"/>
        <c:crosses val="autoZero"/>
        <c:auto val="1"/>
        <c:lblOffset val="100"/>
        <c:baseTimeUnit val="years"/>
      </c:dateAx>
      <c:valAx>
        <c:axId val="36280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0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37.74</c:v>
                </c:pt>
                <c:pt idx="1">
                  <c:v>41.04</c:v>
                </c:pt>
                <c:pt idx="2">
                  <c:v>80.790000000000006</c:v>
                </c:pt>
                <c:pt idx="3">
                  <c:v>93.27</c:v>
                </c:pt>
                <c:pt idx="4">
                  <c:v>92.85</c:v>
                </c:pt>
              </c:numCache>
            </c:numRef>
          </c:val>
          <c:extLst xmlns:c16r2="http://schemas.microsoft.com/office/drawing/2015/06/chart">
            <c:ext xmlns:c16="http://schemas.microsoft.com/office/drawing/2014/chart" uri="{C3380CC4-5D6E-409C-BE32-E72D297353CC}">
              <c16:uniqueId val="{00000000-09D0-4A3D-99F0-883C0B9C968E}"/>
            </c:ext>
          </c:extLst>
        </c:ser>
        <c:dLbls>
          <c:showLegendKey val="0"/>
          <c:showVal val="0"/>
          <c:showCatName val="0"/>
          <c:showSerName val="0"/>
          <c:showPercent val="0"/>
          <c:showBubbleSize val="0"/>
        </c:dLbls>
        <c:gapWidth val="150"/>
        <c:axId val="205477456"/>
        <c:axId val="20547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D0-4A3D-99F0-883C0B9C968E}"/>
            </c:ext>
          </c:extLst>
        </c:ser>
        <c:dLbls>
          <c:showLegendKey val="0"/>
          <c:showVal val="0"/>
          <c:showCatName val="0"/>
          <c:showSerName val="0"/>
          <c:showPercent val="0"/>
          <c:showBubbleSize val="0"/>
        </c:dLbls>
        <c:marker val="1"/>
        <c:smooth val="0"/>
        <c:axId val="205477456"/>
        <c:axId val="205479416"/>
      </c:lineChart>
      <c:dateAx>
        <c:axId val="205477456"/>
        <c:scaling>
          <c:orientation val="minMax"/>
        </c:scaling>
        <c:delete val="1"/>
        <c:axPos val="b"/>
        <c:numFmt formatCode="ge" sourceLinked="1"/>
        <c:majorTickMark val="none"/>
        <c:minorTickMark val="none"/>
        <c:tickLblPos val="none"/>
        <c:crossAx val="205479416"/>
        <c:crosses val="autoZero"/>
        <c:auto val="1"/>
        <c:lblOffset val="100"/>
        <c:baseTimeUnit val="years"/>
      </c:dateAx>
      <c:valAx>
        <c:axId val="20547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B9-44E4-8CA3-FD61B74A77EA}"/>
            </c:ext>
          </c:extLst>
        </c:ser>
        <c:dLbls>
          <c:showLegendKey val="0"/>
          <c:showVal val="0"/>
          <c:showCatName val="0"/>
          <c:showSerName val="0"/>
          <c:showPercent val="0"/>
          <c:showBubbleSize val="0"/>
        </c:dLbls>
        <c:gapWidth val="150"/>
        <c:axId val="205475496"/>
        <c:axId val="36302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B9-44E4-8CA3-FD61B74A77EA}"/>
            </c:ext>
          </c:extLst>
        </c:ser>
        <c:dLbls>
          <c:showLegendKey val="0"/>
          <c:showVal val="0"/>
          <c:showCatName val="0"/>
          <c:showSerName val="0"/>
          <c:showPercent val="0"/>
          <c:showBubbleSize val="0"/>
        </c:dLbls>
        <c:marker val="1"/>
        <c:smooth val="0"/>
        <c:axId val="205475496"/>
        <c:axId val="363021936"/>
      </c:lineChart>
      <c:dateAx>
        <c:axId val="205475496"/>
        <c:scaling>
          <c:orientation val="minMax"/>
        </c:scaling>
        <c:delete val="1"/>
        <c:axPos val="b"/>
        <c:numFmt formatCode="ge" sourceLinked="1"/>
        <c:majorTickMark val="none"/>
        <c:minorTickMark val="none"/>
        <c:tickLblPos val="none"/>
        <c:crossAx val="363021936"/>
        <c:crosses val="autoZero"/>
        <c:auto val="1"/>
        <c:lblOffset val="100"/>
        <c:baseTimeUnit val="years"/>
      </c:dateAx>
      <c:valAx>
        <c:axId val="36302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89-44EB-80F5-846CF7ADCA79}"/>
            </c:ext>
          </c:extLst>
        </c:ser>
        <c:dLbls>
          <c:showLegendKey val="0"/>
          <c:showVal val="0"/>
          <c:showCatName val="0"/>
          <c:showSerName val="0"/>
          <c:showPercent val="0"/>
          <c:showBubbleSize val="0"/>
        </c:dLbls>
        <c:gapWidth val="150"/>
        <c:axId val="363021544"/>
        <c:axId val="36301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89-44EB-80F5-846CF7ADCA79}"/>
            </c:ext>
          </c:extLst>
        </c:ser>
        <c:dLbls>
          <c:showLegendKey val="0"/>
          <c:showVal val="0"/>
          <c:showCatName val="0"/>
          <c:showSerName val="0"/>
          <c:showPercent val="0"/>
          <c:showBubbleSize val="0"/>
        </c:dLbls>
        <c:marker val="1"/>
        <c:smooth val="0"/>
        <c:axId val="363021544"/>
        <c:axId val="363015664"/>
      </c:lineChart>
      <c:dateAx>
        <c:axId val="363021544"/>
        <c:scaling>
          <c:orientation val="minMax"/>
        </c:scaling>
        <c:delete val="1"/>
        <c:axPos val="b"/>
        <c:numFmt formatCode="ge" sourceLinked="1"/>
        <c:majorTickMark val="none"/>
        <c:minorTickMark val="none"/>
        <c:tickLblPos val="none"/>
        <c:crossAx val="363015664"/>
        <c:crosses val="autoZero"/>
        <c:auto val="1"/>
        <c:lblOffset val="100"/>
        <c:baseTimeUnit val="years"/>
      </c:dateAx>
      <c:valAx>
        <c:axId val="36301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2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DD-47A7-97B8-0325D2E042A6}"/>
            </c:ext>
          </c:extLst>
        </c:ser>
        <c:dLbls>
          <c:showLegendKey val="0"/>
          <c:showVal val="0"/>
          <c:showCatName val="0"/>
          <c:showSerName val="0"/>
          <c:showPercent val="0"/>
          <c:showBubbleSize val="0"/>
        </c:dLbls>
        <c:gapWidth val="150"/>
        <c:axId val="363022720"/>
        <c:axId val="36301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DD-47A7-97B8-0325D2E042A6}"/>
            </c:ext>
          </c:extLst>
        </c:ser>
        <c:dLbls>
          <c:showLegendKey val="0"/>
          <c:showVal val="0"/>
          <c:showCatName val="0"/>
          <c:showSerName val="0"/>
          <c:showPercent val="0"/>
          <c:showBubbleSize val="0"/>
        </c:dLbls>
        <c:marker val="1"/>
        <c:smooth val="0"/>
        <c:axId val="363022720"/>
        <c:axId val="363018408"/>
      </c:lineChart>
      <c:dateAx>
        <c:axId val="363022720"/>
        <c:scaling>
          <c:orientation val="minMax"/>
        </c:scaling>
        <c:delete val="1"/>
        <c:axPos val="b"/>
        <c:numFmt formatCode="ge" sourceLinked="1"/>
        <c:majorTickMark val="none"/>
        <c:minorTickMark val="none"/>
        <c:tickLblPos val="none"/>
        <c:crossAx val="363018408"/>
        <c:crosses val="autoZero"/>
        <c:auto val="1"/>
        <c:lblOffset val="100"/>
        <c:baseTimeUnit val="years"/>
      </c:dateAx>
      <c:valAx>
        <c:axId val="36301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26-4BED-A165-9494FD2B011B}"/>
            </c:ext>
          </c:extLst>
        </c:ser>
        <c:dLbls>
          <c:showLegendKey val="0"/>
          <c:showVal val="0"/>
          <c:showCatName val="0"/>
          <c:showSerName val="0"/>
          <c:showPercent val="0"/>
          <c:showBubbleSize val="0"/>
        </c:dLbls>
        <c:gapWidth val="150"/>
        <c:axId val="363019584"/>
        <c:axId val="36302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26-4BED-A165-9494FD2B011B}"/>
            </c:ext>
          </c:extLst>
        </c:ser>
        <c:dLbls>
          <c:showLegendKey val="0"/>
          <c:showVal val="0"/>
          <c:showCatName val="0"/>
          <c:showSerName val="0"/>
          <c:showPercent val="0"/>
          <c:showBubbleSize val="0"/>
        </c:dLbls>
        <c:marker val="1"/>
        <c:smooth val="0"/>
        <c:axId val="363019584"/>
        <c:axId val="363020760"/>
      </c:lineChart>
      <c:dateAx>
        <c:axId val="363019584"/>
        <c:scaling>
          <c:orientation val="minMax"/>
        </c:scaling>
        <c:delete val="1"/>
        <c:axPos val="b"/>
        <c:numFmt formatCode="ge" sourceLinked="1"/>
        <c:majorTickMark val="none"/>
        <c:minorTickMark val="none"/>
        <c:tickLblPos val="none"/>
        <c:crossAx val="363020760"/>
        <c:crosses val="autoZero"/>
        <c:auto val="1"/>
        <c:lblOffset val="100"/>
        <c:baseTimeUnit val="years"/>
      </c:dateAx>
      <c:valAx>
        <c:axId val="36302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2045.44</c:v>
                </c:pt>
                <c:pt idx="1">
                  <c:v>1533.37</c:v>
                </c:pt>
                <c:pt idx="2">
                  <c:v>392.76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54D-4E74-9DA4-AD5715A547BC}"/>
            </c:ext>
          </c:extLst>
        </c:ser>
        <c:dLbls>
          <c:showLegendKey val="0"/>
          <c:showVal val="0"/>
          <c:showCatName val="0"/>
          <c:showSerName val="0"/>
          <c:showPercent val="0"/>
          <c:showBubbleSize val="0"/>
        </c:dLbls>
        <c:gapWidth val="150"/>
        <c:axId val="363016840"/>
        <c:axId val="36302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54D-4E74-9DA4-AD5715A547BC}"/>
            </c:ext>
          </c:extLst>
        </c:ser>
        <c:dLbls>
          <c:showLegendKey val="0"/>
          <c:showVal val="0"/>
          <c:showCatName val="0"/>
          <c:showSerName val="0"/>
          <c:showPercent val="0"/>
          <c:showBubbleSize val="0"/>
        </c:dLbls>
        <c:marker val="1"/>
        <c:smooth val="0"/>
        <c:axId val="363016840"/>
        <c:axId val="363020368"/>
      </c:lineChart>
      <c:dateAx>
        <c:axId val="363016840"/>
        <c:scaling>
          <c:orientation val="minMax"/>
        </c:scaling>
        <c:delete val="1"/>
        <c:axPos val="b"/>
        <c:numFmt formatCode="ge" sourceLinked="1"/>
        <c:majorTickMark val="none"/>
        <c:minorTickMark val="none"/>
        <c:tickLblPos val="none"/>
        <c:crossAx val="363020368"/>
        <c:crosses val="autoZero"/>
        <c:auto val="1"/>
        <c:lblOffset val="100"/>
        <c:baseTimeUnit val="years"/>
      </c:dateAx>
      <c:valAx>
        <c:axId val="36302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1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25.89</c:v>
                </c:pt>
                <c:pt idx="1">
                  <c:v>28.37</c:v>
                </c:pt>
                <c:pt idx="2">
                  <c:v>92.75</c:v>
                </c:pt>
                <c:pt idx="3">
                  <c:v>100</c:v>
                </c:pt>
                <c:pt idx="4">
                  <c:v>80.28</c:v>
                </c:pt>
              </c:numCache>
            </c:numRef>
          </c:val>
          <c:extLst xmlns:c16r2="http://schemas.microsoft.com/office/drawing/2015/06/chart">
            <c:ext xmlns:c16="http://schemas.microsoft.com/office/drawing/2014/chart" uri="{C3380CC4-5D6E-409C-BE32-E72D297353CC}">
              <c16:uniqueId val="{00000000-745F-4D38-BCB7-89155DDB18AD}"/>
            </c:ext>
          </c:extLst>
        </c:ser>
        <c:dLbls>
          <c:showLegendKey val="0"/>
          <c:showVal val="0"/>
          <c:showCatName val="0"/>
          <c:showSerName val="0"/>
          <c:showPercent val="0"/>
          <c:showBubbleSize val="0"/>
        </c:dLbls>
        <c:gapWidth val="150"/>
        <c:axId val="363017232"/>
        <c:axId val="36280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745F-4D38-BCB7-89155DDB18AD}"/>
            </c:ext>
          </c:extLst>
        </c:ser>
        <c:dLbls>
          <c:showLegendKey val="0"/>
          <c:showVal val="0"/>
          <c:showCatName val="0"/>
          <c:showSerName val="0"/>
          <c:showPercent val="0"/>
          <c:showBubbleSize val="0"/>
        </c:dLbls>
        <c:marker val="1"/>
        <c:smooth val="0"/>
        <c:axId val="363017232"/>
        <c:axId val="362804840"/>
      </c:lineChart>
      <c:dateAx>
        <c:axId val="363017232"/>
        <c:scaling>
          <c:orientation val="minMax"/>
        </c:scaling>
        <c:delete val="1"/>
        <c:axPos val="b"/>
        <c:numFmt formatCode="ge" sourceLinked="1"/>
        <c:majorTickMark val="none"/>
        <c:minorTickMark val="none"/>
        <c:tickLblPos val="none"/>
        <c:crossAx val="362804840"/>
        <c:crosses val="autoZero"/>
        <c:auto val="1"/>
        <c:lblOffset val="100"/>
        <c:baseTimeUnit val="years"/>
      </c:dateAx>
      <c:valAx>
        <c:axId val="36280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1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752.16</c:v>
                </c:pt>
                <c:pt idx="1">
                  <c:v>691.59</c:v>
                </c:pt>
                <c:pt idx="2">
                  <c:v>211.18</c:v>
                </c:pt>
                <c:pt idx="3">
                  <c:v>195.79</c:v>
                </c:pt>
                <c:pt idx="4">
                  <c:v>270.39</c:v>
                </c:pt>
              </c:numCache>
            </c:numRef>
          </c:val>
          <c:extLst xmlns:c16r2="http://schemas.microsoft.com/office/drawing/2015/06/chart">
            <c:ext xmlns:c16="http://schemas.microsoft.com/office/drawing/2014/chart" uri="{C3380CC4-5D6E-409C-BE32-E72D297353CC}">
              <c16:uniqueId val="{00000000-667A-4791-AC8D-95F0EB45A9E9}"/>
            </c:ext>
          </c:extLst>
        </c:ser>
        <c:dLbls>
          <c:showLegendKey val="0"/>
          <c:showVal val="0"/>
          <c:showCatName val="0"/>
          <c:showSerName val="0"/>
          <c:showPercent val="0"/>
          <c:showBubbleSize val="0"/>
        </c:dLbls>
        <c:gapWidth val="150"/>
        <c:axId val="362802096"/>
        <c:axId val="3628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667A-4791-AC8D-95F0EB45A9E9}"/>
            </c:ext>
          </c:extLst>
        </c:ser>
        <c:dLbls>
          <c:showLegendKey val="0"/>
          <c:showVal val="0"/>
          <c:showCatName val="0"/>
          <c:showSerName val="0"/>
          <c:showPercent val="0"/>
          <c:showBubbleSize val="0"/>
        </c:dLbls>
        <c:marker val="1"/>
        <c:smooth val="0"/>
        <c:axId val="362802096"/>
        <c:axId val="362804448"/>
      </c:lineChart>
      <c:dateAx>
        <c:axId val="362802096"/>
        <c:scaling>
          <c:orientation val="minMax"/>
        </c:scaling>
        <c:delete val="1"/>
        <c:axPos val="b"/>
        <c:numFmt formatCode="ge" sourceLinked="1"/>
        <c:majorTickMark val="none"/>
        <c:minorTickMark val="none"/>
        <c:tickLblPos val="none"/>
        <c:crossAx val="362804448"/>
        <c:crosses val="autoZero"/>
        <c:auto val="1"/>
        <c:lblOffset val="100"/>
        <c:baseTimeUnit val="years"/>
      </c:dateAx>
      <c:valAx>
        <c:axId val="3628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0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1" sqref="C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北栄町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15119</v>
      </c>
      <c r="AM8" s="68"/>
      <c r="AN8" s="68"/>
      <c r="AO8" s="68"/>
      <c r="AP8" s="68"/>
      <c r="AQ8" s="68"/>
      <c r="AR8" s="68"/>
      <c r="AS8" s="68"/>
      <c r="AT8" s="67">
        <f>データ!T6</f>
        <v>56.94</v>
      </c>
      <c r="AU8" s="67"/>
      <c r="AV8" s="67"/>
      <c r="AW8" s="67"/>
      <c r="AX8" s="67"/>
      <c r="AY8" s="67"/>
      <c r="AZ8" s="67"/>
      <c r="BA8" s="67"/>
      <c r="BB8" s="67">
        <f>データ!U6</f>
        <v>265.52999999999997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1.57</v>
      </c>
      <c r="Q10" s="67"/>
      <c r="R10" s="67"/>
      <c r="S10" s="67"/>
      <c r="T10" s="67"/>
      <c r="U10" s="67"/>
      <c r="V10" s="67"/>
      <c r="W10" s="67">
        <f>データ!Q6</f>
        <v>102.09</v>
      </c>
      <c r="X10" s="67"/>
      <c r="Y10" s="67"/>
      <c r="Z10" s="67"/>
      <c r="AA10" s="67"/>
      <c r="AB10" s="67"/>
      <c r="AC10" s="67"/>
      <c r="AD10" s="68">
        <f>データ!R6</f>
        <v>4036</v>
      </c>
      <c r="AE10" s="68"/>
      <c r="AF10" s="68"/>
      <c r="AG10" s="68"/>
      <c r="AH10" s="68"/>
      <c r="AI10" s="68"/>
      <c r="AJ10" s="68"/>
      <c r="AK10" s="2"/>
      <c r="AL10" s="68">
        <f>データ!V6</f>
        <v>236</v>
      </c>
      <c r="AM10" s="68"/>
      <c r="AN10" s="68"/>
      <c r="AO10" s="68"/>
      <c r="AP10" s="68"/>
      <c r="AQ10" s="68"/>
      <c r="AR10" s="68"/>
      <c r="AS10" s="68"/>
      <c r="AT10" s="67">
        <f>データ!W6</f>
        <v>0.08</v>
      </c>
      <c r="AU10" s="67"/>
      <c r="AV10" s="67"/>
      <c r="AW10" s="67"/>
      <c r="AX10" s="67"/>
      <c r="AY10" s="67"/>
      <c r="AZ10" s="67"/>
      <c r="BA10" s="67"/>
      <c r="BB10" s="67">
        <f>データ!X6</f>
        <v>2950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5VP7N6+9DCpRyEPplWBgL4claw1TDykwh027kbOT3S5zLGsJRfHmgtGVk2naVTzDF4nVR0Lo7BB0cAMbnlM8zw==" saltValue="wsPxAuJ87TSxEhaCFB4E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313726</v>
      </c>
      <c r="D6" s="33">
        <f t="shared" si="3"/>
        <v>47</v>
      </c>
      <c r="E6" s="33">
        <f t="shared" si="3"/>
        <v>17</v>
      </c>
      <c r="F6" s="33">
        <f t="shared" si="3"/>
        <v>5</v>
      </c>
      <c r="G6" s="33">
        <f t="shared" si="3"/>
        <v>0</v>
      </c>
      <c r="H6" s="33" t="str">
        <f t="shared" si="3"/>
        <v>鳥取県　北栄町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1.57</v>
      </c>
      <c r="Q6" s="34">
        <f t="shared" si="3"/>
        <v>102.09</v>
      </c>
      <c r="R6" s="34">
        <f t="shared" si="3"/>
        <v>4036</v>
      </c>
      <c r="S6" s="34">
        <f t="shared" si="3"/>
        <v>15119</v>
      </c>
      <c r="T6" s="34">
        <f t="shared" si="3"/>
        <v>56.94</v>
      </c>
      <c r="U6" s="34">
        <f t="shared" si="3"/>
        <v>265.52999999999997</v>
      </c>
      <c r="V6" s="34">
        <f t="shared" si="3"/>
        <v>236</v>
      </c>
      <c r="W6" s="34">
        <f t="shared" si="3"/>
        <v>0.08</v>
      </c>
      <c r="X6" s="34">
        <f t="shared" si="3"/>
        <v>2950</v>
      </c>
      <c r="Y6" s="35">
        <f>IF(Y7="",NA(),Y7)</f>
        <v>37.74</v>
      </c>
      <c r="Z6" s="35">
        <f t="shared" ref="Z6:AH6" si="4">IF(Z7="",NA(),Z7)</f>
        <v>41.04</v>
      </c>
      <c r="AA6" s="35">
        <f t="shared" si="4"/>
        <v>80.790000000000006</v>
      </c>
      <c r="AB6" s="35">
        <f t="shared" si="4"/>
        <v>93.27</v>
      </c>
      <c r="AC6" s="35">
        <f t="shared" si="4"/>
        <v>92.85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2045.44</v>
      </c>
      <c r="BG6" s="35">
        <f t="shared" ref="BG6:BO6" si="7">IF(BG7="",NA(),BG7)</f>
        <v>1533.37</v>
      </c>
      <c r="BH6" s="35">
        <f t="shared" si="7"/>
        <v>392.76</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25.89</v>
      </c>
      <c r="BR6" s="35">
        <f t="shared" ref="BR6:BZ6" si="8">IF(BR7="",NA(),BR7)</f>
        <v>28.37</v>
      </c>
      <c r="BS6" s="35">
        <f t="shared" si="8"/>
        <v>92.75</v>
      </c>
      <c r="BT6" s="35">
        <f t="shared" si="8"/>
        <v>100</v>
      </c>
      <c r="BU6" s="35">
        <f t="shared" si="8"/>
        <v>80.28</v>
      </c>
      <c r="BV6" s="35">
        <f t="shared" si="8"/>
        <v>50.82</v>
      </c>
      <c r="BW6" s="35">
        <f t="shared" si="8"/>
        <v>52.19</v>
      </c>
      <c r="BX6" s="35">
        <f t="shared" si="8"/>
        <v>55.32</v>
      </c>
      <c r="BY6" s="35">
        <f t="shared" si="8"/>
        <v>59.8</v>
      </c>
      <c r="BZ6" s="35">
        <f t="shared" si="8"/>
        <v>57.77</v>
      </c>
      <c r="CA6" s="34" t="str">
        <f>IF(CA7="","",IF(CA7="-","【-】","【"&amp;SUBSTITUTE(TEXT(CA7,"#,##0.00"),"-","△")&amp;"】"))</f>
        <v>【59.51】</v>
      </c>
      <c r="CB6" s="35">
        <f>IF(CB7="",NA(),CB7)</f>
        <v>752.16</v>
      </c>
      <c r="CC6" s="35">
        <f t="shared" ref="CC6:CK6" si="9">IF(CC7="",NA(),CC7)</f>
        <v>691.59</v>
      </c>
      <c r="CD6" s="35">
        <f t="shared" si="9"/>
        <v>211.18</v>
      </c>
      <c r="CE6" s="35">
        <f t="shared" si="9"/>
        <v>195.79</v>
      </c>
      <c r="CF6" s="35">
        <f t="shared" si="9"/>
        <v>270.39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60.67</v>
      </c>
      <c r="CN6" s="35">
        <f t="shared" ref="CN6:CV6" si="10">IF(CN7="",NA(),CN7)</f>
        <v>60.67</v>
      </c>
      <c r="CO6" s="35">
        <f t="shared" si="10"/>
        <v>65.17</v>
      </c>
      <c r="CP6" s="35">
        <f t="shared" si="10"/>
        <v>69.66</v>
      </c>
      <c r="CQ6" s="35">
        <f t="shared" si="10"/>
        <v>59.55</v>
      </c>
      <c r="CR6" s="35">
        <f t="shared" si="10"/>
        <v>53.24</v>
      </c>
      <c r="CS6" s="35">
        <f t="shared" si="10"/>
        <v>52.31</v>
      </c>
      <c r="CT6" s="35">
        <f t="shared" si="10"/>
        <v>60.65</v>
      </c>
      <c r="CU6" s="35">
        <f t="shared" si="10"/>
        <v>51.75</v>
      </c>
      <c r="CV6" s="35">
        <f t="shared" si="10"/>
        <v>50.68</v>
      </c>
      <c r="CW6" s="34" t="str">
        <f>IF(CW7="","",IF(CW7="-","【-】","【"&amp;SUBSTITUTE(TEXT(CW7,"#,##0.00"),"-","△")&amp;"】"))</f>
        <v>【52.23】</v>
      </c>
      <c r="CX6" s="35">
        <f>IF(CX7="",NA(),CX7)</f>
        <v>99.59</v>
      </c>
      <c r="CY6" s="35">
        <f t="shared" ref="CY6:DG6" si="11">IF(CY7="",NA(),CY7)</f>
        <v>99.6</v>
      </c>
      <c r="CZ6" s="35">
        <f t="shared" si="11"/>
        <v>99.59</v>
      </c>
      <c r="DA6" s="35">
        <f t="shared" si="11"/>
        <v>99.58</v>
      </c>
      <c r="DB6" s="35">
        <f t="shared" si="11"/>
        <v>99.58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313726</v>
      </c>
      <c r="D7" s="37">
        <v>47</v>
      </c>
      <c r="E7" s="37">
        <v>17</v>
      </c>
      <c r="F7" s="37">
        <v>5</v>
      </c>
      <c r="G7" s="37">
        <v>0</v>
      </c>
      <c r="H7" s="37" t="s">
        <v>99</v>
      </c>
      <c r="I7" s="37" t="s">
        <v>100</v>
      </c>
      <c r="J7" s="37" t="s">
        <v>101</v>
      </c>
      <c r="K7" s="37" t="s">
        <v>102</v>
      </c>
      <c r="L7" s="37" t="s">
        <v>103</v>
      </c>
      <c r="M7" s="37" t="s">
        <v>104</v>
      </c>
      <c r="N7" s="38" t="s">
        <v>105</v>
      </c>
      <c r="O7" s="38" t="s">
        <v>106</v>
      </c>
      <c r="P7" s="38">
        <v>1.57</v>
      </c>
      <c r="Q7" s="38">
        <v>102.09</v>
      </c>
      <c r="R7" s="38">
        <v>4036</v>
      </c>
      <c r="S7" s="38">
        <v>15119</v>
      </c>
      <c r="T7" s="38">
        <v>56.94</v>
      </c>
      <c r="U7" s="38">
        <v>265.52999999999997</v>
      </c>
      <c r="V7" s="38">
        <v>236</v>
      </c>
      <c r="W7" s="38">
        <v>0.08</v>
      </c>
      <c r="X7" s="38">
        <v>2950</v>
      </c>
      <c r="Y7" s="38">
        <v>37.74</v>
      </c>
      <c r="Z7" s="38">
        <v>41.04</v>
      </c>
      <c r="AA7" s="38">
        <v>80.790000000000006</v>
      </c>
      <c r="AB7" s="38">
        <v>93.27</v>
      </c>
      <c r="AC7" s="38">
        <v>92.85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2045.44</v>
      </c>
      <c r="BG7" s="38">
        <v>1533.37</v>
      </c>
      <c r="BH7" s="38">
        <v>392.76</v>
      </c>
      <c r="BI7" s="38">
        <v>0</v>
      </c>
      <c r="BJ7" s="38">
        <v>0</v>
      </c>
      <c r="BK7" s="38">
        <v>1044.8</v>
      </c>
      <c r="BL7" s="38">
        <v>1081.8</v>
      </c>
      <c r="BM7" s="38">
        <v>974.93</v>
      </c>
      <c r="BN7" s="38">
        <v>855.8</v>
      </c>
      <c r="BO7" s="38">
        <v>789.46</v>
      </c>
      <c r="BP7" s="38">
        <v>747.76</v>
      </c>
      <c r="BQ7" s="38">
        <v>25.89</v>
      </c>
      <c r="BR7" s="38">
        <v>28.37</v>
      </c>
      <c r="BS7" s="38">
        <v>92.75</v>
      </c>
      <c r="BT7" s="38">
        <v>100</v>
      </c>
      <c r="BU7" s="38">
        <v>80.28</v>
      </c>
      <c r="BV7" s="38">
        <v>50.82</v>
      </c>
      <c r="BW7" s="38">
        <v>52.19</v>
      </c>
      <c r="BX7" s="38">
        <v>55.32</v>
      </c>
      <c r="BY7" s="38">
        <v>59.8</v>
      </c>
      <c r="BZ7" s="38">
        <v>57.77</v>
      </c>
      <c r="CA7" s="38">
        <v>59.51</v>
      </c>
      <c r="CB7" s="38">
        <v>752.16</v>
      </c>
      <c r="CC7" s="38">
        <v>691.59</v>
      </c>
      <c r="CD7" s="38">
        <v>211.18</v>
      </c>
      <c r="CE7" s="38">
        <v>195.79</v>
      </c>
      <c r="CF7" s="38">
        <v>270.39</v>
      </c>
      <c r="CG7" s="38">
        <v>300.52</v>
      </c>
      <c r="CH7" s="38">
        <v>296.14</v>
      </c>
      <c r="CI7" s="38">
        <v>283.17</v>
      </c>
      <c r="CJ7" s="38">
        <v>263.76</v>
      </c>
      <c r="CK7" s="38">
        <v>274.35000000000002</v>
      </c>
      <c r="CL7" s="38">
        <v>261.45999999999998</v>
      </c>
      <c r="CM7" s="38">
        <v>60.67</v>
      </c>
      <c r="CN7" s="38">
        <v>60.67</v>
      </c>
      <c r="CO7" s="38">
        <v>65.17</v>
      </c>
      <c r="CP7" s="38">
        <v>69.66</v>
      </c>
      <c r="CQ7" s="38">
        <v>59.55</v>
      </c>
      <c r="CR7" s="38">
        <v>53.24</v>
      </c>
      <c r="CS7" s="38">
        <v>52.31</v>
      </c>
      <c r="CT7" s="38">
        <v>60.65</v>
      </c>
      <c r="CU7" s="38">
        <v>51.75</v>
      </c>
      <c r="CV7" s="38">
        <v>50.68</v>
      </c>
      <c r="CW7" s="38">
        <v>52.23</v>
      </c>
      <c r="CX7" s="38">
        <v>99.59</v>
      </c>
      <c r="CY7" s="38">
        <v>99.6</v>
      </c>
      <c r="CZ7" s="38">
        <v>99.59</v>
      </c>
      <c r="DA7" s="38">
        <v>99.58</v>
      </c>
      <c r="DB7" s="38">
        <v>99.58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2019-12-05T05:21:34Z</dcterms:created>
  <dcterms:modified xsi:type="dcterms:W3CDTF">2020-02-06T06:35:37Z</dcterms:modified>
  <cp:category/>
</cp:coreProperties>
</file>