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0_湯梨浜町\下水\"/>
    </mc:Choice>
  </mc:AlternateContent>
  <workbookProtection workbookAlgorithmName="SHA-512" workbookHashValue="3XVVh9Vldp2KHPPYMcMJI2kG2Nuj3/hOn+e4saDJC0a7GWBgquybW/Z+js5cvDgZsVrzio2C+ikVWx8bAGn/LQ==" workbookSaltValue="0VQ9sFgm9Z6qbBDaMkjbi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<sst xmlns="http://schemas.openxmlformats.org/spreadsheetml/2006/main" count="232" uniqueCount="114">
  <si>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</si>
  <si>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</si>
  <si>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</si>
  <si>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</si>
  <si>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</si>
  <si>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</si>
  <si>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</si>
  <si>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</si>
  <si>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</si>
  <si>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</si>
  <si>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</si>
  <si>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</si>
  <si>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</si>
  <si>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</si>
  <si>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</si>
  <si>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</si>
  <si>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</si>
  <si>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</si>
  <si>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</si>
  <si>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</si>
  <si>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</si>
  <si>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</si>
  <si>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</si>
  <si>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</si>
  <si>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</si>
  <si>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</si>
  <si>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</si>
  <si>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</si>
  <si>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</si>
  <si>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</si>
  <si>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</si>
  <si>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</si>
  <si>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</si>
  <si>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</si>
  <si>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</si>
  <si>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</si>
  <si>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</si>
  <si>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</si>
  <si>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</si>
  <si>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</si>
  <si>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</si>
  <si>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</si>
  <si>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</si>
  <si>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</si>
  <si>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</si>
  <si>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</si>
  <si>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</si>
  <si>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</si>
  <si>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</si>
  <si>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</si>
  <si>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</si>
  <si>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</si>
  <si>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</si>
  <si>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</si>
  <si>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</si>
  <si>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</si>
  <si>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</si>
  <si>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</si>
  <si>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</si>
  <si>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</si>
  <si>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</si>
  <si>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</si>
  <si>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</si>
  <si>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</si>
  <si>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</si>
  <si>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</si>
  <si>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</si>
  <si>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</si>
  <si>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</si>
  <si>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</si>
  <si>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</si>
  <si>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</si>
  <si>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</si>
  <si>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</si>
  <si>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</si>
  <si>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</si>
  <si>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</si>
  <si>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</si>
  <si>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</si>
  <si>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</si>
  <si>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</si>
  <si>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</si>
  <si>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</si>
  <si>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</si>
  <si>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</si>
  <si>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</si>
  <si>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</si>
  <si>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</si>
  <si>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</si>
  <si>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</si>
  <si>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</si>
  <si>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</si>
  <si>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</si>
  <si>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</si>
  <si>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</si>
  <si>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</si>
  <si>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</si>
  <si>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</si>
  <si>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</si>
  <si>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</si>
  <si>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</si>
  <si>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</si>
  <si>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</si>
  <si>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</si>
  <si>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</si>
  <si>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</si>
  <si>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</si>
  <si>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</si>
  <si>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</si>
  <si>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</si>
  <si>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</si>
  <si>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整備がほぼ完了しており、管渠延長工事もほとんどなく、業務の主体はほぼ維持管理のみとなっている。
　また、独自の処理場を保有せず、流域下水道への流入のみである。
　収益的収支比率は微増、企業債残高対事業規模比率は減少、経費回収率は増加、汚水処理原価は減少、水洗化率は前年並みである。
　汚水処理原価は、維持管理費縮小のため、全国平均と比べ減少している。</t>
    <rPh sb="1" eb="3">
      <t>セイビ</t>
    </rPh>
    <rPh sb="6" eb="8">
      <t>カンリョウ</t>
    </rPh>
    <rPh sb="13" eb="15">
      <t>カンキョ</t>
    </rPh>
    <rPh sb="15" eb="17">
      <t>エンチョウ</t>
    </rPh>
    <rPh sb="17" eb="19">
      <t>コウジ</t>
    </rPh>
    <rPh sb="27" eb="29">
      <t>ギョウム</t>
    </rPh>
    <rPh sb="30" eb="32">
      <t>シュタイ</t>
    </rPh>
    <rPh sb="35" eb="37">
      <t>イジ</t>
    </rPh>
    <rPh sb="37" eb="39">
      <t>カンリ</t>
    </rPh>
    <rPh sb="53" eb="55">
      <t>ドクジ</t>
    </rPh>
    <rPh sb="56" eb="59">
      <t>ショリジョウ</t>
    </rPh>
    <rPh sb="60" eb="62">
      <t>ホユウ</t>
    </rPh>
    <rPh sb="65" eb="67">
      <t>リュウイキ</t>
    </rPh>
    <rPh sb="67" eb="70">
      <t>ゲスイドウ</t>
    </rPh>
    <rPh sb="72" eb="74">
      <t>リュウニュウ</t>
    </rPh>
    <rPh sb="82" eb="85">
      <t>シュウエキテキ</t>
    </rPh>
    <rPh sb="85" eb="87">
      <t>シュウシ</t>
    </rPh>
    <rPh sb="87" eb="89">
      <t>ヒリツ</t>
    </rPh>
    <rPh sb="90" eb="91">
      <t>ビ</t>
    </rPh>
    <rPh sb="93" eb="95">
      <t>キギョウ</t>
    </rPh>
    <rPh sb="95" eb="96">
      <t>サイ</t>
    </rPh>
    <rPh sb="96" eb="98">
      <t>ザンダカ</t>
    </rPh>
    <rPh sb="98" eb="99">
      <t>タイ</t>
    </rPh>
    <rPh sb="99" eb="101">
      <t>ジギョウ</t>
    </rPh>
    <rPh sb="101" eb="103">
      <t>キボ</t>
    </rPh>
    <rPh sb="103" eb="105">
      <t>ヒリツ</t>
    </rPh>
    <rPh sb="106" eb="108">
      <t>ゲンショウ</t>
    </rPh>
    <rPh sb="109" eb="111">
      <t>ケイヒ</t>
    </rPh>
    <rPh sb="111" eb="113">
      <t>カイシュウ</t>
    </rPh>
    <rPh sb="115" eb="117">
      <t>ゾウカ</t>
    </rPh>
    <rPh sb="118" eb="120">
      <t>オスイ</t>
    </rPh>
    <rPh sb="120" eb="122">
      <t>ショリ</t>
    </rPh>
    <rPh sb="122" eb="124">
      <t>ゲンカ</t>
    </rPh>
    <rPh sb="125" eb="127">
      <t>ゲンショウ</t>
    </rPh>
    <rPh sb="128" eb="131">
      <t>スイセンカ</t>
    </rPh>
    <rPh sb="131" eb="132">
      <t>リツ</t>
    </rPh>
    <rPh sb="133" eb="135">
      <t>ゼンネン</t>
    </rPh>
    <rPh sb="135" eb="136">
      <t>ナ</t>
    </rPh>
    <rPh sb="143" eb="145">
      <t>オスイ</t>
    </rPh>
    <rPh sb="145" eb="147">
      <t>ショリ</t>
    </rPh>
    <rPh sb="147" eb="149">
      <t>ゲンカ</t>
    </rPh>
    <rPh sb="151" eb="153">
      <t>イジ</t>
    </rPh>
    <rPh sb="153" eb="156">
      <t>カンリヒ</t>
    </rPh>
    <rPh sb="156" eb="158">
      <t>シュクショウ</t>
    </rPh>
    <rPh sb="162" eb="164">
      <t>ゼンコク</t>
    </rPh>
    <rPh sb="164" eb="166">
      <t>ヘイキン</t>
    </rPh>
    <rPh sb="167" eb="168">
      <t>クラ</t>
    </rPh>
    <rPh sb="169" eb="171">
      <t>ゲンショウ</t>
    </rPh>
    <phoneticPr fontId="4"/>
  </si>
  <si>
    <t>　区域内で管渠の老朽化が進んでいる状況を踏まえ、ストックマネジメント作成し計画的更新を進めていきます。</t>
    <rPh sb="1" eb="4">
      <t>クイキナイ</t>
    </rPh>
    <rPh sb="5" eb="7">
      <t>カンキョ</t>
    </rPh>
    <rPh sb="8" eb="11">
      <t>ロウキュウカ</t>
    </rPh>
    <rPh sb="12" eb="13">
      <t>スス</t>
    </rPh>
    <rPh sb="17" eb="19">
      <t>ジョウキョウ</t>
    </rPh>
    <rPh sb="20" eb="21">
      <t>フ</t>
    </rPh>
    <rPh sb="34" eb="36">
      <t>サクセイ</t>
    </rPh>
    <rPh sb="37" eb="40">
      <t>ケイカクテキ</t>
    </rPh>
    <rPh sb="40" eb="42">
      <t>コウシン</t>
    </rPh>
    <rPh sb="43" eb="44">
      <t>スス</t>
    </rPh>
    <phoneticPr fontId="4"/>
  </si>
  <si>
    <t>　今後も、老朽化したポンプ場・マンホールポンプなどの更新を控えており、より一層の経営健全化・効率性のためには、他の下水道3事業を含めた料金体系の見直しは不可欠である。
　また、近傍の農業集落排水処理施設との統合の検討も進めている。
　さらには、広域化などの検討も進めながら維持管理費などを見直し費用の削減に努める。</t>
    <rPh sb="1" eb="3">
      <t>コンゴ</t>
    </rPh>
    <rPh sb="5" eb="8">
      <t>ロウキュウカ</t>
    </rPh>
    <rPh sb="13" eb="14">
      <t>ジョウ</t>
    </rPh>
    <rPh sb="26" eb="28">
      <t>コウシン</t>
    </rPh>
    <rPh sb="29" eb="30">
      <t>ヒカ</t>
    </rPh>
    <rPh sb="37" eb="39">
      <t>イッソウ</t>
    </rPh>
    <rPh sb="40" eb="42">
      <t>ケイエイ</t>
    </rPh>
    <rPh sb="42" eb="45">
      <t>ケンゼンカ</t>
    </rPh>
    <rPh sb="46" eb="49">
      <t>コウリツセイ</t>
    </rPh>
    <rPh sb="55" eb="56">
      <t>ホカ</t>
    </rPh>
    <rPh sb="57" eb="60">
      <t>ゲスイドウ</t>
    </rPh>
    <rPh sb="61" eb="63">
      <t>ジギョウ</t>
    </rPh>
    <rPh sb="64" eb="65">
      <t>フク</t>
    </rPh>
    <rPh sb="67" eb="69">
      <t>リョウキン</t>
    </rPh>
    <rPh sb="69" eb="71">
      <t>タイケイ</t>
    </rPh>
    <rPh sb="72" eb="74">
      <t>ミナオ</t>
    </rPh>
    <rPh sb="76" eb="79">
      <t>フカケツ</t>
    </rPh>
    <rPh sb="88" eb="89">
      <t>キン</t>
    </rPh>
    <rPh sb="89" eb="90">
      <t>ソバ</t>
    </rPh>
    <rPh sb="91" eb="93">
      <t>ノウギョウ</t>
    </rPh>
    <rPh sb="93" eb="95">
      <t>シュウラク</t>
    </rPh>
    <rPh sb="95" eb="97">
      <t>ハイスイ</t>
    </rPh>
    <rPh sb="97" eb="99">
      <t>ショリ</t>
    </rPh>
    <rPh sb="99" eb="101">
      <t>シセツ</t>
    </rPh>
    <rPh sb="103" eb="105">
      <t>トウゴウ</t>
    </rPh>
    <rPh sb="106" eb="108">
      <t>ケントウ</t>
    </rPh>
    <rPh sb="109" eb="110">
      <t>スス</t>
    </rPh>
    <rPh sb="122" eb="125">
      <t>コウイキカ</t>
    </rPh>
    <rPh sb="128" eb="130">
      <t>ケントウ</t>
    </rPh>
    <rPh sb="131" eb="132">
      <t>スス</t>
    </rPh>
    <rPh sb="136" eb="138">
      <t>イジ</t>
    </rPh>
    <rPh sb="138" eb="141">
      <t>カンリヒ</t>
    </rPh>
    <rPh sb="144" eb="146">
      <t>ミナオ</t>
    </rPh>
    <rPh sb="147" eb="149">
      <t>ヒヨウ</t>
    </rPh>
    <rPh sb="150" eb="152">
      <t>サクゲン</t>
    </rPh>
    <rPh sb="153" eb="15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</si>
</sst>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0.06</c:v>
                </c:pt>
                <c:pt idx="2">
                  <c:v>0.15</c:v>
                </c:pt>
                <c:pt idx="3">
                  <c:v>0.6</c:v>
                </c:pt>
                <c:pt idx="4">
                  <c:v>0.09</c:v>
                </c:pt>
              </c:numCache>
            </c:numRef>
          </c:val>
          <c:extLst xmlns:c16r2="http://schemas.microsoft.com/office/drawing/2015/06/chart">
            <c:ext xmlns:c16="http://schemas.microsoft.com/office/drawing/2014/chart" uri="{C3380CC4-5D6E-409C-BE32-E72D297353CC}">
              <c16:uniqueId val="{00000000-0FB0-4626-9A2A-A914162E4AFB}"/>
            </c:ext>
          </c:extLst>
        </c:ser>
        <c:dLbls>
          <c:showLegendKey val="0"/>
          <c:showVal val="0"/>
          <c:showCatName val="0"/>
          <c:showSerName val="0"/>
          <c:showPercent val="0"/>
          <c:showBubbleSize val="0"/>
        </c:dLbls>
        <c:gapWidth val="150"/>
        <c:axId val="203291496"/>
        <c:axId val="20329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xmlns:c16r2="http://schemas.microsoft.com/office/drawing/2015/06/chart">
            <c:ext xmlns:c16="http://schemas.microsoft.com/office/drawing/2014/chart" uri="{C3380CC4-5D6E-409C-BE32-E72D297353CC}">
              <c16:uniqueId val="{00000001-0FB0-4626-9A2A-A914162E4AFB}"/>
            </c:ext>
          </c:extLst>
        </c:ser>
        <c:dLbls>
          <c:showLegendKey val="0"/>
          <c:showVal val="0"/>
          <c:showCatName val="0"/>
          <c:showSerName val="0"/>
          <c:showPercent val="0"/>
          <c:showBubbleSize val="0"/>
        </c:dLbls>
        <c:marker val="1"/>
        <c:smooth val="0"/>
        <c:axId val="203291496"/>
        <c:axId val="203292280"/>
      </c:lineChart>
      <c:dateAx>
        <c:axId val="203291496"/>
        <c:scaling>
          <c:orientation val="minMax"/>
        </c:scaling>
        <c:delete val="1"/>
        <c:axPos val="b"/>
        <c:numFmt formatCode="ge" sourceLinked="1"/>
        <c:majorTickMark val="none"/>
        <c:minorTickMark val="none"/>
        <c:tickLblPos val="none"/>
        <c:crossAx val="203292280"/>
        <c:crosses val="autoZero"/>
        <c:auto val="1"/>
        <c:lblOffset val="100"/>
        <c:baseTimeUnit val="years"/>
      </c:dateAx>
      <c:valAx>
        <c:axId val="20329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9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58.4</c:v>
                </c:pt>
                <c:pt idx="4">
                  <c:v>0</c:v>
                </c:pt>
              </c:numCache>
            </c:numRef>
          </c:val>
          <c:extLst xmlns:c16r2="http://schemas.microsoft.com/office/drawing/2015/06/chart">
            <c:ext xmlns:c16="http://schemas.microsoft.com/office/drawing/2014/chart" uri="{C3380CC4-5D6E-409C-BE32-E72D297353CC}">
              <c16:uniqueId val="{00000000-860A-4C2A-A5A0-D99C26CEF183}"/>
            </c:ext>
          </c:extLst>
        </c:ser>
        <c:dLbls>
          <c:showLegendKey val="0"/>
          <c:showVal val="0"/>
          <c:showCatName val="0"/>
          <c:showSerName val="0"/>
          <c:showPercent val="0"/>
          <c:showBubbleSize val="0"/>
        </c:dLbls>
        <c:gapWidth val="150"/>
        <c:axId val="376702040"/>
        <c:axId val="37670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xmlns:c16r2="http://schemas.microsoft.com/office/drawing/2015/06/chart">
            <c:ext xmlns:c16="http://schemas.microsoft.com/office/drawing/2014/chart" uri="{C3380CC4-5D6E-409C-BE32-E72D297353CC}">
              <c16:uniqueId val="{00000001-860A-4C2A-A5A0-D99C26CEF183}"/>
            </c:ext>
          </c:extLst>
        </c:ser>
        <c:dLbls>
          <c:showLegendKey val="0"/>
          <c:showVal val="0"/>
          <c:showCatName val="0"/>
          <c:showSerName val="0"/>
          <c:showPercent val="0"/>
          <c:showBubbleSize val="0"/>
        </c:dLbls>
        <c:marker val="1"/>
        <c:smooth val="0"/>
        <c:axId val="376702040"/>
        <c:axId val="376705176"/>
      </c:lineChart>
      <c:dateAx>
        <c:axId val="376702040"/>
        <c:scaling>
          <c:orientation val="minMax"/>
        </c:scaling>
        <c:delete val="1"/>
        <c:axPos val="b"/>
        <c:numFmt formatCode="ge" sourceLinked="1"/>
        <c:majorTickMark val="none"/>
        <c:minorTickMark val="none"/>
        <c:tickLblPos val="none"/>
        <c:crossAx val="376705176"/>
        <c:crosses val="autoZero"/>
        <c:auto val="1"/>
        <c:lblOffset val="100"/>
        <c:baseTimeUnit val="years"/>
      </c:dateAx>
      <c:valAx>
        <c:axId val="37670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0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97.96</c:v>
                </c:pt>
                <c:pt idx="1">
                  <c:v>98.1</c:v>
                </c:pt>
                <c:pt idx="2">
                  <c:v>98.28</c:v>
                </c:pt>
                <c:pt idx="3">
                  <c:v>98.39</c:v>
                </c:pt>
                <c:pt idx="4">
                  <c:v>98.48</c:v>
                </c:pt>
              </c:numCache>
            </c:numRef>
          </c:val>
          <c:extLst xmlns:c16r2="http://schemas.microsoft.com/office/drawing/2015/06/chart">
            <c:ext xmlns:c16="http://schemas.microsoft.com/office/drawing/2014/chart" uri="{C3380CC4-5D6E-409C-BE32-E72D297353CC}">
              <c16:uniqueId val="{00000000-EAC5-4A3E-B8CE-952A857868B2}"/>
            </c:ext>
          </c:extLst>
        </c:ser>
        <c:dLbls>
          <c:showLegendKey val="0"/>
          <c:showVal val="0"/>
          <c:showCatName val="0"/>
          <c:showSerName val="0"/>
          <c:showPercent val="0"/>
          <c:showBubbleSize val="0"/>
        </c:dLbls>
        <c:gapWidth val="150"/>
        <c:axId val="376702432"/>
        <c:axId val="37670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xmlns:c16r2="http://schemas.microsoft.com/office/drawing/2015/06/chart">
            <c:ext xmlns:c16="http://schemas.microsoft.com/office/drawing/2014/chart" uri="{C3380CC4-5D6E-409C-BE32-E72D297353CC}">
              <c16:uniqueId val="{00000001-EAC5-4A3E-B8CE-952A857868B2}"/>
            </c:ext>
          </c:extLst>
        </c:ser>
        <c:dLbls>
          <c:showLegendKey val="0"/>
          <c:showVal val="0"/>
          <c:showCatName val="0"/>
          <c:showSerName val="0"/>
          <c:showPercent val="0"/>
          <c:showBubbleSize val="0"/>
        </c:dLbls>
        <c:marker val="1"/>
        <c:smooth val="0"/>
        <c:axId val="376702432"/>
        <c:axId val="376703216"/>
      </c:lineChart>
      <c:dateAx>
        <c:axId val="376702432"/>
        <c:scaling>
          <c:orientation val="minMax"/>
        </c:scaling>
        <c:delete val="1"/>
        <c:axPos val="b"/>
        <c:numFmt formatCode="ge" sourceLinked="1"/>
        <c:majorTickMark val="none"/>
        <c:minorTickMark val="none"/>
        <c:tickLblPos val="none"/>
        <c:crossAx val="376703216"/>
        <c:crosses val="autoZero"/>
        <c:auto val="1"/>
        <c:lblOffset val="100"/>
        <c:baseTimeUnit val="years"/>
      </c:dateAx>
      <c:valAx>
        <c:axId val="37670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38.24</c:v>
                </c:pt>
                <c:pt idx="1">
                  <c:v>38.69</c:v>
                </c:pt>
                <c:pt idx="2">
                  <c:v>76.819999999999993</c:v>
                </c:pt>
                <c:pt idx="3">
                  <c:v>78.22</c:v>
                </c:pt>
                <c:pt idx="4">
                  <c:v>79.45</c:v>
                </c:pt>
              </c:numCache>
            </c:numRef>
          </c:val>
          <c:extLst xmlns:c16r2="http://schemas.microsoft.com/office/drawing/2015/06/chart">
            <c:ext xmlns:c16="http://schemas.microsoft.com/office/drawing/2014/chart" uri="{C3380CC4-5D6E-409C-BE32-E72D297353CC}">
              <c16:uniqueId val="{00000000-87C3-4637-AFA7-3284C0F74D67}"/>
            </c:ext>
          </c:extLst>
        </c:ser>
        <c:dLbls>
          <c:showLegendKey val="0"/>
          <c:showVal val="0"/>
          <c:showCatName val="0"/>
          <c:showSerName val="0"/>
          <c:showPercent val="0"/>
          <c:showBubbleSize val="0"/>
        </c:dLbls>
        <c:gapWidth val="150"/>
        <c:axId val="203284832"/>
        <c:axId val="20328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C3-4637-AFA7-3284C0F74D67}"/>
            </c:ext>
          </c:extLst>
        </c:ser>
        <c:dLbls>
          <c:showLegendKey val="0"/>
          <c:showVal val="0"/>
          <c:showCatName val="0"/>
          <c:showSerName val="0"/>
          <c:showPercent val="0"/>
          <c:showBubbleSize val="0"/>
        </c:dLbls>
        <c:marker val="1"/>
        <c:smooth val="0"/>
        <c:axId val="203284832"/>
        <c:axId val="203285616"/>
      </c:lineChart>
      <c:dateAx>
        <c:axId val="203284832"/>
        <c:scaling>
          <c:orientation val="minMax"/>
        </c:scaling>
        <c:delete val="1"/>
        <c:axPos val="b"/>
        <c:numFmt formatCode="ge" sourceLinked="1"/>
        <c:majorTickMark val="none"/>
        <c:minorTickMark val="none"/>
        <c:tickLblPos val="none"/>
        <c:crossAx val="203285616"/>
        <c:crosses val="autoZero"/>
        <c:auto val="1"/>
        <c:lblOffset val="100"/>
        <c:baseTimeUnit val="years"/>
      </c:dateAx>
      <c:valAx>
        <c:axId val="20328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E4-4540-A0A7-B6AB19B519D6}"/>
            </c:ext>
          </c:extLst>
        </c:ser>
        <c:dLbls>
          <c:showLegendKey val="0"/>
          <c:showVal val="0"/>
          <c:showCatName val="0"/>
          <c:showSerName val="0"/>
          <c:showPercent val="0"/>
          <c:showBubbleSize val="0"/>
        </c:dLbls>
        <c:gapWidth val="150"/>
        <c:axId val="203286792"/>
        <c:axId val="20328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E4-4540-A0A7-B6AB19B519D6}"/>
            </c:ext>
          </c:extLst>
        </c:ser>
        <c:dLbls>
          <c:showLegendKey val="0"/>
          <c:showVal val="0"/>
          <c:showCatName val="0"/>
          <c:showSerName val="0"/>
          <c:showPercent val="0"/>
          <c:showBubbleSize val="0"/>
        </c:dLbls>
        <c:marker val="1"/>
        <c:smooth val="0"/>
        <c:axId val="203286792"/>
        <c:axId val="203287184"/>
      </c:lineChart>
      <c:dateAx>
        <c:axId val="203286792"/>
        <c:scaling>
          <c:orientation val="minMax"/>
        </c:scaling>
        <c:delete val="1"/>
        <c:axPos val="b"/>
        <c:numFmt formatCode="ge" sourceLinked="1"/>
        <c:majorTickMark val="none"/>
        <c:minorTickMark val="none"/>
        <c:tickLblPos val="none"/>
        <c:crossAx val="203287184"/>
        <c:crosses val="autoZero"/>
        <c:auto val="1"/>
        <c:lblOffset val="100"/>
        <c:baseTimeUnit val="years"/>
      </c:dateAx>
      <c:valAx>
        <c:axId val="20328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8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84-46ED-8FB5-99E9E1019812}"/>
            </c:ext>
          </c:extLst>
        </c:ser>
        <c:dLbls>
          <c:showLegendKey val="0"/>
          <c:showVal val="0"/>
          <c:showCatName val="0"/>
          <c:showSerName val="0"/>
          <c:showPercent val="0"/>
          <c:showBubbleSize val="0"/>
        </c:dLbls>
        <c:gapWidth val="150"/>
        <c:axId val="203287576"/>
        <c:axId val="20328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84-46ED-8FB5-99E9E1019812}"/>
            </c:ext>
          </c:extLst>
        </c:ser>
        <c:dLbls>
          <c:showLegendKey val="0"/>
          <c:showVal val="0"/>
          <c:showCatName val="0"/>
          <c:showSerName val="0"/>
          <c:showPercent val="0"/>
          <c:showBubbleSize val="0"/>
        </c:dLbls>
        <c:marker val="1"/>
        <c:smooth val="0"/>
        <c:axId val="203287576"/>
        <c:axId val="203288360"/>
      </c:lineChart>
      <c:dateAx>
        <c:axId val="203287576"/>
        <c:scaling>
          <c:orientation val="minMax"/>
        </c:scaling>
        <c:delete val="1"/>
        <c:axPos val="b"/>
        <c:numFmt formatCode="ge" sourceLinked="1"/>
        <c:majorTickMark val="none"/>
        <c:minorTickMark val="none"/>
        <c:tickLblPos val="none"/>
        <c:crossAx val="203288360"/>
        <c:crosses val="autoZero"/>
        <c:auto val="1"/>
        <c:lblOffset val="100"/>
        <c:baseTimeUnit val="years"/>
      </c:dateAx>
      <c:valAx>
        <c:axId val="20328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8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4E-478F-95C9-9B52680261B8}"/>
            </c:ext>
          </c:extLst>
        </c:ser>
        <c:dLbls>
          <c:showLegendKey val="0"/>
          <c:showVal val="0"/>
          <c:showCatName val="0"/>
          <c:showSerName val="0"/>
          <c:showPercent val="0"/>
          <c:showBubbleSize val="0"/>
        </c:dLbls>
        <c:gapWidth val="150"/>
        <c:axId val="204344864"/>
        <c:axId val="20434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4E-478F-95C9-9B52680261B8}"/>
            </c:ext>
          </c:extLst>
        </c:ser>
        <c:dLbls>
          <c:showLegendKey val="0"/>
          <c:showVal val="0"/>
          <c:showCatName val="0"/>
          <c:showSerName val="0"/>
          <c:showPercent val="0"/>
          <c:showBubbleSize val="0"/>
        </c:dLbls>
        <c:marker val="1"/>
        <c:smooth val="0"/>
        <c:axId val="204344864"/>
        <c:axId val="204347216"/>
      </c:lineChart>
      <c:dateAx>
        <c:axId val="204344864"/>
        <c:scaling>
          <c:orientation val="minMax"/>
        </c:scaling>
        <c:delete val="1"/>
        <c:axPos val="b"/>
        <c:numFmt formatCode="ge" sourceLinked="1"/>
        <c:majorTickMark val="none"/>
        <c:minorTickMark val="none"/>
        <c:tickLblPos val="none"/>
        <c:crossAx val="204347216"/>
        <c:crosses val="autoZero"/>
        <c:auto val="1"/>
        <c:lblOffset val="100"/>
        <c:baseTimeUnit val="years"/>
      </c:dateAx>
      <c:valAx>
        <c:axId val="20434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2D-46C6-85AA-E12A2D35E198}"/>
            </c:ext>
          </c:extLst>
        </c:ser>
        <c:dLbls>
          <c:showLegendKey val="0"/>
          <c:showVal val="0"/>
          <c:showCatName val="0"/>
          <c:showSerName val="0"/>
          <c:showPercent val="0"/>
          <c:showBubbleSize val="0"/>
        </c:dLbls>
        <c:gapWidth val="150"/>
        <c:axId val="204346040"/>
        <c:axId val="20434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2D-46C6-85AA-E12A2D35E198}"/>
            </c:ext>
          </c:extLst>
        </c:ser>
        <c:dLbls>
          <c:showLegendKey val="0"/>
          <c:showVal val="0"/>
          <c:showCatName val="0"/>
          <c:showSerName val="0"/>
          <c:showPercent val="0"/>
          <c:showBubbleSize val="0"/>
        </c:dLbls>
        <c:marker val="1"/>
        <c:smooth val="0"/>
        <c:axId val="204346040"/>
        <c:axId val="204342512"/>
      </c:lineChart>
      <c:dateAx>
        <c:axId val="204346040"/>
        <c:scaling>
          <c:orientation val="minMax"/>
        </c:scaling>
        <c:delete val="1"/>
        <c:axPos val="b"/>
        <c:numFmt formatCode="ge" sourceLinked="1"/>
        <c:majorTickMark val="none"/>
        <c:minorTickMark val="none"/>
        <c:tickLblPos val="none"/>
        <c:crossAx val="204342512"/>
        <c:crosses val="autoZero"/>
        <c:auto val="1"/>
        <c:lblOffset val="100"/>
        <c:baseTimeUnit val="years"/>
      </c:dateAx>
      <c:valAx>
        <c:axId val="20434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4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1457.95</c:v>
                </c:pt>
                <c:pt idx="1">
                  <c:v>1638.14</c:v>
                </c:pt>
                <c:pt idx="2">
                  <c:v>1161.06</c:v>
                </c:pt>
                <c:pt idx="3">
                  <c:v>1506.3</c:v>
                </c:pt>
                <c:pt idx="4">
                  <c:v>1402.25</c:v>
                </c:pt>
              </c:numCache>
            </c:numRef>
          </c:val>
          <c:extLst xmlns:c16r2="http://schemas.microsoft.com/office/drawing/2015/06/chart">
            <c:ext xmlns:c16="http://schemas.microsoft.com/office/drawing/2014/chart" uri="{C3380CC4-5D6E-409C-BE32-E72D297353CC}">
              <c16:uniqueId val="{00000000-CE42-47B0-A97A-F08D2C75263B}"/>
            </c:ext>
          </c:extLst>
        </c:ser>
        <c:dLbls>
          <c:showLegendKey val="0"/>
          <c:showVal val="0"/>
          <c:showCatName val="0"/>
          <c:showSerName val="0"/>
          <c:showPercent val="0"/>
          <c:showBubbleSize val="0"/>
        </c:dLbls>
        <c:gapWidth val="150"/>
        <c:axId val="204346824"/>
        <c:axId val="20434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xmlns:c16r2="http://schemas.microsoft.com/office/drawing/2015/06/chart">
            <c:ext xmlns:c16="http://schemas.microsoft.com/office/drawing/2014/chart" uri="{C3380CC4-5D6E-409C-BE32-E72D297353CC}">
              <c16:uniqueId val="{00000001-CE42-47B0-A97A-F08D2C75263B}"/>
            </c:ext>
          </c:extLst>
        </c:ser>
        <c:dLbls>
          <c:showLegendKey val="0"/>
          <c:showVal val="0"/>
          <c:showCatName val="0"/>
          <c:showSerName val="0"/>
          <c:showPercent val="0"/>
          <c:showBubbleSize val="0"/>
        </c:dLbls>
        <c:marker val="1"/>
        <c:smooth val="0"/>
        <c:axId val="204346824"/>
        <c:axId val="204347608"/>
      </c:lineChart>
      <c:dateAx>
        <c:axId val="204346824"/>
        <c:scaling>
          <c:orientation val="minMax"/>
        </c:scaling>
        <c:delete val="1"/>
        <c:axPos val="b"/>
        <c:numFmt formatCode="ge" sourceLinked="1"/>
        <c:majorTickMark val="none"/>
        <c:minorTickMark val="none"/>
        <c:tickLblPos val="none"/>
        <c:crossAx val="204347608"/>
        <c:crosses val="autoZero"/>
        <c:auto val="1"/>
        <c:lblOffset val="100"/>
        <c:baseTimeUnit val="years"/>
      </c:dateAx>
      <c:valAx>
        <c:axId val="20434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4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40.08</c:v>
                </c:pt>
                <c:pt idx="1">
                  <c:v>33.94</c:v>
                </c:pt>
                <c:pt idx="2">
                  <c:v>60.34</c:v>
                </c:pt>
                <c:pt idx="3">
                  <c:v>76.75</c:v>
                </c:pt>
                <c:pt idx="4">
                  <c:v>96.18</c:v>
                </c:pt>
              </c:numCache>
            </c:numRef>
          </c:val>
          <c:extLst xmlns:c16r2="http://schemas.microsoft.com/office/drawing/2015/06/chart">
            <c:ext xmlns:c16="http://schemas.microsoft.com/office/drawing/2014/chart" uri="{C3380CC4-5D6E-409C-BE32-E72D297353CC}">
              <c16:uniqueId val="{00000000-D77C-4110-BD23-3D9E3F00BDC5}"/>
            </c:ext>
          </c:extLst>
        </c:ser>
        <c:dLbls>
          <c:showLegendKey val="0"/>
          <c:showVal val="0"/>
          <c:showCatName val="0"/>
          <c:showSerName val="0"/>
          <c:showPercent val="0"/>
          <c:showBubbleSize val="0"/>
        </c:dLbls>
        <c:gapWidth val="150"/>
        <c:axId val="204343296"/>
        <c:axId val="20434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xmlns:c16r2="http://schemas.microsoft.com/office/drawing/2015/06/chart">
            <c:ext xmlns:c16="http://schemas.microsoft.com/office/drawing/2014/chart" uri="{C3380CC4-5D6E-409C-BE32-E72D297353CC}">
              <c16:uniqueId val="{00000001-D77C-4110-BD23-3D9E3F00BDC5}"/>
            </c:ext>
          </c:extLst>
        </c:ser>
        <c:dLbls>
          <c:showLegendKey val="0"/>
          <c:showVal val="0"/>
          <c:showCatName val="0"/>
          <c:showSerName val="0"/>
          <c:showPercent val="0"/>
          <c:showBubbleSize val="0"/>
        </c:dLbls>
        <c:marker val="1"/>
        <c:smooth val="0"/>
        <c:axId val="204343296"/>
        <c:axId val="204343688"/>
      </c:lineChart>
      <c:dateAx>
        <c:axId val="204343296"/>
        <c:scaling>
          <c:orientation val="minMax"/>
        </c:scaling>
        <c:delete val="1"/>
        <c:axPos val="b"/>
        <c:numFmt formatCode="ge" sourceLinked="1"/>
        <c:majorTickMark val="none"/>
        <c:minorTickMark val="none"/>
        <c:tickLblPos val="none"/>
        <c:crossAx val="204343688"/>
        <c:crosses val="autoZero"/>
        <c:auto val="1"/>
        <c:lblOffset val="100"/>
        <c:baseTimeUnit val="years"/>
      </c:dateAx>
      <c:valAx>
        <c:axId val="20434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427.93</c:v>
                </c:pt>
                <c:pt idx="1">
                  <c:v>505.72</c:v>
                </c:pt>
                <c:pt idx="2">
                  <c:v>287.47000000000003</c:v>
                </c:pt>
                <c:pt idx="3">
                  <c:v>225.67</c:v>
                </c:pt>
                <c:pt idx="4">
                  <c:v>180.97</c:v>
                </c:pt>
              </c:numCache>
            </c:numRef>
          </c:val>
          <c:extLst xmlns:c16r2="http://schemas.microsoft.com/office/drawing/2015/06/chart">
            <c:ext xmlns:c16="http://schemas.microsoft.com/office/drawing/2014/chart" uri="{C3380CC4-5D6E-409C-BE32-E72D297353CC}">
              <c16:uniqueId val="{00000000-4089-4DE4-85A2-F027877EB177}"/>
            </c:ext>
          </c:extLst>
        </c:ser>
        <c:dLbls>
          <c:showLegendKey val="0"/>
          <c:showVal val="0"/>
          <c:showCatName val="0"/>
          <c:showSerName val="0"/>
          <c:showPercent val="0"/>
          <c:showBubbleSize val="0"/>
        </c:dLbls>
        <c:gapWidth val="150"/>
        <c:axId val="376700864"/>
        <c:axId val="37670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xmlns:c16r2="http://schemas.microsoft.com/office/drawing/2015/06/chart">
            <c:ext xmlns:c16="http://schemas.microsoft.com/office/drawing/2014/chart" uri="{C3380CC4-5D6E-409C-BE32-E72D297353CC}">
              <c16:uniqueId val="{00000001-4089-4DE4-85A2-F027877EB177}"/>
            </c:ext>
          </c:extLst>
        </c:ser>
        <c:dLbls>
          <c:showLegendKey val="0"/>
          <c:showVal val="0"/>
          <c:showCatName val="0"/>
          <c:showSerName val="0"/>
          <c:showPercent val="0"/>
          <c:showBubbleSize val="0"/>
        </c:dLbls>
        <c:marker val="1"/>
        <c:smooth val="0"/>
        <c:axId val="376700864"/>
        <c:axId val="376705960"/>
      </c:lineChart>
      <c:dateAx>
        <c:axId val="376700864"/>
        <c:scaling>
          <c:orientation val="minMax"/>
        </c:scaling>
        <c:delete val="1"/>
        <c:axPos val="b"/>
        <c:numFmt formatCode="ge" sourceLinked="1"/>
        <c:majorTickMark val="none"/>
        <c:minorTickMark val="none"/>
        <c:tickLblPos val="none"/>
        <c:crossAx val="376705960"/>
        <c:crosses val="autoZero"/>
        <c:auto val="1"/>
        <c:lblOffset val="100"/>
        <c:baseTimeUnit val="years"/>
      </c:dateAx>
      <c:valAx>
        <c:axId val="37670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3" sqref="D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湯梨浜町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16982</v>
      </c>
      <c r="AM8" s="50"/>
      <c r="AN8" s="50"/>
      <c r="AO8" s="50"/>
      <c r="AP8" s="50"/>
      <c r="AQ8" s="50"/>
      <c r="AR8" s="50"/>
      <c r="AS8" s="50"/>
      <c r="AT8" s="45">
        <f>データ!T6</f>
        <v>77.94</v>
      </c>
      <c r="AU8" s="45"/>
      <c r="AV8" s="45"/>
      <c r="AW8" s="45"/>
      <c r="AX8" s="45"/>
      <c r="AY8" s="45"/>
      <c r="AZ8" s="45"/>
      <c r="BA8" s="45"/>
      <c r="BB8" s="45">
        <f>データ!U6</f>
        <v>217.89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77.44</v>
      </c>
      <c r="Q10" s="45"/>
      <c r="R10" s="45"/>
      <c r="S10" s="45"/>
      <c r="T10" s="45"/>
      <c r="U10" s="45"/>
      <c r="V10" s="45"/>
      <c r="W10" s="45">
        <f>データ!Q6</f>
        <v>85.59</v>
      </c>
      <c r="X10" s="45"/>
      <c r="Y10" s="45"/>
      <c r="Z10" s="45"/>
      <c r="AA10" s="45"/>
      <c r="AB10" s="45"/>
      <c r="AC10" s="45"/>
      <c r="AD10" s="50">
        <f>データ!R6</f>
        <v>3295</v>
      </c>
      <c r="AE10" s="50"/>
      <c r="AF10" s="50"/>
      <c r="AG10" s="50"/>
      <c r="AH10" s="50"/>
      <c r="AI10" s="50"/>
      <c r="AJ10" s="50"/>
      <c r="AK10" s="2"/>
      <c r="AL10" s="50">
        <f>データ!V6</f>
        <v>13054</v>
      </c>
      <c r="AM10" s="50"/>
      <c r="AN10" s="50"/>
      <c r="AO10" s="50"/>
      <c r="AP10" s="50"/>
      <c r="AQ10" s="50"/>
      <c r="AR10" s="50"/>
      <c r="AS10" s="50"/>
      <c r="AT10" s="45">
        <f>データ!W6</f>
        <v>4.75</v>
      </c>
      <c r="AU10" s="45"/>
      <c r="AV10" s="45"/>
      <c r="AW10" s="45"/>
      <c r="AX10" s="45"/>
      <c r="AY10" s="45"/>
      <c r="AZ10" s="45"/>
      <c r="BA10" s="45"/>
      <c r="BB10" s="45">
        <f>データ!X6</f>
        <v>2748.21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BeJhGxPoLl9pa0+SayLaOkFdClPnwLOjA/Nc5wdn5Yjxo2GbJ6+AlFZ6EhmHGwI5+7TdCeuI/0G5ajN/HDOoTQ==" saltValue="qOGPdrwjQZVdYeh5jWH1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313700</v>
      </c>
      <c r="D6" s="33">
        <f t="shared" si="3"/>
        <v>47</v>
      </c>
      <c r="E6" s="33">
        <f t="shared" si="3"/>
        <v>17</v>
      </c>
      <c r="F6" s="33">
        <f t="shared" si="3"/>
        <v>1</v>
      </c>
      <c r="G6" s="33">
        <f t="shared" si="3"/>
        <v>0</v>
      </c>
      <c r="H6" s="33" t="str">
        <f t="shared" si="3"/>
        <v>鳥取県　湯梨浜町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77.44</v>
      </c>
      <c r="Q6" s="34">
        <f t="shared" si="3"/>
        <v>85.59</v>
      </c>
      <c r="R6" s="34">
        <f t="shared" si="3"/>
        <v>3295</v>
      </c>
      <c r="S6" s="34">
        <f t="shared" si="3"/>
        <v>16982</v>
      </c>
      <c r="T6" s="34">
        <f t="shared" si="3"/>
        <v>77.94</v>
      </c>
      <c r="U6" s="34">
        <f t="shared" si="3"/>
        <v>217.89</v>
      </c>
      <c r="V6" s="34">
        <f t="shared" si="3"/>
        <v>13054</v>
      </c>
      <c r="W6" s="34">
        <f t="shared" si="3"/>
        <v>4.75</v>
      </c>
      <c r="X6" s="34">
        <f t="shared" si="3"/>
        <v>2748.21</v>
      </c>
      <c r="Y6" s="35">
        <f>IF(Y7="",NA(),Y7)</f>
        <v>38.24</v>
      </c>
      <c r="Z6" s="35">
        <f t="shared" ref="Z6:AH6" si="4">IF(Z7="",NA(),Z7)</f>
        <v>38.69</v>
      </c>
      <c r="AA6" s="35">
        <f t="shared" si="4"/>
        <v>76.819999999999993</v>
      </c>
      <c r="AB6" s="35">
        <f t="shared" si="4"/>
        <v>78.22</v>
      </c>
      <c r="AC6" s="35">
        <f t="shared" si="4"/>
        <v>79.45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1457.95</v>
      </c>
      <c r="BG6" s="35">
        <f t="shared" ref="BG6:BO6" si="7">IF(BG7="",NA(),BG7)</f>
        <v>1638.14</v>
      </c>
      <c r="BH6" s="35">
        <f t="shared" si="7"/>
        <v>1161.06</v>
      </c>
      <c r="BI6" s="35">
        <f t="shared" si="7"/>
        <v>1506.3</v>
      </c>
      <c r="BJ6" s="35">
        <f t="shared" si="7"/>
        <v>1402.25</v>
      </c>
      <c r="BK6" s="35">
        <f t="shared" si="7"/>
        <v>721.06</v>
      </c>
      <c r="BL6" s="35">
        <f t="shared" si="7"/>
        <v>862.87</v>
      </c>
      <c r="BM6" s="35">
        <f t="shared" si="7"/>
        <v>716.96</v>
      </c>
      <c r="BN6" s="35">
        <f t="shared" si="7"/>
        <v>799.11</v>
      </c>
      <c r="BO6" s="35">
        <f t="shared" si="7"/>
        <v>768.62</v>
      </c>
      <c r="BP6" s="34" t="str">
        <f>IF(BP7="","",IF(BP7="-","【-】","【"&amp;SUBSTITUTE(TEXT(BP7,"#,##0.00"),"-","△")&amp;"】"))</f>
        <v>【682.78】</v>
      </c>
      <c r="BQ6" s="35">
        <f>IF(BQ7="",NA(),BQ7)</f>
        <v>40.08</v>
      </c>
      <c r="BR6" s="35">
        <f t="shared" ref="BR6:BZ6" si="8">IF(BR7="",NA(),BR7)</f>
        <v>33.94</v>
      </c>
      <c r="BS6" s="35">
        <f t="shared" si="8"/>
        <v>60.34</v>
      </c>
      <c r="BT6" s="35">
        <f t="shared" si="8"/>
        <v>76.75</v>
      </c>
      <c r="BU6" s="35">
        <f t="shared" si="8"/>
        <v>96.18</v>
      </c>
      <c r="BV6" s="35">
        <f t="shared" si="8"/>
        <v>84.86</v>
      </c>
      <c r="BW6" s="35">
        <f t="shared" si="8"/>
        <v>85.39</v>
      </c>
      <c r="BX6" s="35">
        <f t="shared" si="8"/>
        <v>88.09</v>
      </c>
      <c r="BY6" s="35">
        <f t="shared" si="8"/>
        <v>87.69</v>
      </c>
      <c r="BZ6" s="35">
        <f t="shared" si="8"/>
        <v>88.06</v>
      </c>
      <c r="CA6" s="34" t="str">
        <f>IF(CA7="","",IF(CA7="-","【-】","【"&amp;SUBSTITUTE(TEXT(CA7,"#,##0.00"),"-","△")&amp;"】"))</f>
        <v>【100.91】</v>
      </c>
      <c r="CB6" s="35">
        <f>IF(CB7="",NA(),CB7)</f>
        <v>427.93</v>
      </c>
      <c r="CC6" s="35">
        <f t="shared" ref="CC6:CK6" si="9">IF(CC7="",NA(),CC7)</f>
        <v>505.72</v>
      </c>
      <c r="CD6" s="35">
        <f t="shared" si="9"/>
        <v>287.47000000000003</v>
      </c>
      <c r="CE6" s="35">
        <f t="shared" si="9"/>
        <v>225.67</v>
      </c>
      <c r="CF6" s="35">
        <f t="shared" si="9"/>
        <v>180.97</v>
      </c>
      <c r="CG6" s="35">
        <f t="shared" si="9"/>
        <v>188.14</v>
      </c>
      <c r="CH6" s="35">
        <f t="shared" si="9"/>
        <v>188.79</v>
      </c>
      <c r="CI6" s="35">
        <f t="shared" si="9"/>
        <v>181.8</v>
      </c>
      <c r="CJ6" s="35">
        <f t="shared" si="9"/>
        <v>180.07</v>
      </c>
      <c r="CK6" s="35">
        <f t="shared" si="9"/>
        <v>179.32</v>
      </c>
      <c r="CL6" s="34" t="str">
        <f>IF(CL7="","",IF(CL7="-","【-】","【"&amp;SUBSTITUTE(TEXT(CL7,"#,##0.00"),"-","△")&amp;"】"))</f>
        <v>【136.86】</v>
      </c>
      <c r="CM6" s="35" t="str">
        <f>IF(CM7="",NA(),CM7)</f>
        <v>-</v>
      </c>
      <c r="CN6" s="35" t="str">
        <f t="shared" ref="CN6:CV6" si="10">IF(CN7="",NA(),CN7)</f>
        <v>-</v>
      </c>
      <c r="CO6" s="35" t="str">
        <f t="shared" si="10"/>
        <v>-</v>
      </c>
      <c r="CP6" s="35">
        <f t="shared" si="10"/>
        <v>58.4</v>
      </c>
      <c r="CQ6" s="35" t="str">
        <f t="shared" si="10"/>
        <v>-</v>
      </c>
      <c r="CR6" s="35">
        <f t="shared" si="10"/>
        <v>64.23</v>
      </c>
      <c r="CS6" s="35">
        <f t="shared" si="10"/>
        <v>59.4</v>
      </c>
      <c r="CT6" s="35">
        <f t="shared" si="10"/>
        <v>59.35</v>
      </c>
      <c r="CU6" s="35">
        <f t="shared" si="10"/>
        <v>58.4</v>
      </c>
      <c r="CV6" s="35">
        <f t="shared" si="10"/>
        <v>58</v>
      </c>
      <c r="CW6" s="34" t="str">
        <f>IF(CW7="","",IF(CW7="-","【-】","【"&amp;SUBSTITUTE(TEXT(CW7,"#,##0.00"),"-","△")&amp;"】"))</f>
        <v>【58.98】</v>
      </c>
      <c r="CX6" s="35">
        <f>IF(CX7="",NA(),CX7)</f>
        <v>97.96</v>
      </c>
      <c r="CY6" s="35">
        <f t="shared" ref="CY6:DG6" si="11">IF(CY7="",NA(),CY7)</f>
        <v>98.1</v>
      </c>
      <c r="CZ6" s="35">
        <f t="shared" si="11"/>
        <v>98.28</v>
      </c>
      <c r="DA6" s="35">
        <f t="shared" si="11"/>
        <v>98.39</v>
      </c>
      <c r="DB6" s="35">
        <f t="shared" si="11"/>
        <v>98.48</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0.06</v>
      </c>
      <c r="EG6" s="35">
        <f t="shared" si="14"/>
        <v>0.15</v>
      </c>
      <c r="EH6" s="35">
        <f t="shared" si="14"/>
        <v>0.6</v>
      </c>
      <c r="EI6" s="35">
        <f t="shared" si="14"/>
        <v>0.09</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313700</v>
      </c>
      <c r="D7" s="37">
        <v>47</v>
      </c>
      <c r="E7" s="37">
        <v>17</v>
      </c>
      <c r="F7" s="37">
        <v>1</v>
      </c>
      <c r="G7" s="37">
        <v>0</v>
      </c>
      <c r="H7" s="37" t="s">
        <v>98</v>
      </c>
      <c r="I7" s="37" t="s">
        <v>99</v>
      </c>
      <c r="J7" s="37" t="s">
        <v>100</v>
      </c>
      <c r="K7" s="37" t="s">
        <v>101</v>
      </c>
      <c r="L7" s="37" t="s">
        <v>102</v>
      </c>
      <c r="M7" s="37" t="s">
        <v>103</v>
      </c>
      <c r="N7" s="38" t="s">
        <v>104</v>
      </c>
      <c r="O7" s="38" t="s">
        <v>105</v>
      </c>
      <c r="P7" s="38">
        <v>77.44</v>
      </c>
      <c r="Q7" s="38">
        <v>85.59</v>
      </c>
      <c r="R7" s="38">
        <v>3295</v>
      </c>
      <c r="S7" s="38">
        <v>16982</v>
      </c>
      <c r="T7" s="38">
        <v>77.94</v>
      </c>
      <c r="U7" s="38">
        <v>217.89</v>
      </c>
      <c r="V7" s="38">
        <v>13054</v>
      </c>
      <c r="W7" s="38">
        <v>4.75</v>
      </c>
      <c r="X7" s="38">
        <v>2748.21</v>
      </c>
      <c r="Y7" s="38">
        <v>38.24</v>
      </c>
      <c r="Z7" s="38">
        <v>38.69</v>
      </c>
      <c r="AA7" s="38">
        <v>76.819999999999993</v>
      </c>
      <c r="AB7" s="38">
        <v>78.22</v>
      </c>
      <c r="AC7" s="38">
        <v>79.45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1457.95</v>
      </c>
      <c r="BG7" s="38">
        <v>1638.14</v>
      </c>
      <c r="BH7" s="38">
        <v>1161.06</v>
      </c>
      <c r="BI7" s="38">
        <v>1506.3</v>
      </c>
      <c r="BJ7" s="38">
        <v>1402.25</v>
      </c>
      <c r="BK7" s="38">
        <v>721.06</v>
      </c>
      <c r="BL7" s="38">
        <v>862.87</v>
      </c>
      <c r="BM7" s="38">
        <v>716.96</v>
      </c>
      <c r="BN7" s="38">
        <v>799.11</v>
      </c>
      <c r="BO7" s="38">
        <v>768.62</v>
      </c>
      <c r="BP7" s="38">
        <v>682.78</v>
      </c>
      <c r="BQ7" s="38">
        <v>40.08</v>
      </c>
      <c r="BR7" s="38">
        <v>33.94</v>
      </c>
      <c r="BS7" s="38">
        <v>60.34</v>
      </c>
      <c r="BT7" s="38">
        <v>76.75</v>
      </c>
      <c r="BU7" s="38">
        <v>96.18</v>
      </c>
      <c r="BV7" s="38">
        <v>84.86</v>
      </c>
      <c r="BW7" s="38">
        <v>85.39</v>
      </c>
      <c r="BX7" s="38">
        <v>88.09</v>
      </c>
      <c r="BY7" s="38">
        <v>87.69</v>
      </c>
      <c r="BZ7" s="38">
        <v>88.06</v>
      </c>
      <c r="CA7" s="38">
        <v>100.91</v>
      </c>
      <c r="CB7" s="38">
        <v>427.93</v>
      </c>
      <c r="CC7" s="38">
        <v>505.72</v>
      </c>
      <c r="CD7" s="38">
        <v>287.47000000000003</v>
      </c>
      <c r="CE7" s="38">
        <v>225.67</v>
      </c>
      <c r="CF7" s="38">
        <v>180.97</v>
      </c>
      <c r="CG7" s="38">
        <v>188.14</v>
      </c>
      <c r="CH7" s="38">
        <v>188.79</v>
      </c>
      <c r="CI7" s="38">
        <v>181.8</v>
      </c>
      <c r="CJ7" s="38">
        <v>180.07</v>
      </c>
      <c r="CK7" s="38">
        <v>179.32</v>
      </c>
      <c r="CL7" s="38">
        <v>136.86000000000001</v>
      </c>
      <c r="CM7" s="38" t="s">
        <v>104</v>
      </c>
      <c r="CN7" s="38" t="s">
        <v>104</v>
      </c>
      <c r="CO7" s="38" t="s">
        <v>104</v>
      </c>
      <c r="CP7" s="38">
        <v>58.4</v>
      </c>
      <c r="CQ7" s="38" t="s">
        <v>104</v>
      </c>
      <c r="CR7" s="38">
        <v>64.23</v>
      </c>
      <c r="CS7" s="38">
        <v>59.4</v>
      </c>
      <c r="CT7" s="38">
        <v>59.35</v>
      </c>
      <c r="CU7" s="38">
        <v>58.4</v>
      </c>
      <c r="CV7" s="38">
        <v>58</v>
      </c>
      <c r="CW7" s="38">
        <v>58.98</v>
      </c>
      <c r="CX7" s="38">
        <v>97.96</v>
      </c>
      <c r="CY7" s="38">
        <v>98.1</v>
      </c>
      <c r="CZ7" s="38">
        <v>98.28</v>
      </c>
      <c r="DA7" s="38">
        <v>98.39</v>
      </c>
      <c r="DB7" s="38">
        <v>98.48</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0.06</v>
      </c>
      <c r="EG7" s="38">
        <v>0.15</v>
      </c>
      <c r="EH7" s="38">
        <v>0.6</v>
      </c>
      <c r="EI7" s="38">
        <v>0.09</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2020-01-25T01:23:25Z</cp:lastPrinted>
  <dcterms:created xsi:type="dcterms:W3CDTF">2019-12-05T05:06:28Z</dcterms:created>
  <dcterms:modified xsi:type="dcterms:W3CDTF">2020-02-06T05:11:12Z</dcterms:modified>
</cp:coreProperties>
</file>