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0_湯梨浜町\水道\"/>
    </mc:Choice>
  </mc:AlternateContent>
  <workbookProtection workbookAlgorithmName="SHA-512" workbookHashValue="8NbioMFzNe0scJloMtI4OKUcfnJjvDi51V9D0aGK7qLeSIcgXY1FTNRWntI2QtsYG9jIrwuiXCgs8aC+KHnONg==" workbookSaltValue="kA7Y3Ndh8HDdgfXegDpspg==" workbookSpinCount="100000" lockStructure="1"/>
  <bookViews>
    <workbookView xWindow="240" yWindow="60" windowWidth="14940" windowHeight="787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<sst xmlns="http://schemas.openxmlformats.org/spreadsheetml/2006/main" count="225" uniqueCount="113">
  <si>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</si>
  <si>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</si>
  <si>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</si>
  <si>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</si>
  <si>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</si>
  <si>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</si>
  <si>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</si>
  <si>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</si>
  <si>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</si>
  <si>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</si>
  <si>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</si>
  <si>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</si>
  <si>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</si>
  <si>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</si>
  <si>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</si>
  <si>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</si>
  <si>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</si>
  <si>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</si>
  <si>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</si>
  <si>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</si>
  <si>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</si>
  <si>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</si>
  <si>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</si>
  <si>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</si>
  <si>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</si>
  <si>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</si>
  <si>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</si>
  <si>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</si>
  <si>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</si>
  <si>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</si>
  <si>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</si>
  <si>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</si>
  <si>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</si>
  <si>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</si>
  <si>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</si>
  <si>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</si>
  <si>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</si>
  <si>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</si>
  <si>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</si>
  <si>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</si>
  <si>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</si>
  <si>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</si>
  <si>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</si>
  <si>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</si>
  <si>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</si>
  <si>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</si>
  <si>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</si>
  <si>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</si>
  <si>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</si>
  <si>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</si>
  <si>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</si>
  <si>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</si>
  <si>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</si>
  <si>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</si>
  <si>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</si>
  <si>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</si>
  <si>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</si>
  <si>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</si>
  <si>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</si>
  <si>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</si>
  <si>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</si>
  <si>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</si>
  <si>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</si>
  <si>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</si>
  <si>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</si>
  <si>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</si>
  <si>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</si>
  <si>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</si>
  <si>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</si>
  <si>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</si>
  <si>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</si>
  <si>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</si>
  <si>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</si>
  <si>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</si>
  <si>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</si>
  <si>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</si>
  <si>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</si>
  <si>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</si>
  <si>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</si>
  <si>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</si>
  <si>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</si>
  <si>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</si>
  <si>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</si>
  <si>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</si>
  <si>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</si>
  <si>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</si>
  <si>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</si>
  <si>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</si>
  <si>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</si>
  <si>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</si>
  <si>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</si>
  <si>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</si>
  <si>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</si>
  <si>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</si>
  <si>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</si>
  <si>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</si>
  <si>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</si>
  <si>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</si>
  <si>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</si>
  <si>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</si>
  <si>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</si>
  <si>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</si>
  <si>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</si>
  <si>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</si>
  <si>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</si>
  <si>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</si>
  <si>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</si>
  <si>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</si>
  <si>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</si>
  <si>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</si>
  <si>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管路の大部分は下水道管の布設時に設置され、およそ15年後に耐用年数に達するピークを迎える。
　老朽管の比率は低く、段階的な更新とし、維持管理に努めている。</t>
    <rPh sb="1" eb="3">
      <t>カンロ</t>
    </rPh>
    <rPh sb="58" eb="60">
      <t>ダンカイ</t>
    </rPh>
    <rPh sb="67" eb="69">
      <t>イジ</t>
    </rPh>
    <rPh sb="69" eb="71">
      <t>カンリ</t>
    </rPh>
    <rPh sb="72" eb="73">
      <t>ツト</t>
    </rPh>
    <phoneticPr fontId="4"/>
  </si>
  <si>
    <t>　収益的収支比率については、簡易水道特別会計法適用化と水道会計への会計統合による特例的未収支が要因で、今年度は、全国平均、類似団体を下回っている。特例的未収支を含めると、例年並であり、健全経営を維持しているといえる。
　企業債残高対給水収益比率は、平成27年度まで平均値を下回っていたが、平成28年度から施設更新により平均値を上回っている。今年度は、供給施設拡張や法適用移行業務により増加となった。
　施設利用率については、全国平均、類似団体を下回っている。この指標は人口減少や節水技術の向上により需要が減少したこと等が見込まれる。
　有収率については、早期に漏水対策を施すことにより、全国平均、類似団体を上回っている。</t>
    <rPh sb="1" eb="4">
      <t>シュウエキテキ</t>
    </rPh>
    <rPh sb="4" eb="6">
      <t>シュウシ</t>
    </rPh>
    <rPh sb="6" eb="8">
      <t>ヒリツ</t>
    </rPh>
    <rPh sb="14" eb="16">
      <t>カンイ</t>
    </rPh>
    <rPh sb="16" eb="18">
      <t>スイドウ</t>
    </rPh>
    <rPh sb="18" eb="20">
      <t>トクベツ</t>
    </rPh>
    <rPh sb="20" eb="22">
      <t>カイケイ</t>
    </rPh>
    <rPh sb="22" eb="23">
      <t>ホウ</t>
    </rPh>
    <rPh sb="23" eb="26">
      <t>テキヨウカ</t>
    </rPh>
    <rPh sb="27" eb="29">
      <t>スイドウ</t>
    </rPh>
    <rPh sb="29" eb="31">
      <t>カイケイ</t>
    </rPh>
    <rPh sb="33" eb="35">
      <t>カイケイ</t>
    </rPh>
    <rPh sb="35" eb="37">
      <t>トウゴウ</t>
    </rPh>
    <rPh sb="40" eb="43">
      <t>トクレイテキ</t>
    </rPh>
    <rPh sb="43" eb="45">
      <t>ミシュウ</t>
    </rPh>
    <rPh sb="45" eb="46">
      <t>シ</t>
    </rPh>
    <rPh sb="47" eb="49">
      <t>ヨウイン</t>
    </rPh>
    <rPh sb="51" eb="54">
      <t>コンネンド</t>
    </rPh>
    <rPh sb="66" eb="67">
      <t>シタ</t>
    </rPh>
    <rPh sb="73" eb="76">
      <t>トクレイテキ</t>
    </rPh>
    <rPh sb="76" eb="78">
      <t>ミシュウ</t>
    </rPh>
    <rPh sb="78" eb="79">
      <t>シ</t>
    </rPh>
    <rPh sb="80" eb="81">
      <t>フク</t>
    </rPh>
    <rPh sb="85" eb="87">
      <t>レイネン</t>
    </rPh>
    <rPh sb="87" eb="88">
      <t>ナ</t>
    </rPh>
    <rPh sb="97" eb="99">
      <t>イジ</t>
    </rPh>
    <rPh sb="124" eb="126">
      <t>ヘイセイ</t>
    </rPh>
    <rPh sb="128" eb="129">
      <t>トシ</t>
    </rPh>
    <rPh sb="129" eb="130">
      <t>ド</t>
    </rPh>
    <rPh sb="144" eb="146">
      <t>ヘイセイ</t>
    </rPh>
    <rPh sb="148" eb="150">
      <t>ネンド</t>
    </rPh>
    <rPh sb="152" eb="154">
      <t>シセツ</t>
    </rPh>
    <rPh sb="154" eb="156">
      <t>コウシン</t>
    </rPh>
    <rPh sb="159" eb="162">
      <t>ヘイキンチ</t>
    </rPh>
    <rPh sb="163" eb="165">
      <t>ウワマワ</t>
    </rPh>
    <rPh sb="170" eb="173">
      <t>コンネンド</t>
    </rPh>
    <rPh sb="175" eb="177">
      <t>キョウキュウ</t>
    </rPh>
    <rPh sb="177" eb="179">
      <t>シセツ</t>
    </rPh>
    <rPh sb="179" eb="181">
      <t>カクチョウ</t>
    </rPh>
    <rPh sb="182" eb="183">
      <t>ホウ</t>
    </rPh>
    <rPh sb="183" eb="185">
      <t>テキヨウ</t>
    </rPh>
    <rPh sb="192" eb="194">
      <t>ゾウカ</t>
    </rPh>
    <rPh sb="278" eb="280">
      <t>ソウキ</t>
    </rPh>
    <rPh sb="281" eb="283">
      <t>ロウスイ</t>
    </rPh>
    <rPh sb="283" eb="285">
      <t>タイサク</t>
    </rPh>
    <rPh sb="286" eb="287">
      <t>ホドコ</t>
    </rPh>
    <phoneticPr fontId="4"/>
  </si>
  <si>
    <t>　経営分析、資産等の把握により、合理的な運営を図っている。財源確保は今後の大きな課題である。
 中長期的な視点に立った計画的な経営を図るため、簡易水道特別会計法適用化と水道事業への会計統合を実施した。（平成31年4月1日施行）
　</t>
    <rPh sb="48" eb="51">
      <t>チュウチョウキ</t>
    </rPh>
    <rPh sb="51" eb="52">
      <t>テキ</t>
    </rPh>
    <rPh sb="53" eb="55">
      <t>シテン</t>
    </rPh>
    <rPh sb="56" eb="57">
      <t>タ</t>
    </rPh>
    <rPh sb="59" eb="62">
      <t>ケイカクテキ</t>
    </rPh>
    <rPh sb="63" eb="65">
      <t>ケイエイ</t>
    </rPh>
    <rPh sb="71" eb="73">
      <t>カンイ</t>
    </rPh>
    <rPh sb="73" eb="75">
      <t>スイドウ</t>
    </rPh>
    <rPh sb="75" eb="77">
      <t>トクベツ</t>
    </rPh>
    <rPh sb="77" eb="79">
      <t>カイケイ</t>
    </rPh>
    <rPh sb="79" eb="80">
      <t>ホウ</t>
    </rPh>
    <rPh sb="80" eb="83">
      <t>テキヨウカ</t>
    </rPh>
    <rPh sb="84" eb="86">
      <t>スイドウ</t>
    </rPh>
    <rPh sb="86" eb="88">
      <t>ジギョウ</t>
    </rPh>
    <rPh sb="90" eb="92">
      <t>カイケイ</t>
    </rPh>
    <rPh sb="92" eb="94">
      <t>トウゴウ</t>
    </rPh>
    <rPh sb="95" eb="97">
      <t>ジッシ</t>
    </rPh>
    <rPh sb="101" eb="103">
      <t>ヘイセイ</t>
    </rPh>
    <rPh sb="105" eb="106">
      <t>ネン</t>
    </rPh>
    <rPh sb="107" eb="108">
      <t>ガツ</t>
    </rPh>
    <rPh sb="109" eb="110">
      <t>ヒ</t>
    </rPh>
    <rPh sb="110" eb="112">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</si>
</sst>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9EA-43FC-BB63-C77BA1AD70A8}"/>
            </c:ext>
          </c:extLst>
        </c:ser>
        <c:dLbls>
          <c:showLegendKey val="0"/>
          <c:showVal val="0"/>
          <c:showCatName val="0"/>
          <c:showSerName val="0"/>
          <c:showPercent val="0"/>
          <c:showBubbleSize val="0"/>
        </c:dLbls>
        <c:gapWidth val="150"/>
        <c:axId val="325713184"/>
        <c:axId val="3257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D9EA-43FC-BB63-C77BA1AD70A8}"/>
            </c:ext>
          </c:extLst>
        </c:ser>
        <c:dLbls>
          <c:showLegendKey val="0"/>
          <c:showVal val="0"/>
          <c:showCatName val="0"/>
          <c:showSerName val="0"/>
          <c:showPercent val="0"/>
          <c:showBubbleSize val="0"/>
        </c:dLbls>
        <c:marker val="1"/>
        <c:smooth val="0"/>
        <c:axId val="325713184"/>
        <c:axId val="325709656"/>
      </c:lineChart>
      <c:dateAx>
        <c:axId val="325713184"/>
        <c:scaling>
          <c:orientation val="minMax"/>
        </c:scaling>
        <c:delete val="1"/>
        <c:axPos val="b"/>
        <c:numFmt formatCode="ge" sourceLinked="1"/>
        <c:majorTickMark val="none"/>
        <c:minorTickMark val="none"/>
        <c:tickLblPos val="none"/>
        <c:crossAx val="325709656"/>
        <c:crosses val="autoZero"/>
        <c:auto val="1"/>
        <c:lblOffset val="100"/>
        <c:baseTimeUnit val="years"/>
      </c:dateAx>
      <c:valAx>
        <c:axId val="32570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44.43</c:v>
                </c:pt>
                <c:pt idx="1">
                  <c:v>44.61</c:v>
                </c:pt>
                <c:pt idx="2">
                  <c:v>45.05</c:v>
                </c:pt>
                <c:pt idx="3">
                  <c:v>44.95</c:v>
                </c:pt>
                <c:pt idx="4">
                  <c:v>39.409999999999997</c:v>
                </c:pt>
              </c:numCache>
            </c:numRef>
          </c:val>
          <c:extLst xmlns:c16r2="http://schemas.microsoft.com/office/drawing/2015/06/chart">
            <c:ext xmlns:c16="http://schemas.microsoft.com/office/drawing/2014/chart" uri="{C3380CC4-5D6E-409C-BE32-E72D297353CC}">
              <c16:uniqueId val="{00000000-1DD2-4C52-BD5C-E07D57AB411B}"/>
            </c:ext>
          </c:extLst>
        </c:ser>
        <c:dLbls>
          <c:showLegendKey val="0"/>
          <c:showVal val="0"/>
          <c:showCatName val="0"/>
          <c:showSerName val="0"/>
          <c:showPercent val="0"/>
          <c:showBubbleSize val="0"/>
        </c:dLbls>
        <c:gapWidth val="150"/>
        <c:axId val="325708480"/>
        <c:axId val="32570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1DD2-4C52-BD5C-E07D57AB411B}"/>
            </c:ext>
          </c:extLst>
        </c:ser>
        <c:dLbls>
          <c:showLegendKey val="0"/>
          <c:showVal val="0"/>
          <c:showCatName val="0"/>
          <c:showSerName val="0"/>
          <c:showPercent val="0"/>
          <c:showBubbleSize val="0"/>
        </c:dLbls>
        <c:marker val="1"/>
        <c:smooth val="0"/>
        <c:axId val="325708480"/>
        <c:axId val="325707696"/>
      </c:lineChart>
      <c:dateAx>
        <c:axId val="325708480"/>
        <c:scaling>
          <c:orientation val="minMax"/>
        </c:scaling>
        <c:delete val="1"/>
        <c:axPos val="b"/>
        <c:numFmt formatCode="ge" sourceLinked="1"/>
        <c:majorTickMark val="none"/>
        <c:minorTickMark val="none"/>
        <c:tickLblPos val="none"/>
        <c:crossAx val="325707696"/>
        <c:crosses val="autoZero"/>
        <c:auto val="1"/>
        <c:lblOffset val="100"/>
        <c:baseTimeUnit val="years"/>
      </c:dateAx>
      <c:valAx>
        <c:axId val="32570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84.03</c:v>
                </c:pt>
                <c:pt idx="1">
                  <c:v>87.13</c:v>
                </c:pt>
                <c:pt idx="2">
                  <c:v>80.28</c:v>
                </c:pt>
                <c:pt idx="3">
                  <c:v>80.84</c:v>
                </c:pt>
                <c:pt idx="4">
                  <c:v>88.26</c:v>
                </c:pt>
              </c:numCache>
            </c:numRef>
          </c:val>
          <c:extLst xmlns:c16r2="http://schemas.microsoft.com/office/drawing/2015/06/chart">
            <c:ext xmlns:c16="http://schemas.microsoft.com/office/drawing/2014/chart" uri="{C3380CC4-5D6E-409C-BE32-E72D297353CC}">
              <c16:uniqueId val="{00000000-6017-4412-9145-5CEF1C145D28}"/>
            </c:ext>
          </c:extLst>
        </c:ser>
        <c:dLbls>
          <c:showLegendKey val="0"/>
          <c:showVal val="0"/>
          <c:showCatName val="0"/>
          <c:showSerName val="0"/>
          <c:showPercent val="0"/>
          <c:showBubbleSize val="0"/>
        </c:dLbls>
        <c:gapWidth val="150"/>
        <c:axId val="326372736"/>
        <c:axId val="32637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6017-4412-9145-5CEF1C145D28}"/>
            </c:ext>
          </c:extLst>
        </c:ser>
        <c:dLbls>
          <c:showLegendKey val="0"/>
          <c:showVal val="0"/>
          <c:showCatName val="0"/>
          <c:showSerName val="0"/>
          <c:showPercent val="0"/>
          <c:showBubbleSize val="0"/>
        </c:dLbls>
        <c:marker val="1"/>
        <c:smooth val="0"/>
        <c:axId val="326372736"/>
        <c:axId val="326371560"/>
      </c:lineChart>
      <c:dateAx>
        <c:axId val="326372736"/>
        <c:scaling>
          <c:orientation val="minMax"/>
        </c:scaling>
        <c:delete val="1"/>
        <c:axPos val="b"/>
        <c:numFmt formatCode="ge" sourceLinked="1"/>
        <c:majorTickMark val="none"/>
        <c:minorTickMark val="none"/>
        <c:tickLblPos val="none"/>
        <c:crossAx val="326371560"/>
        <c:crosses val="autoZero"/>
        <c:auto val="1"/>
        <c:lblOffset val="100"/>
        <c:baseTimeUnit val="years"/>
      </c:dateAx>
      <c:valAx>
        <c:axId val="32637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96.18</c:v>
                </c:pt>
                <c:pt idx="1">
                  <c:v>86.65</c:v>
                </c:pt>
                <c:pt idx="2">
                  <c:v>82.55</c:v>
                </c:pt>
                <c:pt idx="3">
                  <c:v>100.05</c:v>
                </c:pt>
                <c:pt idx="4">
                  <c:v>68.989999999999995</c:v>
                </c:pt>
              </c:numCache>
            </c:numRef>
          </c:val>
          <c:extLst xmlns:c16r2="http://schemas.microsoft.com/office/drawing/2015/06/chart">
            <c:ext xmlns:c16="http://schemas.microsoft.com/office/drawing/2014/chart" uri="{C3380CC4-5D6E-409C-BE32-E72D297353CC}">
              <c16:uniqueId val="{00000000-4F29-41C5-BD8E-75CCAFBAC3CF}"/>
            </c:ext>
          </c:extLst>
        </c:ser>
        <c:dLbls>
          <c:showLegendKey val="0"/>
          <c:showVal val="0"/>
          <c:showCatName val="0"/>
          <c:showSerName val="0"/>
          <c:showPercent val="0"/>
          <c:showBubbleSize val="0"/>
        </c:dLbls>
        <c:gapWidth val="150"/>
        <c:axId val="325708088"/>
        <c:axId val="3257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4F29-41C5-BD8E-75CCAFBAC3CF}"/>
            </c:ext>
          </c:extLst>
        </c:ser>
        <c:dLbls>
          <c:showLegendKey val="0"/>
          <c:showVal val="0"/>
          <c:showCatName val="0"/>
          <c:showSerName val="0"/>
          <c:showPercent val="0"/>
          <c:showBubbleSize val="0"/>
        </c:dLbls>
        <c:marker val="1"/>
        <c:smooth val="0"/>
        <c:axId val="325708088"/>
        <c:axId val="325711616"/>
      </c:lineChart>
      <c:dateAx>
        <c:axId val="325708088"/>
        <c:scaling>
          <c:orientation val="minMax"/>
        </c:scaling>
        <c:delete val="1"/>
        <c:axPos val="b"/>
        <c:numFmt formatCode="ge" sourceLinked="1"/>
        <c:majorTickMark val="none"/>
        <c:minorTickMark val="none"/>
        <c:tickLblPos val="none"/>
        <c:crossAx val="325711616"/>
        <c:crosses val="autoZero"/>
        <c:auto val="1"/>
        <c:lblOffset val="100"/>
        <c:baseTimeUnit val="years"/>
      </c:dateAx>
      <c:valAx>
        <c:axId val="3257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0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33-4FB7-8512-6706B1BCD231}"/>
            </c:ext>
          </c:extLst>
        </c:ser>
        <c:dLbls>
          <c:showLegendKey val="0"/>
          <c:showVal val="0"/>
          <c:showCatName val="0"/>
          <c:showSerName val="0"/>
          <c:showPercent val="0"/>
          <c:showBubbleSize val="0"/>
        </c:dLbls>
        <c:gapWidth val="150"/>
        <c:axId val="325706128"/>
        <c:axId val="32570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33-4FB7-8512-6706B1BCD231}"/>
            </c:ext>
          </c:extLst>
        </c:ser>
        <c:dLbls>
          <c:showLegendKey val="0"/>
          <c:showVal val="0"/>
          <c:showCatName val="0"/>
          <c:showSerName val="0"/>
          <c:showPercent val="0"/>
          <c:showBubbleSize val="0"/>
        </c:dLbls>
        <c:marker val="1"/>
        <c:smooth val="0"/>
        <c:axId val="325706128"/>
        <c:axId val="325705736"/>
      </c:lineChart>
      <c:dateAx>
        <c:axId val="325706128"/>
        <c:scaling>
          <c:orientation val="minMax"/>
        </c:scaling>
        <c:delete val="1"/>
        <c:axPos val="b"/>
        <c:numFmt formatCode="ge" sourceLinked="1"/>
        <c:majorTickMark val="none"/>
        <c:minorTickMark val="none"/>
        <c:tickLblPos val="none"/>
        <c:crossAx val="325705736"/>
        <c:crosses val="autoZero"/>
        <c:auto val="1"/>
        <c:lblOffset val="100"/>
        <c:baseTimeUnit val="years"/>
      </c:dateAx>
      <c:valAx>
        <c:axId val="32570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0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8C-4628-A78E-41D7EC57ED9E}"/>
            </c:ext>
          </c:extLst>
        </c:ser>
        <c:dLbls>
          <c:showLegendKey val="0"/>
          <c:showVal val="0"/>
          <c:showCatName val="0"/>
          <c:showSerName val="0"/>
          <c:showPercent val="0"/>
          <c:showBubbleSize val="0"/>
        </c:dLbls>
        <c:gapWidth val="150"/>
        <c:axId val="325707304"/>
        <c:axId val="32570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8C-4628-A78E-41D7EC57ED9E}"/>
            </c:ext>
          </c:extLst>
        </c:ser>
        <c:dLbls>
          <c:showLegendKey val="0"/>
          <c:showVal val="0"/>
          <c:showCatName val="0"/>
          <c:showSerName val="0"/>
          <c:showPercent val="0"/>
          <c:showBubbleSize val="0"/>
        </c:dLbls>
        <c:marker val="1"/>
        <c:smooth val="0"/>
        <c:axId val="325707304"/>
        <c:axId val="325708872"/>
      </c:lineChart>
      <c:dateAx>
        <c:axId val="325707304"/>
        <c:scaling>
          <c:orientation val="minMax"/>
        </c:scaling>
        <c:delete val="1"/>
        <c:axPos val="b"/>
        <c:numFmt formatCode="ge" sourceLinked="1"/>
        <c:majorTickMark val="none"/>
        <c:minorTickMark val="none"/>
        <c:tickLblPos val="none"/>
        <c:crossAx val="325708872"/>
        <c:crosses val="autoZero"/>
        <c:auto val="1"/>
        <c:lblOffset val="100"/>
        <c:baseTimeUnit val="years"/>
      </c:dateAx>
      <c:valAx>
        <c:axId val="32570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0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32-4D23-B52B-2CCA0D417A89}"/>
            </c:ext>
          </c:extLst>
        </c:ser>
        <c:dLbls>
          <c:showLegendKey val="0"/>
          <c:showVal val="0"/>
          <c:showCatName val="0"/>
          <c:showSerName val="0"/>
          <c:showPercent val="0"/>
          <c:showBubbleSize val="0"/>
        </c:dLbls>
        <c:gapWidth val="150"/>
        <c:axId val="326041864"/>
        <c:axId val="32604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32-4D23-B52B-2CCA0D417A89}"/>
            </c:ext>
          </c:extLst>
        </c:ser>
        <c:dLbls>
          <c:showLegendKey val="0"/>
          <c:showVal val="0"/>
          <c:showCatName val="0"/>
          <c:showSerName val="0"/>
          <c:showPercent val="0"/>
          <c:showBubbleSize val="0"/>
        </c:dLbls>
        <c:marker val="1"/>
        <c:smooth val="0"/>
        <c:axId val="326041864"/>
        <c:axId val="326046568"/>
      </c:lineChart>
      <c:dateAx>
        <c:axId val="326041864"/>
        <c:scaling>
          <c:orientation val="minMax"/>
        </c:scaling>
        <c:delete val="1"/>
        <c:axPos val="b"/>
        <c:numFmt formatCode="ge" sourceLinked="1"/>
        <c:majorTickMark val="none"/>
        <c:minorTickMark val="none"/>
        <c:tickLblPos val="none"/>
        <c:crossAx val="326046568"/>
        <c:crosses val="autoZero"/>
        <c:auto val="1"/>
        <c:lblOffset val="100"/>
        <c:baseTimeUnit val="years"/>
      </c:dateAx>
      <c:valAx>
        <c:axId val="3260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CB-4E01-9B47-08E89B45E91C}"/>
            </c:ext>
          </c:extLst>
        </c:ser>
        <c:dLbls>
          <c:showLegendKey val="0"/>
          <c:showVal val="0"/>
          <c:showCatName val="0"/>
          <c:showSerName val="0"/>
          <c:showPercent val="0"/>
          <c:showBubbleSize val="0"/>
        </c:dLbls>
        <c:gapWidth val="150"/>
        <c:axId val="326045000"/>
        <c:axId val="3260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CB-4E01-9B47-08E89B45E91C}"/>
            </c:ext>
          </c:extLst>
        </c:ser>
        <c:dLbls>
          <c:showLegendKey val="0"/>
          <c:showVal val="0"/>
          <c:showCatName val="0"/>
          <c:showSerName val="0"/>
          <c:showPercent val="0"/>
          <c:showBubbleSize val="0"/>
        </c:dLbls>
        <c:marker val="1"/>
        <c:smooth val="0"/>
        <c:axId val="326045000"/>
        <c:axId val="326046176"/>
      </c:lineChart>
      <c:dateAx>
        <c:axId val="326045000"/>
        <c:scaling>
          <c:orientation val="minMax"/>
        </c:scaling>
        <c:delete val="1"/>
        <c:axPos val="b"/>
        <c:numFmt formatCode="ge" sourceLinked="1"/>
        <c:majorTickMark val="none"/>
        <c:minorTickMark val="none"/>
        <c:tickLblPos val="none"/>
        <c:crossAx val="326046176"/>
        <c:crosses val="autoZero"/>
        <c:auto val="1"/>
        <c:lblOffset val="100"/>
        <c:baseTimeUnit val="years"/>
      </c:dateAx>
      <c:valAx>
        <c:axId val="3260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714.51</c:v>
                </c:pt>
                <c:pt idx="1">
                  <c:v>694.19</c:v>
                </c:pt>
                <c:pt idx="2">
                  <c:v>1197.05</c:v>
                </c:pt>
                <c:pt idx="3">
                  <c:v>1144.9100000000001</c:v>
                </c:pt>
                <c:pt idx="4">
                  <c:v>1521.46</c:v>
                </c:pt>
              </c:numCache>
            </c:numRef>
          </c:val>
          <c:extLst xmlns:c16r2="http://schemas.microsoft.com/office/drawing/2015/06/chart">
            <c:ext xmlns:c16="http://schemas.microsoft.com/office/drawing/2014/chart" uri="{C3380CC4-5D6E-409C-BE32-E72D297353CC}">
              <c16:uniqueId val="{00000000-87F2-423A-AEC0-9BF4B785215D}"/>
            </c:ext>
          </c:extLst>
        </c:ser>
        <c:dLbls>
          <c:showLegendKey val="0"/>
          <c:showVal val="0"/>
          <c:showCatName val="0"/>
          <c:showSerName val="0"/>
          <c:showPercent val="0"/>
          <c:showBubbleSize val="0"/>
        </c:dLbls>
        <c:gapWidth val="150"/>
        <c:axId val="326044608"/>
        <c:axId val="3260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87F2-423A-AEC0-9BF4B785215D}"/>
            </c:ext>
          </c:extLst>
        </c:ser>
        <c:dLbls>
          <c:showLegendKey val="0"/>
          <c:showVal val="0"/>
          <c:showCatName val="0"/>
          <c:showSerName val="0"/>
          <c:showPercent val="0"/>
          <c:showBubbleSize val="0"/>
        </c:dLbls>
        <c:marker val="1"/>
        <c:smooth val="0"/>
        <c:axId val="326044608"/>
        <c:axId val="326046960"/>
      </c:lineChart>
      <c:dateAx>
        <c:axId val="326044608"/>
        <c:scaling>
          <c:orientation val="minMax"/>
        </c:scaling>
        <c:delete val="1"/>
        <c:axPos val="b"/>
        <c:numFmt formatCode="ge" sourceLinked="1"/>
        <c:majorTickMark val="none"/>
        <c:minorTickMark val="none"/>
        <c:tickLblPos val="none"/>
        <c:crossAx val="326046960"/>
        <c:crosses val="autoZero"/>
        <c:auto val="1"/>
        <c:lblOffset val="100"/>
        <c:baseTimeUnit val="years"/>
      </c:dateAx>
      <c:valAx>
        <c:axId val="3260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84.24</c:v>
                </c:pt>
                <c:pt idx="1">
                  <c:v>78.709999999999994</c:v>
                </c:pt>
                <c:pt idx="2">
                  <c:v>72.64</c:v>
                </c:pt>
                <c:pt idx="3">
                  <c:v>75.56</c:v>
                </c:pt>
                <c:pt idx="4">
                  <c:v>68.09</c:v>
                </c:pt>
              </c:numCache>
            </c:numRef>
          </c:val>
          <c:extLst xmlns:c16r2="http://schemas.microsoft.com/office/drawing/2015/06/chart">
            <c:ext xmlns:c16="http://schemas.microsoft.com/office/drawing/2014/chart" uri="{C3380CC4-5D6E-409C-BE32-E72D297353CC}">
              <c16:uniqueId val="{00000000-10B3-46A2-881A-23F3BA114EE7}"/>
            </c:ext>
          </c:extLst>
        </c:ser>
        <c:dLbls>
          <c:showLegendKey val="0"/>
          <c:showVal val="0"/>
          <c:showCatName val="0"/>
          <c:showSerName val="0"/>
          <c:showPercent val="0"/>
          <c:showBubbleSize val="0"/>
        </c:dLbls>
        <c:gapWidth val="150"/>
        <c:axId val="326047352"/>
        <c:axId val="32604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10B3-46A2-881A-23F3BA114EE7}"/>
            </c:ext>
          </c:extLst>
        </c:ser>
        <c:dLbls>
          <c:showLegendKey val="0"/>
          <c:showVal val="0"/>
          <c:showCatName val="0"/>
          <c:showSerName val="0"/>
          <c:showPercent val="0"/>
          <c:showBubbleSize val="0"/>
        </c:dLbls>
        <c:marker val="1"/>
        <c:smooth val="0"/>
        <c:axId val="326047352"/>
        <c:axId val="326048920"/>
      </c:lineChart>
      <c:dateAx>
        <c:axId val="326047352"/>
        <c:scaling>
          <c:orientation val="minMax"/>
        </c:scaling>
        <c:delete val="1"/>
        <c:axPos val="b"/>
        <c:numFmt formatCode="ge" sourceLinked="1"/>
        <c:majorTickMark val="none"/>
        <c:minorTickMark val="none"/>
        <c:tickLblPos val="none"/>
        <c:crossAx val="326048920"/>
        <c:crosses val="autoZero"/>
        <c:auto val="1"/>
        <c:lblOffset val="100"/>
        <c:baseTimeUnit val="years"/>
      </c:dateAx>
      <c:valAx>
        <c:axId val="32604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136.07</c:v>
                </c:pt>
                <c:pt idx="1">
                  <c:v>138.22999999999999</c:v>
                </c:pt>
                <c:pt idx="2">
                  <c:v>156.46</c:v>
                </c:pt>
                <c:pt idx="3">
                  <c:v>150.44</c:v>
                </c:pt>
                <c:pt idx="4">
                  <c:v>166.73</c:v>
                </c:pt>
              </c:numCache>
            </c:numRef>
          </c:val>
          <c:extLst xmlns:c16r2="http://schemas.microsoft.com/office/drawing/2015/06/chart">
            <c:ext xmlns:c16="http://schemas.microsoft.com/office/drawing/2014/chart" uri="{C3380CC4-5D6E-409C-BE32-E72D297353CC}">
              <c16:uniqueId val="{00000000-DA6B-41A9-898A-819B259A36DD}"/>
            </c:ext>
          </c:extLst>
        </c:ser>
        <c:dLbls>
          <c:showLegendKey val="0"/>
          <c:showVal val="0"/>
          <c:showCatName val="0"/>
          <c:showSerName val="0"/>
          <c:showPercent val="0"/>
          <c:showBubbleSize val="0"/>
        </c:dLbls>
        <c:gapWidth val="150"/>
        <c:axId val="326048528"/>
        <c:axId val="32604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DA6B-41A9-898A-819B259A36DD}"/>
            </c:ext>
          </c:extLst>
        </c:ser>
        <c:dLbls>
          <c:showLegendKey val="0"/>
          <c:showVal val="0"/>
          <c:showCatName val="0"/>
          <c:showSerName val="0"/>
          <c:showPercent val="0"/>
          <c:showBubbleSize val="0"/>
        </c:dLbls>
        <c:marker val="1"/>
        <c:smooth val="0"/>
        <c:axId val="326048528"/>
        <c:axId val="326042256"/>
      </c:lineChart>
      <c:dateAx>
        <c:axId val="326048528"/>
        <c:scaling>
          <c:orientation val="minMax"/>
        </c:scaling>
        <c:delete val="1"/>
        <c:axPos val="b"/>
        <c:numFmt formatCode="ge" sourceLinked="1"/>
        <c:majorTickMark val="none"/>
        <c:minorTickMark val="none"/>
        <c:tickLblPos val="none"/>
        <c:crossAx val="326042256"/>
        <c:crosses val="autoZero"/>
        <c:auto val="1"/>
        <c:lblOffset val="100"/>
        <c:baseTimeUnit val="years"/>
      </c:dateAx>
      <c:valAx>
        <c:axId val="3260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3" sqref="B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湯梨浜町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16982</v>
      </c>
      <c r="AM8" s="66"/>
      <c r="AN8" s="66"/>
      <c r="AO8" s="66"/>
      <c r="AP8" s="66"/>
      <c r="AQ8" s="66"/>
      <c r="AR8" s="66"/>
      <c r="AS8" s="66"/>
      <c r="AT8" s="65">
        <f>データ!$S$6</f>
        <v>77.94</v>
      </c>
      <c r="AU8" s="65"/>
      <c r="AV8" s="65"/>
      <c r="AW8" s="65"/>
      <c r="AX8" s="65"/>
      <c r="AY8" s="65"/>
      <c r="AZ8" s="65"/>
      <c r="BA8" s="65"/>
      <c r="BB8" s="65">
        <f>データ!$T$6</f>
        <v>217.89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14.74</v>
      </c>
      <c r="Q10" s="65"/>
      <c r="R10" s="65"/>
      <c r="S10" s="65"/>
      <c r="T10" s="65"/>
      <c r="U10" s="65"/>
      <c r="V10" s="65"/>
      <c r="W10" s="66">
        <f>データ!$Q$6</f>
        <v>2028</v>
      </c>
      <c r="X10" s="66"/>
      <c r="Y10" s="66"/>
      <c r="Z10" s="66"/>
      <c r="AA10" s="66"/>
      <c r="AB10" s="66"/>
      <c r="AC10" s="66"/>
      <c r="AD10" s="2"/>
      <c r="AE10" s="2"/>
      <c r="AF10" s="2"/>
      <c r="AG10" s="2"/>
      <c r="AH10" s="2"/>
      <c r="AI10" s="2"/>
      <c r="AJ10" s="2"/>
      <c r="AK10" s="2"/>
      <c r="AL10" s="66">
        <f>データ!$U$6</f>
        <v>2485</v>
      </c>
      <c r="AM10" s="66"/>
      <c r="AN10" s="66"/>
      <c r="AO10" s="66"/>
      <c r="AP10" s="66"/>
      <c r="AQ10" s="66"/>
      <c r="AR10" s="66"/>
      <c r="AS10" s="66"/>
      <c r="AT10" s="65">
        <f>データ!$V$6</f>
        <v>1.7</v>
      </c>
      <c r="AU10" s="65"/>
      <c r="AV10" s="65"/>
      <c r="AW10" s="65"/>
      <c r="AX10" s="65"/>
      <c r="AY10" s="65"/>
      <c r="AZ10" s="65"/>
      <c r="BA10" s="65"/>
      <c r="BB10" s="65">
        <f>データ!$W$6</f>
        <v>1461.76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jqjYafDPcs7R8BW48beDR0lnjOOIH7O/qlPysmC3FNuKsErh8eJAJ8ezXeOjSQdkYIq59E5xmHIglo7ZgpO2g==" saltValue="FxX0jfYdOAA+rpQ0kjef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313700</v>
      </c>
      <c r="D6" s="34">
        <f t="shared" si="3"/>
        <v>47</v>
      </c>
      <c r="E6" s="34">
        <f t="shared" si="3"/>
        <v>1</v>
      </c>
      <c r="F6" s="34">
        <f t="shared" si="3"/>
        <v>0</v>
      </c>
      <c r="G6" s="34">
        <f t="shared" si="3"/>
        <v>0</v>
      </c>
      <c r="H6" s="34" t="str">
        <f t="shared" si="3"/>
        <v>鳥取県　湯梨浜町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14.74</v>
      </c>
      <c r="Q6" s="35">
        <f t="shared" si="3"/>
        <v>2028</v>
      </c>
      <c r="R6" s="35">
        <f t="shared" si="3"/>
        <v>16982</v>
      </c>
      <c r="S6" s="35">
        <f t="shared" si="3"/>
        <v>77.94</v>
      </c>
      <c r="T6" s="35">
        <f t="shared" si="3"/>
        <v>217.89</v>
      </c>
      <c r="U6" s="35">
        <f t="shared" si="3"/>
        <v>2485</v>
      </c>
      <c r="V6" s="35">
        <f t="shared" si="3"/>
        <v>1.7</v>
      </c>
      <c r="W6" s="35">
        <f t="shared" si="3"/>
        <v>1461.76</v>
      </c>
      <c r="X6" s="36">
        <f>IF(X7="",NA(),X7)</f>
        <v>96.18</v>
      </c>
      <c r="Y6" s="36">
        <f t="shared" ref="Y6:AG6" si="4">IF(Y7="",NA(),Y7)</f>
        <v>86.65</v>
      </c>
      <c r="Z6" s="36">
        <f t="shared" si="4"/>
        <v>82.55</v>
      </c>
      <c r="AA6" s="36">
        <f t="shared" si="4"/>
        <v>100.05</v>
      </c>
      <c r="AB6" s="36">
        <f t="shared" si="4"/>
        <v>68.989999999999995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714.51</v>
      </c>
      <c r="BF6" s="36">
        <f t="shared" ref="BF6:BN6" si="7">IF(BF7="",NA(),BF7)</f>
        <v>694.19</v>
      </c>
      <c r="BG6" s="36">
        <f t="shared" si="7"/>
        <v>1197.05</v>
      </c>
      <c r="BH6" s="36">
        <f t="shared" si="7"/>
        <v>1144.9100000000001</v>
      </c>
      <c r="BI6" s="36">
        <f t="shared" si="7"/>
        <v>1521.46</v>
      </c>
      <c r="BJ6" s="36">
        <f t="shared" si="7"/>
        <v>1125.69</v>
      </c>
      <c r="BK6" s="36">
        <f t="shared" si="7"/>
        <v>1134.67</v>
      </c>
      <c r="BL6" s="36">
        <f t="shared" si="7"/>
        <v>1144.79</v>
      </c>
      <c r="BM6" s="36">
        <f t="shared" si="7"/>
        <v>1061.58</v>
      </c>
      <c r="BN6" s="36">
        <f t="shared" si="7"/>
        <v>1007.7</v>
      </c>
      <c r="BO6" s="35" t="str">
        <f>IF(BO7="","",IF(BO7="-","【-】","【"&amp;SUBSTITUTE(TEXT(BO7,"#,##0.00"),"-","△")&amp;"】"))</f>
        <v>【1,074.14】</v>
      </c>
      <c r="BP6" s="36">
        <f>IF(BP7="",NA(),BP7)</f>
        <v>84.24</v>
      </c>
      <c r="BQ6" s="36">
        <f t="shared" ref="BQ6:BY6" si="8">IF(BQ7="",NA(),BQ7)</f>
        <v>78.709999999999994</v>
      </c>
      <c r="BR6" s="36">
        <f t="shared" si="8"/>
        <v>72.64</v>
      </c>
      <c r="BS6" s="36">
        <f t="shared" si="8"/>
        <v>75.56</v>
      </c>
      <c r="BT6" s="36">
        <f t="shared" si="8"/>
        <v>68.09</v>
      </c>
      <c r="BU6" s="36">
        <f t="shared" si="8"/>
        <v>46.48</v>
      </c>
      <c r="BV6" s="36">
        <f t="shared" si="8"/>
        <v>40.6</v>
      </c>
      <c r="BW6" s="36">
        <f t="shared" si="8"/>
        <v>56.04</v>
      </c>
      <c r="BX6" s="36">
        <f t="shared" si="8"/>
        <v>58.52</v>
      </c>
      <c r="BY6" s="36">
        <f t="shared" si="8"/>
        <v>59.22</v>
      </c>
      <c r="BZ6" s="35" t="str">
        <f>IF(BZ7="","",IF(BZ7="-","【-】","【"&amp;SUBSTITUTE(TEXT(BZ7,"#,##0.00"),"-","△")&amp;"】"))</f>
        <v>【54.36】</v>
      </c>
      <c r="CA6" s="36">
        <f>IF(CA7="",NA(),CA7)</f>
        <v>136.07</v>
      </c>
      <c r="CB6" s="36">
        <f t="shared" ref="CB6:CJ6" si="9">IF(CB7="",NA(),CB7)</f>
        <v>138.22999999999999</v>
      </c>
      <c r="CC6" s="36">
        <f t="shared" si="9"/>
        <v>156.46</v>
      </c>
      <c r="CD6" s="36">
        <f t="shared" si="9"/>
        <v>150.44</v>
      </c>
      <c r="CE6" s="36">
        <f t="shared" si="9"/>
        <v>166.73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44.43</v>
      </c>
      <c r="CM6" s="36">
        <f t="shared" ref="CM6:CU6" si="10">IF(CM7="",NA(),CM7)</f>
        <v>44.61</v>
      </c>
      <c r="CN6" s="36">
        <f t="shared" si="10"/>
        <v>45.05</v>
      </c>
      <c r="CO6" s="36">
        <f t="shared" si="10"/>
        <v>44.95</v>
      </c>
      <c r="CP6" s="36">
        <f t="shared" si="10"/>
        <v>39.409999999999997</v>
      </c>
      <c r="CQ6" s="36">
        <f t="shared" si="10"/>
        <v>57.43</v>
      </c>
      <c r="CR6" s="36">
        <f t="shared" si="10"/>
        <v>57.29</v>
      </c>
      <c r="CS6" s="36">
        <f t="shared" si="10"/>
        <v>55.9</v>
      </c>
      <c r="CT6" s="36">
        <f t="shared" si="10"/>
        <v>57.3</v>
      </c>
      <c r="CU6" s="36">
        <f t="shared" si="10"/>
        <v>56.76</v>
      </c>
      <c r="CV6" s="35" t="str">
        <f>IF(CV7="","",IF(CV7="-","【-】","【"&amp;SUBSTITUTE(TEXT(CV7,"#,##0.00"),"-","△")&amp;"】"))</f>
        <v>【55.95】</v>
      </c>
      <c r="CW6" s="36">
        <f>IF(CW7="",NA(),CW7)</f>
        <v>84.03</v>
      </c>
      <c r="CX6" s="36">
        <f t="shared" ref="CX6:DF6" si="11">IF(CX7="",NA(),CX7)</f>
        <v>87.13</v>
      </c>
      <c r="CY6" s="36">
        <f t="shared" si="11"/>
        <v>80.28</v>
      </c>
      <c r="CZ6" s="36">
        <f t="shared" si="11"/>
        <v>80.84</v>
      </c>
      <c r="DA6" s="36">
        <f t="shared" si="11"/>
        <v>88.26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313700</v>
      </c>
      <c r="D7" s="38">
        <v>47</v>
      </c>
      <c r="E7" s="38">
        <v>1</v>
      </c>
      <c r="F7" s="38">
        <v>0</v>
      </c>
      <c r="G7" s="38">
        <v>0</v>
      </c>
      <c r="H7" s="38" t="s">
        <v>97</v>
      </c>
      <c r="I7" s="38" t="s">
        <v>98</v>
      </c>
      <c r="J7" s="38" t="s">
        <v>99</v>
      </c>
      <c r="K7" s="38" t="s">
        <v>100</v>
      </c>
      <c r="L7" s="38" t="s">
        <v>101</v>
      </c>
      <c r="M7" s="38" t="s">
        <v>102</v>
      </c>
      <c r="N7" s="39" t="s">
        <v>103</v>
      </c>
      <c r="O7" s="39" t="s">
        <v>104</v>
      </c>
      <c r="P7" s="39">
        <v>14.74</v>
      </c>
      <c r="Q7" s="39">
        <v>2028</v>
      </c>
      <c r="R7" s="39">
        <v>16982</v>
      </c>
      <c r="S7" s="39">
        <v>77.94</v>
      </c>
      <c r="T7" s="39">
        <v>217.89</v>
      </c>
      <c r="U7" s="39">
        <v>2485</v>
      </c>
      <c r="V7" s="39">
        <v>1.7</v>
      </c>
      <c r="W7" s="39">
        <v>1461.76</v>
      </c>
      <c r="X7" s="39">
        <v>96.18</v>
      </c>
      <c r="Y7" s="39">
        <v>86.65</v>
      </c>
      <c r="Z7" s="39">
        <v>82.55</v>
      </c>
      <c r="AA7" s="39">
        <v>100.05</v>
      </c>
      <c r="AB7" s="39">
        <v>68.989999999999995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714.51</v>
      </c>
      <c r="BF7" s="39">
        <v>694.19</v>
      </c>
      <c r="BG7" s="39">
        <v>1197.05</v>
      </c>
      <c r="BH7" s="39">
        <v>1144.9100000000001</v>
      </c>
      <c r="BI7" s="39">
        <v>1521.46</v>
      </c>
      <c r="BJ7" s="39">
        <v>1125.69</v>
      </c>
      <c r="BK7" s="39">
        <v>1134.67</v>
      </c>
      <c r="BL7" s="39">
        <v>1144.79</v>
      </c>
      <c r="BM7" s="39">
        <v>1061.58</v>
      </c>
      <c r="BN7" s="39">
        <v>1007.7</v>
      </c>
      <c r="BO7" s="39">
        <v>1074.1400000000001</v>
      </c>
      <c r="BP7" s="39">
        <v>84.24</v>
      </c>
      <c r="BQ7" s="39">
        <v>78.709999999999994</v>
      </c>
      <c r="BR7" s="39">
        <v>72.64</v>
      </c>
      <c r="BS7" s="39">
        <v>75.56</v>
      </c>
      <c r="BT7" s="39">
        <v>68.09</v>
      </c>
      <c r="BU7" s="39">
        <v>46.48</v>
      </c>
      <c r="BV7" s="39">
        <v>40.6</v>
      </c>
      <c r="BW7" s="39">
        <v>56.04</v>
      </c>
      <c r="BX7" s="39">
        <v>58.52</v>
      </c>
      <c r="BY7" s="39">
        <v>59.22</v>
      </c>
      <c r="BZ7" s="39">
        <v>54.36</v>
      </c>
      <c r="CA7" s="39">
        <v>136.07</v>
      </c>
      <c r="CB7" s="39">
        <v>138.22999999999999</v>
      </c>
      <c r="CC7" s="39">
        <v>156.46</v>
      </c>
      <c r="CD7" s="39">
        <v>150.44</v>
      </c>
      <c r="CE7" s="39">
        <v>166.73</v>
      </c>
      <c r="CF7" s="39">
        <v>376.61</v>
      </c>
      <c r="CG7" s="39">
        <v>440.03</v>
      </c>
      <c r="CH7" s="39">
        <v>304.35000000000002</v>
      </c>
      <c r="CI7" s="39">
        <v>296.3</v>
      </c>
      <c r="CJ7" s="39">
        <v>292.89999999999998</v>
      </c>
      <c r="CK7" s="39">
        <v>296.39999999999998</v>
      </c>
      <c r="CL7" s="39">
        <v>44.43</v>
      </c>
      <c r="CM7" s="39">
        <v>44.61</v>
      </c>
      <c r="CN7" s="39">
        <v>45.05</v>
      </c>
      <c r="CO7" s="39">
        <v>44.95</v>
      </c>
      <c r="CP7" s="39">
        <v>39.409999999999997</v>
      </c>
      <c r="CQ7" s="39">
        <v>57.43</v>
      </c>
      <c r="CR7" s="39">
        <v>57.29</v>
      </c>
      <c r="CS7" s="39">
        <v>55.9</v>
      </c>
      <c r="CT7" s="39">
        <v>57.3</v>
      </c>
      <c r="CU7" s="39">
        <v>56.76</v>
      </c>
      <c r="CV7" s="39">
        <v>55.95</v>
      </c>
      <c r="CW7" s="39">
        <v>84.03</v>
      </c>
      <c r="CX7" s="39">
        <v>87.13</v>
      </c>
      <c r="CY7" s="39">
        <v>80.28</v>
      </c>
      <c r="CZ7" s="39">
        <v>80.84</v>
      </c>
      <c r="DA7" s="39">
        <v>88.26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2020-01-21T00:39:29Z</cp:lastPrinted>
  <dcterms:created xsi:type="dcterms:W3CDTF">2019-12-05T04:38:42Z</dcterms:created>
  <dcterms:modified xsi:type="dcterms:W3CDTF">2020-02-06T05:09:09Z</dcterms:modified>
</cp:coreProperties>
</file>