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wwdAdQZmS0fU8bJxSlc8eY2kurrMyxbUugkpkY2YIvRuiIShGZvWKqDy4dVNSPoVwX+3kMFQ0BBVv1Jbxka3uw==" workbookSaltValue="LqHk7bsBsGefoKK8l1dIS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<sst xmlns="http://schemas.openxmlformats.org/spreadsheetml/2006/main" count="233" uniqueCount="114">
  <si>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</si>
  <si>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</si>
  <si>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</si>
  <si>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</si>
  <si>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</si>
  <si>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</si>
  <si>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</si>
  <si>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</si>
  <si>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</si>
  <si>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</si>
  <si>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</si>
  <si>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</si>
  <si>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</si>
  <si>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</si>
  <si>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</si>
  <si>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</si>
  <si>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</si>
  <si>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</si>
  <si>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</si>
  <si>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</si>
  <si>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</si>
  <si>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</si>
  <si>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</si>
  <si>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</si>
  <si>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</si>
  <si>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</si>
  <si>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</si>
  <si>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</si>
  <si>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</si>
  <si>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</si>
  <si>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</si>
  <si>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</si>
  <si>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</si>
  <si>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</si>
  <si>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</si>
  <si>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</si>
  <si>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</si>
  <si>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</si>
  <si>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</si>
  <si>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</si>
  <si>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</si>
  <si>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</si>
  <si>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</si>
  <si>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</si>
  <si>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</si>
  <si>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</si>
  <si>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</si>
  <si>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</si>
  <si>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</si>
  <si>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</si>
  <si>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</si>
  <si>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</si>
  <si>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</si>
  <si>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</si>
  <si>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</si>
  <si>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</si>
  <si>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</si>
  <si>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</si>
  <si>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</si>
  <si>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</si>
  <si>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</si>
  <si>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</si>
  <si>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</si>
  <si>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</si>
  <si>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</si>
  <si>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</si>
  <si>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</si>
  <si>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</si>
  <si>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</si>
  <si>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</si>
  <si>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</si>
  <si>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</si>
  <si>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</si>
  <si>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</si>
  <si>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</si>
  <si>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</si>
  <si>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</si>
  <si>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</si>
  <si>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</si>
  <si>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</si>
  <si>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</si>
  <si>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</si>
  <si>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</si>
  <si>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</si>
  <si>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</si>
  <si>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</si>
  <si>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</si>
  <si>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</si>
  <si>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</si>
  <si>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</si>
  <si>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</si>
  <si>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</si>
  <si>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</si>
  <si>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</si>
  <si>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</si>
  <si>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</si>
  <si>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</si>
  <si>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</si>
  <si>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</si>
  <si>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</si>
  <si>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</si>
  <si>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</si>
  <si>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</si>
  <si>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</si>
  <si>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</si>
  <si>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</si>
  <si>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</si>
  <si>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</si>
  <si>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</si>
  <si>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</si>
  <si>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</si>
  <si>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区域が１集落と極めて小さな事業であるため、人口減少に伴う処理量の減などで予算規模も年々縮小の一途をたどっている。また施設が比較的新しく大きな修繕費用等は発生していないが、集落排水処理事業（農集、林集、小規模）の中でも特に運営が厳しい事業であるため、公債費相当額に加え収支不足額を一般会計繰入金で賄っている状況にある。このため⑤経費回収率は類似団体を下回り、⑥汚水処理原価では年々上昇が続く状況となっている。
　現状では早急な経営改善や規模縮小は困難であるが、引き続き経費の見直しなど費用面の削減や徴収強化を進めるとともに、料金体系の見直しも必要となっている。</t>
    <phoneticPr fontId="4"/>
  </si>
  <si>
    <t>供用開始が平成10年度と施設が比較的新しいこともあり、大規模な施設更新には至っていない状況にある。今後も大規模な施設更新は行わず、壊れたら直す事後保全型の管理を行っていく。</t>
    <rPh sb="49" eb="51">
      <t>コンゴ</t>
    </rPh>
    <rPh sb="52" eb="55">
      <t>ダイキボ</t>
    </rPh>
    <rPh sb="56" eb="58">
      <t>シセツ</t>
    </rPh>
    <rPh sb="58" eb="60">
      <t>コウシン</t>
    </rPh>
    <rPh sb="61" eb="62">
      <t>オコナ</t>
    </rPh>
    <rPh sb="65" eb="66">
      <t>コワ</t>
    </rPh>
    <rPh sb="69" eb="70">
      <t>ナオ</t>
    </rPh>
    <rPh sb="71" eb="73">
      <t>ジゴ</t>
    </rPh>
    <rPh sb="73" eb="76">
      <t>ホゼンガタ</t>
    </rPh>
    <rPh sb="77" eb="79">
      <t>カンリ</t>
    </rPh>
    <rPh sb="80" eb="81">
      <t>オコナ</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</si>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</sst>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10-4997-99F0-795106A30CFD}"/>
            </c:ext>
          </c:extLst>
        </c:ser>
        <c:dLbls>
          <c:showLegendKey val="0"/>
          <c:showVal val="0"/>
          <c:showCatName val="0"/>
          <c:showSerName val="0"/>
          <c:showPercent val="0"/>
          <c:showBubbleSize val="0"/>
        </c:dLbls>
        <c:gapWidth val="150"/>
        <c:axId val="327954432"/>
        <c:axId val="32795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0.02</c:v>
                </c:pt>
                <c:pt idx="3">
                  <c:v>0</c:v>
                </c:pt>
                <c:pt idx="4">
                  <c:v>0</c:v>
                </c:pt>
              </c:numCache>
            </c:numRef>
          </c:val>
          <c:smooth val="0"/>
          <c:extLst xmlns:c16r2="http://schemas.microsoft.com/office/drawing/2015/06/chart">
            <c:ext xmlns:c16="http://schemas.microsoft.com/office/drawing/2014/chart" uri="{C3380CC4-5D6E-409C-BE32-E72D297353CC}">
              <c16:uniqueId val="{00000001-6B10-4997-99F0-795106A30CFD}"/>
            </c:ext>
          </c:extLst>
        </c:ser>
        <c:dLbls>
          <c:showLegendKey val="0"/>
          <c:showVal val="0"/>
          <c:showCatName val="0"/>
          <c:showSerName val="0"/>
          <c:showPercent val="0"/>
          <c:showBubbleSize val="0"/>
        </c:dLbls>
        <c:marker val="1"/>
        <c:smooth val="0"/>
        <c:axId val="327954432"/>
        <c:axId val="327956784"/>
      </c:lineChart>
      <c:dateAx>
        <c:axId val="327954432"/>
        <c:scaling>
          <c:orientation val="minMax"/>
        </c:scaling>
        <c:delete val="1"/>
        <c:axPos val="b"/>
        <c:numFmt formatCode="ge" sourceLinked="1"/>
        <c:majorTickMark val="none"/>
        <c:minorTickMark val="none"/>
        <c:tickLblPos val="none"/>
        <c:crossAx val="327956784"/>
        <c:crosses val="autoZero"/>
        <c:auto val="1"/>
        <c:lblOffset val="100"/>
        <c:baseTimeUnit val="years"/>
      </c:dateAx>
      <c:valAx>
        <c:axId val="3279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54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DB2-4DAD-9D23-DE42DE473E50}"/>
            </c:ext>
          </c:extLst>
        </c:ser>
        <c:dLbls>
          <c:showLegendKey val="0"/>
          <c:showVal val="0"/>
          <c:showCatName val="0"/>
          <c:showSerName val="0"/>
          <c:showPercent val="0"/>
          <c:showBubbleSize val="0"/>
        </c:dLbls>
        <c:gapWidth val="150"/>
        <c:axId val="329267376"/>
        <c:axId val="32926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56.52</c:v>
                </c:pt>
                <c:pt idx="1">
                  <c:v>53.97</c:v>
                </c:pt>
                <c:pt idx="2">
                  <c:v>40.53</c:v>
                </c:pt>
                <c:pt idx="3">
                  <c:v>40.67</c:v>
                </c:pt>
                <c:pt idx="4">
                  <c:v>48.01</c:v>
                </c:pt>
              </c:numCache>
            </c:numRef>
          </c:val>
          <c:smooth val="0"/>
          <c:extLst xmlns:c16r2="http://schemas.microsoft.com/office/drawing/2015/06/chart">
            <c:ext xmlns:c16="http://schemas.microsoft.com/office/drawing/2014/chart" uri="{C3380CC4-5D6E-409C-BE32-E72D297353CC}">
              <c16:uniqueId val="{00000001-ADB2-4DAD-9D23-DE42DE473E50}"/>
            </c:ext>
          </c:extLst>
        </c:ser>
        <c:dLbls>
          <c:showLegendKey val="0"/>
          <c:showVal val="0"/>
          <c:showCatName val="0"/>
          <c:showSerName val="0"/>
          <c:showPercent val="0"/>
          <c:showBubbleSize val="0"/>
        </c:dLbls>
        <c:marker val="1"/>
        <c:smooth val="0"/>
        <c:axId val="329267376"/>
        <c:axId val="329266984"/>
      </c:lineChart>
      <c:dateAx>
        <c:axId val="329267376"/>
        <c:scaling>
          <c:orientation val="minMax"/>
        </c:scaling>
        <c:delete val="1"/>
        <c:axPos val="b"/>
        <c:numFmt formatCode="ge" sourceLinked="1"/>
        <c:majorTickMark val="none"/>
        <c:minorTickMark val="none"/>
        <c:tickLblPos val="none"/>
        <c:crossAx val="329266984"/>
        <c:crosses val="autoZero"/>
        <c:auto val="1"/>
        <c:lblOffset val="100"/>
        <c:baseTimeUnit val="years"/>
      </c:dateAx>
      <c:valAx>
        <c:axId val="3292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6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77.42</c:v>
                </c:pt>
                <c:pt idx="1">
                  <c:v>75</c:v>
                </c:pt>
                <c:pt idx="2">
                  <c:v>72</c:v>
                </c:pt>
                <c:pt idx="3">
                  <c:v>69.569999999999993</c:v>
                </c:pt>
                <c:pt idx="4">
                  <c:v>70.83</c:v>
                </c:pt>
              </c:numCache>
            </c:numRef>
          </c:val>
          <c:extLst xmlns:c16r2="http://schemas.microsoft.com/office/drawing/2015/06/chart">
            <c:ext xmlns:c16="http://schemas.microsoft.com/office/drawing/2014/chart" uri="{C3380CC4-5D6E-409C-BE32-E72D297353CC}">
              <c16:uniqueId val="{00000000-AA41-4D75-A7A9-CFCEBDF7033C}"/>
            </c:ext>
          </c:extLst>
        </c:ser>
        <c:dLbls>
          <c:showLegendKey val="0"/>
          <c:showVal val="0"/>
          <c:showCatName val="0"/>
          <c:showSerName val="0"/>
          <c:showPercent val="0"/>
          <c:showBubbleSize val="0"/>
        </c:dLbls>
        <c:gapWidth val="150"/>
        <c:axId val="329261888"/>
        <c:axId val="329262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91.27</c:v>
                </c:pt>
                <c:pt idx="1">
                  <c:v>92.01</c:v>
                </c:pt>
                <c:pt idx="2">
                  <c:v>90.28</c:v>
                </c:pt>
                <c:pt idx="3">
                  <c:v>89.47</c:v>
                </c:pt>
                <c:pt idx="4">
                  <c:v>91.18</c:v>
                </c:pt>
              </c:numCache>
            </c:numRef>
          </c:val>
          <c:smooth val="0"/>
          <c:extLst xmlns:c16r2="http://schemas.microsoft.com/office/drawing/2015/06/chart">
            <c:ext xmlns:c16="http://schemas.microsoft.com/office/drawing/2014/chart" uri="{C3380CC4-5D6E-409C-BE32-E72D297353CC}">
              <c16:uniqueId val="{00000001-AA41-4D75-A7A9-CFCEBDF7033C}"/>
            </c:ext>
          </c:extLst>
        </c:ser>
        <c:dLbls>
          <c:showLegendKey val="0"/>
          <c:showVal val="0"/>
          <c:showCatName val="0"/>
          <c:showSerName val="0"/>
          <c:showPercent val="0"/>
          <c:showBubbleSize val="0"/>
        </c:dLbls>
        <c:marker val="1"/>
        <c:smooth val="0"/>
        <c:axId val="329261888"/>
        <c:axId val="329262280"/>
      </c:lineChart>
      <c:dateAx>
        <c:axId val="329261888"/>
        <c:scaling>
          <c:orientation val="minMax"/>
        </c:scaling>
        <c:delete val="1"/>
        <c:axPos val="b"/>
        <c:numFmt formatCode="ge" sourceLinked="1"/>
        <c:majorTickMark val="none"/>
        <c:minorTickMark val="none"/>
        <c:tickLblPos val="none"/>
        <c:crossAx val="329262280"/>
        <c:crosses val="autoZero"/>
        <c:auto val="1"/>
        <c:lblOffset val="100"/>
        <c:baseTimeUnit val="years"/>
      </c:dateAx>
      <c:valAx>
        <c:axId val="3292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56.71</c:v>
                </c:pt>
                <c:pt idx="1">
                  <c:v>53.94</c:v>
                </c:pt>
                <c:pt idx="2">
                  <c:v>53.59</c:v>
                </c:pt>
                <c:pt idx="3">
                  <c:v>48.96</c:v>
                </c:pt>
                <c:pt idx="4">
                  <c:v>54.82</c:v>
                </c:pt>
              </c:numCache>
            </c:numRef>
          </c:val>
          <c:extLst xmlns:c16r2="http://schemas.microsoft.com/office/drawing/2015/06/chart">
            <c:ext xmlns:c16="http://schemas.microsoft.com/office/drawing/2014/chart" uri="{C3380CC4-5D6E-409C-BE32-E72D297353CC}">
              <c16:uniqueId val="{00000000-2C26-4498-B803-77BE57689368}"/>
            </c:ext>
          </c:extLst>
        </c:ser>
        <c:dLbls>
          <c:showLegendKey val="0"/>
          <c:showVal val="0"/>
          <c:showCatName val="0"/>
          <c:showSerName val="0"/>
          <c:showPercent val="0"/>
          <c:showBubbleSize val="0"/>
        </c:dLbls>
        <c:gapWidth val="150"/>
        <c:axId val="327955608"/>
        <c:axId val="32795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26-4498-B803-77BE57689368}"/>
            </c:ext>
          </c:extLst>
        </c:ser>
        <c:dLbls>
          <c:showLegendKey val="0"/>
          <c:showVal val="0"/>
          <c:showCatName val="0"/>
          <c:showSerName val="0"/>
          <c:showPercent val="0"/>
          <c:showBubbleSize val="0"/>
        </c:dLbls>
        <c:marker val="1"/>
        <c:smooth val="0"/>
        <c:axId val="327955608"/>
        <c:axId val="327950512"/>
      </c:lineChart>
      <c:dateAx>
        <c:axId val="327955608"/>
        <c:scaling>
          <c:orientation val="minMax"/>
        </c:scaling>
        <c:delete val="1"/>
        <c:axPos val="b"/>
        <c:numFmt formatCode="ge" sourceLinked="1"/>
        <c:majorTickMark val="none"/>
        <c:minorTickMark val="none"/>
        <c:tickLblPos val="none"/>
        <c:crossAx val="327950512"/>
        <c:crosses val="autoZero"/>
        <c:auto val="1"/>
        <c:lblOffset val="100"/>
        <c:baseTimeUnit val="years"/>
      </c:dateAx>
      <c:valAx>
        <c:axId val="32795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5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A4-472C-B685-36F752A69902}"/>
            </c:ext>
          </c:extLst>
        </c:ser>
        <c:dLbls>
          <c:showLegendKey val="0"/>
          <c:showVal val="0"/>
          <c:showCatName val="0"/>
          <c:showSerName val="0"/>
          <c:showPercent val="0"/>
          <c:showBubbleSize val="0"/>
        </c:dLbls>
        <c:gapWidth val="150"/>
        <c:axId val="327956392"/>
        <c:axId val="32795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A4-472C-B685-36F752A69902}"/>
            </c:ext>
          </c:extLst>
        </c:ser>
        <c:dLbls>
          <c:showLegendKey val="0"/>
          <c:showVal val="0"/>
          <c:showCatName val="0"/>
          <c:showSerName val="0"/>
          <c:showPercent val="0"/>
          <c:showBubbleSize val="0"/>
        </c:dLbls>
        <c:marker val="1"/>
        <c:smooth val="0"/>
        <c:axId val="327956392"/>
        <c:axId val="327951296"/>
      </c:lineChart>
      <c:dateAx>
        <c:axId val="327956392"/>
        <c:scaling>
          <c:orientation val="minMax"/>
        </c:scaling>
        <c:delete val="1"/>
        <c:axPos val="b"/>
        <c:numFmt formatCode="ge" sourceLinked="1"/>
        <c:majorTickMark val="none"/>
        <c:minorTickMark val="none"/>
        <c:tickLblPos val="none"/>
        <c:crossAx val="327951296"/>
        <c:crosses val="autoZero"/>
        <c:auto val="1"/>
        <c:lblOffset val="100"/>
        <c:baseTimeUnit val="years"/>
      </c:dateAx>
      <c:valAx>
        <c:axId val="32795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83-40F8-9D97-78456D81E151}"/>
            </c:ext>
          </c:extLst>
        </c:ser>
        <c:dLbls>
          <c:showLegendKey val="0"/>
          <c:showVal val="0"/>
          <c:showCatName val="0"/>
          <c:showSerName val="0"/>
          <c:showPercent val="0"/>
          <c:showBubbleSize val="0"/>
        </c:dLbls>
        <c:gapWidth val="150"/>
        <c:axId val="327953256"/>
        <c:axId val="32795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83-40F8-9D97-78456D81E151}"/>
            </c:ext>
          </c:extLst>
        </c:ser>
        <c:dLbls>
          <c:showLegendKey val="0"/>
          <c:showVal val="0"/>
          <c:showCatName val="0"/>
          <c:showSerName val="0"/>
          <c:showPercent val="0"/>
          <c:showBubbleSize val="0"/>
        </c:dLbls>
        <c:marker val="1"/>
        <c:smooth val="0"/>
        <c:axId val="327953256"/>
        <c:axId val="327953648"/>
      </c:lineChart>
      <c:dateAx>
        <c:axId val="327953256"/>
        <c:scaling>
          <c:orientation val="minMax"/>
        </c:scaling>
        <c:delete val="1"/>
        <c:axPos val="b"/>
        <c:numFmt formatCode="ge" sourceLinked="1"/>
        <c:majorTickMark val="none"/>
        <c:minorTickMark val="none"/>
        <c:tickLblPos val="none"/>
        <c:crossAx val="327953648"/>
        <c:crosses val="autoZero"/>
        <c:auto val="1"/>
        <c:lblOffset val="100"/>
        <c:baseTimeUnit val="years"/>
      </c:dateAx>
      <c:valAx>
        <c:axId val="32795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5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2E-4A29-BE4A-0AC9DECB39C5}"/>
            </c:ext>
          </c:extLst>
        </c:ser>
        <c:dLbls>
          <c:showLegendKey val="0"/>
          <c:showVal val="0"/>
          <c:showCatName val="0"/>
          <c:showSerName val="0"/>
          <c:showPercent val="0"/>
          <c:showBubbleSize val="0"/>
        </c:dLbls>
        <c:gapWidth val="150"/>
        <c:axId val="384431456"/>
        <c:axId val="38442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2E-4A29-BE4A-0AC9DECB39C5}"/>
            </c:ext>
          </c:extLst>
        </c:ser>
        <c:dLbls>
          <c:showLegendKey val="0"/>
          <c:showVal val="0"/>
          <c:showCatName val="0"/>
          <c:showSerName val="0"/>
          <c:showPercent val="0"/>
          <c:showBubbleSize val="0"/>
        </c:dLbls>
        <c:marker val="1"/>
        <c:smooth val="0"/>
        <c:axId val="384431456"/>
        <c:axId val="384429104"/>
      </c:lineChart>
      <c:dateAx>
        <c:axId val="384431456"/>
        <c:scaling>
          <c:orientation val="minMax"/>
        </c:scaling>
        <c:delete val="1"/>
        <c:axPos val="b"/>
        <c:numFmt formatCode="ge" sourceLinked="1"/>
        <c:majorTickMark val="none"/>
        <c:minorTickMark val="none"/>
        <c:tickLblPos val="none"/>
        <c:crossAx val="384429104"/>
        <c:crosses val="autoZero"/>
        <c:auto val="1"/>
        <c:lblOffset val="100"/>
        <c:baseTimeUnit val="years"/>
      </c:dateAx>
      <c:valAx>
        <c:axId val="38442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64-45BD-B623-625F504B55A5}"/>
            </c:ext>
          </c:extLst>
        </c:ser>
        <c:dLbls>
          <c:showLegendKey val="0"/>
          <c:showVal val="0"/>
          <c:showCatName val="0"/>
          <c:showSerName val="0"/>
          <c:showPercent val="0"/>
          <c:showBubbleSize val="0"/>
        </c:dLbls>
        <c:gapWidth val="150"/>
        <c:axId val="384431848"/>
        <c:axId val="38442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64-45BD-B623-625F504B55A5}"/>
            </c:ext>
          </c:extLst>
        </c:ser>
        <c:dLbls>
          <c:showLegendKey val="0"/>
          <c:showVal val="0"/>
          <c:showCatName val="0"/>
          <c:showSerName val="0"/>
          <c:showPercent val="0"/>
          <c:showBubbleSize val="0"/>
        </c:dLbls>
        <c:marker val="1"/>
        <c:smooth val="0"/>
        <c:axId val="384431848"/>
        <c:axId val="384427928"/>
      </c:lineChart>
      <c:dateAx>
        <c:axId val="384431848"/>
        <c:scaling>
          <c:orientation val="minMax"/>
        </c:scaling>
        <c:delete val="1"/>
        <c:axPos val="b"/>
        <c:numFmt formatCode="ge" sourceLinked="1"/>
        <c:majorTickMark val="none"/>
        <c:minorTickMark val="none"/>
        <c:tickLblPos val="none"/>
        <c:crossAx val="384427928"/>
        <c:crosses val="autoZero"/>
        <c:auto val="1"/>
        <c:lblOffset val="100"/>
        <c:baseTimeUnit val="years"/>
      </c:dateAx>
      <c:valAx>
        <c:axId val="3844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3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614.29</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B3-4BD7-BAA3-6DD1EFEEE7DC}"/>
            </c:ext>
          </c:extLst>
        </c:ser>
        <c:dLbls>
          <c:showLegendKey val="0"/>
          <c:showVal val="0"/>
          <c:showCatName val="0"/>
          <c:showSerName val="0"/>
          <c:showPercent val="0"/>
          <c:showBubbleSize val="0"/>
        </c:dLbls>
        <c:gapWidth val="150"/>
        <c:axId val="384433024"/>
        <c:axId val="38443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1239.21</c:v>
                </c:pt>
                <c:pt idx="1">
                  <c:v>1196.58</c:v>
                </c:pt>
                <c:pt idx="2">
                  <c:v>776.75</c:v>
                </c:pt>
                <c:pt idx="3">
                  <c:v>438.26</c:v>
                </c:pt>
                <c:pt idx="4">
                  <c:v>506.14</c:v>
                </c:pt>
              </c:numCache>
            </c:numRef>
          </c:val>
          <c:smooth val="0"/>
          <c:extLst xmlns:c16r2="http://schemas.microsoft.com/office/drawing/2015/06/chart">
            <c:ext xmlns:c16="http://schemas.microsoft.com/office/drawing/2014/chart" uri="{C3380CC4-5D6E-409C-BE32-E72D297353CC}">
              <c16:uniqueId val="{00000001-C7B3-4BD7-BAA3-6DD1EFEEE7DC}"/>
            </c:ext>
          </c:extLst>
        </c:ser>
        <c:dLbls>
          <c:showLegendKey val="0"/>
          <c:showVal val="0"/>
          <c:showCatName val="0"/>
          <c:showSerName val="0"/>
          <c:showPercent val="0"/>
          <c:showBubbleSize val="0"/>
        </c:dLbls>
        <c:marker val="1"/>
        <c:smooth val="0"/>
        <c:axId val="384433024"/>
        <c:axId val="384432240"/>
      </c:lineChart>
      <c:dateAx>
        <c:axId val="384433024"/>
        <c:scaling>
          <c:orientation val="minMax"/>
        </c:scaling>
        <c:delete val="1"/>
        <c:axPos val="b"/>
        <c:numFmt formatCode="ge" sourceLinked="1"/>
        <c:majorTickMark val="none"/>
        <c:minorTickMark val="none"/>
        <c:tickLblPos val="none"/>
        <c:crossAx val="384432240"/>
        <c:crosses val="autoZero"/>
        <c:auto val="1"/>
        <c:lblOffset val="100"/>
        <c:baseTimeUnit val="years"/>
      </c:dateAx>
      <c:valAx>
        <c:axId val="3844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41.74</c:v>
                </c:pt>
                <c:pt idx="1">
                  <c:v>38.909999999999997</c:v>
                </c:pt>
                <c:pt idx="2">
                  <c:v>38.29</c:v>
                </c:pt>
                <c:pt idx="3">
                  <c:v>32.42</c:v>
                </c:pt>
                <c:pt idx="4">
                  <c:v>35.090000000000003</c:v>
                </c:pt>
              </c:numCache>
            </c:numRef>
          </c:val>
          <c:extLst xmlns:c16r2="http://schemas.microsoft.com/office/drawing/2015/06/chart">
            <c:ext xmlns:c16="http://schemas.microsoft.com/office/drawing/2014/chart" uri="{C3380CC4-5D6E-409C-BE32-E72D297353CC}">
              <c16:uniqueId val="{00000000-3729-4C54-AD53-2D064821ED9F}"/>
            </c:ext>
          </c:extLst>
        </c:ser>
        <c:dLbls>
          <c:showLegendKey val="0"/>
          <c:showVal val="0"/>
          <c:showCatName val="0"/>
          <c:showSerName val="0"/>
          <c:showPercent val="0"/>
          <c:showBubbleSize val="0"/>
        </c:dLbls>
        <c:gapWidth val="150"/>
        <c:axId val="384434200"/>
        <c:axId val="38442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38.14</c:v>
                </c:pt>
                <c:pt idx="1">
                  <c:v>38.28</c:v>
                </c:pt>
                <c:pt idx="2">
                  <c:v>38.49</c:v>
                </c:pt>
                <c:pt idx="3">
                  <c:v>39.86</c:v>
                </c:pt>
                <c:pt idx="4">
                  <c:v>35.86</c:v>
                </c:pt>
              </c:numCache>
            </c:numRef>
          </c:val>
          <c:smooth val="0"/>
          <c:extLst xmlns:c16r2="http://schemas.microsoft.com/office/drawing/2015/06/chart">
            <c:ext xmlns:c16="http://schemas.microsoft.com/office/drawing/2014/chart" uri="{C3380CC4-5D6E-409C-BE32-E72D297353CC}">
              <c16:uniqueId val="{00000001-3729-4C54-AD53-2D064821ED9F}"/>
            </c:ext>
          </c:extLst>
        </c:ser>
        <c:dLbls>
          <c:showLegendKey val="0"/>
          <c:showVal val="0"/>
          <c:showCatName val="0"/>
          <c:showSerName val="0"/>
          <c:showPercent val="0"/>
          <c:showBubbleSize val="0"/>
        </c:dLbls>
        <c:marker val="1"/>
        <c:smooth val="0"/>
        <c:axId val="384434200"/>
        <c:axId val="384427536"/>
      </c:lineChart>
      <c:dateAx>
        <c:axId val="384434200"/>
        <c:scaling>
          <c:orientation val="minMax"/>
        </c:scaling>
        <c:delete val="1"/>
        <c:axPos val="b"/>
        <c:numFmt formatCode="ge" sourceLinked="1"/>
        <c:majorTickMark val="none"/>
        <c:minorTickMark val="none"/>
        <c:tickLblPos val="none"/>
        <c:crossAx val="384427536"/>
        <c:crosses val="autoZero"/>
        <c:auto val="1"/>
        <c:lblOffset val="100"/>
        <c:baseTimeUnit val="years"/>
      </c:dateAx>
      <c:valAx>
        <c:axId val="38442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43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450.84</c:v>
                </c:pt>
                <c:pt idx="1">
                  <c:v>490.76</c:v>
                </c:pt>
                <c:pt idx="2">
                  <c:v>459.24</c:v>
                </c:pt>
                <c:pt idx="3">
                  <c:v>550.82000000000005</c:v>
                </c:pt>
                <c:pt idx="4">
                  <c:v>530.88</c:v>
                </c:pt>
              </c:numCache>
            </c:numRef>
          </c:val>
          <c:extLst xmlns:c16r2="http://schemas.microsoft.com/office/drawing/2015/06/chart">
            <c:ext xmlns:c16="http://schemas.microsoft.com/office/drawing/2014/chart" uri="{C3380CC4-5D6E-409C-BE32-E72D297353CC}">
              <c16:uniqueId val="{00000000-F6D5-4761-848D-E6BBAEC14D8E}"/>
            </c:ext>
          </c:extLst>
        </c:ser>
        <c:dLbls>
          <c:showLegendKey val="0"/>
          <c:showVal val="0"/>
          <c:showCatName val="0"/>
          <c:showSerName val="0"/>
          <c:showPercent val="0"/>
          <c:showBubbleSize val="0"/>
        </c:dLbls>
        <c:gapWidth val="150"/>
        <c:axId val="329267768"/>
        <c:axId val="32926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471.79</c:v>
                </c:pt>
                <c:pt idx="1">
                  <c:v>468.36</c:v>
                </c:pt>
                <c:pt idx="2">
                  <c:v>479.21</c:v>
                </c:pt>
                <c:pt idx="3">
                  <c:v>451.49</c:v>
                </c:pt>
                <c:pt idx="4">
                  <c:v>448.63</c:v>
                </c:pt>
              </c:numCache>
            </c:numRef>
          </c:val>
          <c:smooth val="0"/>
          <c:extLst xmlns:c16r2="http://schemas.microsoft.com/office/drawing/2015/06/chart">
            <c:ext xmlns:c16="http://schemas.microsoft.com/office/drawing/2014/chart" uri="{C3380CC4-5D6E-409C-BE32-E72D297353CC}">
              <c16:uniqueId val="{00000001-F6D5-4761-848D-E6BBAEC14D8E}"/>
            </c:ext>
          </c:extLst>
        </c:ser>
        <c:dLbls>
          <c:showLegendKey val="0"/>
          <c:showVal val="0"/>
          <c:showCatName val="0"/>
          <c:showSerName val="0"/>
          <c:showPercent val="0"/>
          <c:showBubbleSize val="0"/>
        </c:dLbls>
        <c:marker val="1"/>
        <c:smooth val="0"/>
        <c:axId val="329267768"/>
        <c:axId val="329263064"/>
      </c:lineChart>
      <c:dateAx>
        <c:axId val="329267768"/>
        <c:scaling>
          <c:orientation val="minMax"/>
        </c:scaling>
        <c:delete val="1"/>
        <c:axPos val="b"/>
        <c:numFmt formatCode="ge" sourceLinked="1"/>
        <c:majorTickMark val="none"/>
        <c:minorTickMark val="none"/>
        <c:tickLblPos val="none"/>
        <c:crossAx val="329263064"/>
        <c:crosses val="autoZero"/>
        <c:auto val="1"/>
        <c:lblOffset val="100"/>
        <c:baseTimeUnit val="years"/>
      </c:dateAx>
      <c:valAx>
        <c:axId val="32926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6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D13" sqref="D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三朝町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tr">
        <f>データ!$M$6</f>
        <v>非設置</v>
      </c>
      <c r="AE8" s="49"/>
      <c r="AF8" s="49"/>
      <c r="AG8" s="49"/>
      <c r="AH8" s="49"/>
      <c r="AI8" s="49"/>
      <c r="AJ8" s="49"/>
      <c r="AK8" s="3"/>
      <c r="AL8" s="50">
        <f>データ!S6</f>
        <v>6543</v>
      </c>
      <c r="AM8" s="50"/>
      <c r="AN8" s="50"/>
      <c r="AO8" s="50"/>
      <c r="AP8" s="50"/>
      <c r="AQ8" s="50"/>
      <c r="AR8" s="50"/>
      <c r="AS8" s="50"/>
      <c r="AT8" s="45">
        <f>データ!T6</f>
        <v>233.52</v>
      </c>
      <c r="AU8" s="45"/>
      <c r="AV8" s="45"/>
      <c r="AW8" s="45"/>
      <c r="AX8" s="45"/>
      <c r="AY8" s="45"/>
      <c r="AZ8" s="45"/>
      <c r="BA8" s="45"/>
      <c r="BB8" s="45">
        <f>データ!U6</f>
        <v>28.02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0.37</v>
      </c>
      <c r="Q10" s="45"/>
      <c r="R10" s="45"/>
      <c r="S10" s="45"/>
      <c r="T10" s="45"/>
      <c r="U10" s="45"/>
      <c r="V10" s="45"/>
      <c r="W10" s="45">
        <f>データ!Q6</f>
        <v>100</v>
      </c>
      <c r="X10" s="45"/>
      <c r="Y10" s="45"/>
      <c r="Z10" s="45"/>
      <c r="AA10" s="45"/>
      <c r="AB10" s="45"/>
      <c r="AC10" s="45"/>
      <c r="AD10" s="50">
        <f>データ!R6</f>
        <v>3456</v>
      </c>
      <c r="AE10" s="50"/>
      <c r="AF10" s="50"/>
      <c r="AG10" s="50"/>
      <c r="AH10" s="50"/>
      <c r="AI10" s="50"/>
      <c r="AJ10" s="50"/>
      <c r="AK10" s="2"/>
      <c r="AL10" s="50">
        <f>データ!V6</f>
        <v>24</v>
      </c>
      <c r="AM10" s="50"/>
      <c r="AN10" s="50"/>
      <c r="AO10" s="50"/>
      <c r="AP10" s="50"/>
      <c r="AQ10" s="50"/>
      <c r="AR10" s="50"/>
      <c r="AS10" s="50"/>
      <c r="AT10" s="45">
        <f>データ!W6</f>
        <v>0.02</v>
      </c>
      <c r="AU10" s="45"/>
      <c r="AV10" s="45"/>
      <c r="AW10" s="45"/>
      <c r="AX10" s="45"/>
      <c r="AY10" s="45"/>
      <c r="AZ10" s="45"/>
      <c r="BA10" s="45"/>
      <c r="BB10" s="45">
        <f>データ!X6</f>
        <v>1200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【537.63】</v>
      </c>
      <c r="I86" s="26" t="str">
        <f>データ!CA6</f>
        <v>【35.31】</v>
      </c>
      <c r="J86" s="26" t="str">
        <f>データ!CL6</f>
        <v>【453.83】</v>
      </c>
      <c r="K86" s="26" t="str">
        <f>データ!CW6</f>
        <v>【48.17】</v>
      </c>
      <c r="L86" s="26" t="str">
        <f>データ!DH6</f>
        <v>【90.38】</v>
      </c>
      <c r="M86" s="26" t="s">
        <v>44</v>
      </c>
      <c r="N86" s="26" t="s">
        <v>43</v>
      </c>
      <c r="O86" s="26" t="str">
        <f>データ!EO6</f>
        <v>【0.00】</v>
      </c>
    </row>
  </sheetData>
  <sheetProtection algorithmName="SHA-512" hashValue="GkjyoTNrcVFa2exMLJb0ZBGSprXFn7Z93MLzmebgrZasVJnYfv1dsaQtmCHLcK7wB3ccW42vuDIQx/wnR+WOpw==" saltValue="j3QJJhGaP+qNK3aIA53D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313645</v>
      </c>
      <c r="D6" s="33">
        <f t="shared" si="3"/>
        <v>47</v>
      </c>
      <c r="E6" s="33">
        <f t="shared" si="3"/>
        <v>17</v>
      </c>
      <c r="F6" s="33">
        <f t="shared" si="3"/>
        <v>7</v>
      </c>
      <c r="G6" s="33">
        <f t="shared" si="3"/>
        <v>0</v>
      </c>
      <c r="H6" s="33" t="str">
        <f t="shared" si="3"/>
        <v>鳥取県　三朝町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0.37</v>
      </c>
      <c r="Q6" s="34">
        <f t="shared" si="3"/>
        <v>100</v>
      </c>
      <c r="R6" s="34">
        <f t="shared" si="3"/>
        <v>3456</v>
      </c>
      <c r="S6" s="34">
        <f t="shared" si="3"/>
        <v>6543</v>
      </c>
      <c r="T6" s="34">
        <f t="shared" si="3"/>
        <v>233.52</v>
      </c>
      <c r="U6" s="34">
        <f t="shared" si="3"/>
        <v>28.02</v>
      </c>
      <c r="V6" s="34">
        <f t="shared" si="3"/>
        <v>24</v>
      </c>
      <c r="W6" s="34">
        <f t="shared" si="3"/>
        <v>0.02</v>
      </c>
      <c r="X6" s="34">
        <f t="shared" si="3"/>
        <v>1200</v>
      </c>
      <c r="Y6" s="35">
        <f>IF(Y7="",NA(),Y7)</f>
        <v>56.71</v>
      </c>
      <c r="Z6" s="35">
        <f t="shared" ref="Z6:AH6" si="4">IF(Z7="",NA(),Z7)</f>
        <v>53.94</v>
      </c>
      <c r="AA6" s="35">
        <f t="shared" si="4"/>
        <v>53.59</v>
      </c>
      <c r="AB6" s="35">
        <f t="shared" si="4"/>
        <v>48.96</v>
      </c>
      <c r="AC6" s="35">
        <f t="shared" si="4"/>
        <v>54.82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614.29</v>
      </c>
      <c r="BG6" s="34">
        <f t="shared" ref="BG6:BO6" si="7">IF(BG7="",NA(),BG7)</f>
        <v>0</v>
      </c>
      <c r="BH6" s="34">
        <f t="shared" si="7"/>
        <v>0</v>
      </c>
      <c r="BI6" s="34">
        <f t="shared" si="7"/>
        <v>0</v>
      </c>
      <c r="BJ6" s="34">
        <f t="shared" si="7"/>
        <v>0</v>
      </c>
      <c r="BK6" s="35">
        <f t="shared" si="7"/>
        <v>1239.21</v>
      </c>
      <c r="BL6" s="35">
        <f t="shared" si="7"/>
        <v>1196.58</v>
      </c>
      <c r="BM6" s="35">
        <f t="shared" si="7"/>
        <v>776.75</v>
      </c>
      <c r="BN6" s="35">
        <f t="shared" si="7"/>
        <v>438.26</v>
      </c>
      <c r="BO6" s="35">
        <f t="shared" si="7"/>
        <v>506.14</v>
      </c>
      <c r="BP6" s="34" t="str">
        <f>IF(BP7="","",IF(BP7="-","【-】","【"&amp;SUBSTITUTE(TEXT(BP7,"#,##0.00"),"-","△")&amp;"】"))</f>
        <v>【537.63】</v>
      </c>
      <c r="BQ6" s="35">
        <f>IF(BQ7="",NA(),BQ7)</f>
        <v>41.74</v>
      </c>
      <c r="BR6" s="35">
        <f t="shared" ref="BR6:BZ6" si="8">IF(BR7="",NA(),BR7)</f>
        <v>38.909999999999997</v>
      </c>
      <c r="BS6" s="35">
        <f t="shared" si="8"/>
        <v>38.29</v>
      </c>
      <c r="BT6" s="35">
        <f t="shared" si="8"/>
        <v>32.42</v>
      </c>
      <c r="BU6" s="35">
        <f t="shared" si="8"/>
        <v>35.090000000000003</v>
      </c>
      <c r="BV6" s="35">
        <f t="shared" si="8"/>
        <v>38.14</v>
      </c>
      <c r="BW6" s="35">
        <f t="shared" si="8"/>
        <v>38.28</v>
      </c>
      <c r="BX6" s="35">
        <f t="shared" si="8"/>
        <v>38.49</v>
      </c>
      <c r="BY6" s="35">
        <f t="shared" si="8"/>
        <v>39.86</v>
      </c>
      <c r="BZ6" s="35">
        <f t="shared" si="8"/>
        <v>35.86</v>
      </c>
      <c r="CA6" s="34" t="str">
        <f>IF(CA7="","",IF(CA7="-","【-】","【"&amp;SUBSTITUTE(TEXT(CA7,"#,##0.00"),"-","△")&amp;"】"))</f>
        <v>【35.31】</v>
      </c>
      <c r="CB6" s="35">
        <f>IF(CB7="",NA(),CB7)</f>
        <v>450.84</v>
      </c>
      <c r="CC6" s="35">
        <f t="shared" ref="CC6:CK6" si="9">IF(CC7="",NA(),CC7)</f>
        <v>490.76</v>
      </c>
      <c r="CD6" s="35">
        <f t="shared" si="9"/>
        <v>459.24</v>
      </c>
      <c r="CE6" s="35">
        <f t="shared" si="9"/>
        <v>550.82000000000005</v>
      </c>
      <c r="CF6" s="35">
        <f t="shared" si="9"/>
        <v>530.88</v>
      </c>
      <c r="CG6" s="35">
        <f t="shared" si="9"/>
        <v>471.79</v>
      </c>
      <c r="CH6" s="35">
        <f t="shared" si="9"/>
        <v>468.36</v>
      </c>
      <c r="CI6" s="35">
        <f t="shared" si="9"/>
        <v>479.21</v>
      </c>
      <c r="CJ6" s="35">
        <f t="shared" si="9"/>
        <v>451.49</v>
      </c>
      <c r="CK6" s="35">
        <f t="shared" si="9"/>
        <v>448.63</v>
      </c>
      <c r="CL6" s="34" t="str">
        <f>IF(CL7="","",IF(CL7="-","【-】","【"&amp;SUBSTITUTE(TEXT(CL7,"#,##0.00"),"-","△")&amp;"】"))</f>
        <v>【453.83】</v>
      </c>
      <c r="CM6" s="35" t="str">
        <f>IF(CM7="",NA(),CM7)</f>
        <v>-</v>
      </c>
      <c r="CN6" s="35" t="str">
        <f t="shared" ref="CN6:CV6" si="10">IF(CN7="",NA(),CN7)</f>
        <v>-</v>
      </c>
      <c r="CO6" s="35" t="str">
        <f t="shared" si="10"/>
        <v>-</v>
      </c>
      <c r="CP6" s="35" t="str">
        <f t="shared" si="10"/>
        <v>-</v>
      </c>
      <c r="CQ6" s="35" t="str">
        <f t="shared" si="10"/>
        <v>-</v>
      </c>
      <c r="CR6" s="35">
        <f t="shared" si="10"/>
        <v>56.52</v>
      </c>
      <c r="CS6" s="35">
        <f t="shared" si="10"/>
        <v>53.97</v>
      </c>
      <c r="CT6" s="35">
        <f t="shared" si="10"/>
        <v>40.53</v>
      </c>
      <c r="CU6" s="35">
        <f t="shared" si="10"/>
        <v>40.67</v>
      </c>
      <c r="CV6" s="35">
        <f t="shared" si="10"/>
        <v>48.01</v>
      </c>
      <c r="CW6" s="34" t="str">
        <f>IF(CW7="","",IF(CW7="-","【-】","【"&amp;SUBSTITUTE(TEXT(CW7,"#,##0.00"),"-","△")&amp;"】"))</f>
        <v>【48.17】</v>
      </c>
      <c r="CX6" s="35">
        <f>IF(CX7="",NA(),CX7)</f>
        <v>77.42</v>
      </c>
      <c r="CY6" s="35">
        <f t="shared" ref="CY6:DG6" si="11">IF(CY7="",NA(),CY7)</f>
        <v>75</v>
      </c>
      <c r="CZ6" s="35">
        <f t="shared" si="11"/>
        <v>72</v>
      </c>
      <c r="DA6" s="35">
        <f t="shared" si="11"/>
        <v>69.569999999999993</v>
      </c>
      <c r="DB6" s="35">
        <f t="shared" si="11"/>
        <v>70.83</v>
      </c>
      <c r="DC6" s="35">
        <f t="shared" si="11"/>
        <v>91.27</v>
      </c>
      <c r="DD6" s="35">
        <f t="shared" si="11"/>
        <v>92.01</v>
      </c>
      <c r="DE6" s="35">
        <f t="shared" si="11"/>
        <v>90.28</v>
      </c>
      <c r="DF6" s="35">
        <f t="shared" si="11"/>
        <v>89.47</v>
      </c>
      <c r="DG6" s="35">
        <f t="shared" si="11"/>
        <v>91.18</v>
      </c>
      <c r="DH6" s="34" t="str">
        <f>IF(DH7="","",IF(DH7="-","【-】","【"&amp;SUBSTITUTE(TEXT(DH7,"#,##0.00"),"-","△")&amp;"】"))</f>
        <v>【90.38】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0.02</v>
      </c>
      <c r="EM6" s="34">
        <f t="shared" si="14"/>
        <v>0</v>
      </c>
      <c r="EN6" s="34">
        <f t="shared" si="14"/>
        <v>0</v>
      </c>
      <c r="EO6" s="34" t="str">
        <f>IF(EO7="","",IF(EO7="-","【-】","【"&amp;SUBSTITUTE(TEXT(EO7,"#,##0.00"),"-","△")&amp;"】"))</f>
        <v>【0.00】</v>
      </c>
    </row>
    <row r="7" spans="1:145" s="36" customFormat="1" x14ac:dyDescent="0.15">
      <c r="A7" s="28"/>
      <c r="B7" s="37">
        <v>2018</v>
      </c>
      <c r="C7" s="37">
        <v>313645</v>
      </c>
      <c r="D7" s="37">
        <v>47</v>
      </c>
      <c r="E7" s="37">
        <v>17</v>
      </c>
      <c r="F7" s="37">
        <v>7</v>
      </c>
      <c r="G7" s="37">
        <v>0</v>
      </c>
      <c r="H7" s="37" t="s">
        <v>98</v>
      </c>
      <c r="I7" s="37" t="s">
        <v>99</v>
      </c>
      <c r="J7" s="37" t="s">
        <v>100</v>
      </c>
      <c r="K7" s="37" t="s">
        <v>101</v>
      </c>
      <c r="L7" s="37" t="s">
        <v>102</v>
      </c>
      <c r="M7" s="37" t="s">
        <v>103</v>
      </c>
      <c r="N7" s="38" t="s">
        <v>104</v>
      </c>
      <c r="O7" s="38" t="s">
        <v>105</v>
      </c>
      <c r="P7" s="38">
        <v>0.37</v>
      </c>
      <c r="Q7" s="38">
        <v>100</v>
      </c>
      <c r="R7" s="38">
        <v>3456</v>
      </c>
      <c r="S7" s="38">
        <v>6543</v>
      </c>
      <c r="T7" s="38">
        <v>233.52</v>
      </c>
      <c r="U7" s="38">
        <v>28.02</v>
      </c>
      <c r="V7" s="38">
        <v>24</v>
      </c>
      <c r="W7" s="38">
        <v>0.02</v>
      </c>
      <c r="X7" s="38">
        <v>1200</v>
      </c>
      <c r="Y7" s="38">
        <v>56.71</v>
      </c>
      <c r="Z7" s="38">
        <v>53.94</v>
      </c>
      <c r="AA7" s="38">
        <v>53.59</v>
      </c>
      <c r="AB7" s="38">
        <v>48.96</v>
      </c>
      <c r="AC7" s="38">
        <v>54.82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614.29</v>
      </c>
      <c r="BG7" s="38">
        <v>0</v>
      </c>
      <c r="BH7" s="38">
        <v>0</v>
      </c>
      <c r="BI7" s="38">
        <v>0</v>
      </c>
      <c r="BJ7" s="38">
        <v>0</v>
      </c>
      <c r="BK7" s="38">
        <v>1239.21</v>
      </c>
      <c r="BL7" s="38">
        <v>1196.58</v>
      </c>
      <c r="BM7" s="38">
        <v>776.75</v>
      </c>
      <c r="BN7" s="38">
        <v>438.26</v>
      </c>
      <c r="BO7" s="38">
        <v>506.14</v>
      </c>
      <c r="BP7" s="38">
        <v>537.63</v>
      </c>
      <c r="BQ7" s="38">
        <v>41.74</v>
      </c>
      <c r="BR7" s="38">
        <v>38.909999999999997</v>
      </c>
      <c r="BS7" s="38">
        <v>38.29</v>
      </c>
      <c r="BT7" s="38">
        <v>32.42</v>
      </c>
      <c r="BU7" s="38">
        <v>35.090000000000003</v>
      </c>
      <c r="BV7" s="38">
        <v>38.14</v>
      </c>
      <c r="BW7" s="38">
        <v>38.28</v>
      </c>
      <c r="BX7" s="38">
        <v>38.49</v>
      </c>
      <c r="BY7" s="38">
        <v>39.86</v>
      </c>
      <c r="BZ7" s="38">
        <v>35.86</v>
      </c>
      <c r="CA7" s="38">
        <v>35.31</v>
      </c>
      <c r="CB7" s="38">
        <v>450.84</v>
      </c>
      <c r="CC7" s="38">
        <v>490.76</v>
      </c>
      <c r="CD7" s="38">
        <v>459.24</v>
      </c>
      <c r="CE7" s="38">
        <v>550.82000000000005</v>
      </c>
      <c r="CF7" s="38">
        <v>530.88</v>
      </c>
      <c r="CG7" s="38">
        <v>471.79</v>
      </c>
      <c r="CH7" s="38">
        <v>468.36</v>
      </c>
      <c r="CI7" s="38">
        <v>479.21</v>
      </c>
      <c r="CJ7" s="38">
        <v>451.49</v>
      </c>
      <c r="CK7" s="38">
        <v>448.63</v>
      </c>
      <c r="CL7" s="38">
        <v>453.83</v>
      </c>
      <c r="CM7" s="38" t="s">
        <v>104</v>
      </c>
      <c r="CN7" s="38" t="s">
        <v>104</v>
      </c>
      <c r="CO7" s="38" t="s">
        <v>104</v>
      </c>
      <c r="CP7" s="38" t="s">
        <v>104</v>
      </c>
      <c r="CQ7" s="38" t="s">
        <v>104</v>
      </c>
      <c r="CR7" s="38">
        <v>56.52</v>
      </c>
      <c r="CS7" s="38">
        <v>53.97</v>
      </c>
      <c r="CT7" s="38">
        <v>40.53</v>
      </c>
      <c r="CU7" s="38">
        <v>40.67</v>
      </c>
      <c r="CV7" s="38">
        <v>48.01</v>
      </c>
      <c r="CW7" s="38">
        <v>48.17</v>
      </c>
      <c r="CX7" s="38">
        <v>77.42</v>
      </c>
      <c r="CY7" s="38">
        <v>75</v>
      </c>
      <c r="CZ7" s="38">
        <v>72</v>
      </c>
      <c r="DA7" s="38">
        <v>69.569999999999993</v>
      </c>
      <c r="DB7" s="38">
        <v>70.83</v>
      </c>
      <c r="DC7" s="38">
        <v>91.27</v>
      </c>
      <c r="DD7" s="38">
        <v>92.01</v>
      </c>
      <c r="DE7" s="38">
        <v>90.28</v>
      </c>
      <c r="DF7" s="38">
        <v>89.47</v>
      </c>
      <c r="DG7" s="38">
        <v>91.18</v>
      </c>
      <c r="DH7" s="38">
        <v>90.38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0.02</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2020-02-06T04:47:22Z</dcterms:modified>
</cp:coreProperties>
</file>