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9_三朝町\"/>
    </mc:Choice>
  </mc:AlternateContent>
  <workbookProtection workbookAlgorithmName="SHA-512" workbookHashValue="H0OWNP1TEvA2EZ3Dqpnn4iuHcZGRY/cwgBZVpUbfp4/c0mkI/8kwyHhV9OACCXQL4nUpjksWHXmE5fP9liJ58w==" workbookSaltValue="iZA5gCQzcoP7NFjgK/5Zl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<sst xmlns="http://schemas.openxmlformats.org/spreadsheetml/2006/main" count="228" uniqueCount="113">
  <si>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</si>
  <si>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</si>
  <si>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</si>
  <si>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</si>
  <si>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</si>
  <si>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</si>
  <si>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</si>
  <si>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</si>
  <si>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</si>
  <si>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</si>
  <si>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</si>
  <si>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</si>
  <si>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</si>
  <si>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</si>
  <si>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</si>
  <si>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</si>
  <si>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</si>
  <si>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</si>
  <si>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</si>
  <si>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</si>
  <si>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</si>
  <si>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</si>
  <si>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</si>
  <si>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</si>
  <si>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</si>
  <si>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</si>
  <si>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</si>
  <si>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</si>
  <si>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</si>
  <si>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</si>
  <si>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</si>
  <si>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</si>
  <si>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</si>
  <si>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</si>
  <si>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</si>
  <si>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</si>
  <si>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</si>
  <si>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</si>
  <si>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</si>
  <si>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</si>
  <si>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</si>
  <si>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</si>
  <si>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</si>
  <si>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</si>
  <si>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</si>
  <si>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</si>
  <si>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</si>
  <si>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</si>
  <si>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</si>
  <si>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</si>
  <si>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</si>
  <si>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</si>
  <si>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</si>
  <si>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</si>
  <si>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</si>
  <si>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</si>
  <si>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</si>
  <si>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</si>
  <si>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</si>
  <si>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</si>
  <si>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</si>
  <si>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</si>
  <si>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</si>
  <si>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</si>
  <si>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</si>
  <si>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</si>
  <si>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</si>
  <si>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</si>
  <si>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</si>
  <si>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</si>
  <si>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</si>
  <si>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</si>
  <si>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</si>
  <si>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</si>
  <si>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</si>
  <si>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</si>
  <si>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</si>
  <si>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</si>
  <si>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</si>
  <si>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</si>
  <si>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</si>
  <si>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</si>
  <si>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</si>
  <si>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</si>
  <si>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</si>
  <si>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</si>
  <si>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</si>
  <si>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</si>
  <si>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</si>
  <si>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</si>
  <si>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</si>
  <si>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</si>
  <si>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</si>
  <si>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</si>
  <si>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</si>
  <si>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</si>
  <si>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</si>
  <si>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</si>
  <si>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</si>
  <si>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</si>
  <si>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</si>
  <si>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</si>
  <si>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</si>
  <si>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</si>
  <si>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</si>
  <si>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</si>
  <si>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</si>
  <si>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</si>
  <si>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</si>
  <si>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</si>
  <si>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区域内の人口減少が大きく影響し、処理量とともに料金収入も減少の一途をたどっている。また施設の老朽化から維持管理費は増加傾向にあり、集落排水処理事業（農集、林集、小規模）では公債費相当額に加え収支不足額を一般会計繰入金で賄っている状況にある。このため⑤経費回収率や⑦施設利用率は類似団体を下回り、⑥汚水処理原価では上昇が続く状況となっている。
　現状では早急な経営改善や規模縮小は困難であるが、引き続き経費の見直しなど費用面の削減や徴収強化を進めるとともに、料金体系の見直しも必要となっている。</t>
    <phoneticPr fontId="4"/>
  </si>
  <si>
    <t>　順次老朽施設の更新を行っており、経過年数や処理量など緊急度の高い施設から着手することとしている。</t>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</si>
  <si>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②外部委託による維持管理費の削減など、経費の削減についても検討を行う。
③汚水処理事業の継続に向け、一般会計繰入金の拡充等について検討を行う。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</si>
</sst>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BB-4F85-B208-97099C3E50D7}"/>
            </c:ext>
          </c:extLst>
        </c:ser>
        <c:dLbls>
          <c:showLegendKey val="0"/>
          <c:showVal val="0"/>
          <c:showCatName val="0"/>
          <c:showSerName val="0"/>
          <c:showPercent val="0"/>
          <c:showBubbleSize val="0"/>
        </c:dLbls>
        <c:gapWidth val="150"/>
        <c:axId val="286145928"/>
        <c:axId val="28614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57BB-4F85-B208-97099C3E50D7}"/>
            </c:ext>
          </c:extLst>
        </c:ser>
        <c:dLbls>
          <c:showLegendKey val="0"/>
          <c:showVal val="0"/>
          <c:showCatName val="0"/>
          <c:showSerName val="0"/>
          <c:showPercent val="0"/>
          <c:showBubbleSize val="0"/>
        </c:dLbls>
        <c:marker val="1"/>
        <c:smooth val="0"/>
        <c:axId val="286145928"/>
        <c:axId val="286146320"/>
      </c:lineChart>
      <c:dateAx>
        <c:axId val="286145928"/>
        <c:scaling>
          <c:orientation val="minMax"/>
        </c:scaling>
        <c:delete val="1"/>
        <c:axPos val="b"/>
        <c:numFmt formatCode="ge" sourceLinked="1"/>
        <c:majorTickMark val="none"/>
        <c:minorTickMark val="none"/>
        <c:tickLblPos val="none"/>
        <c:crossAx val="286146320"/>
        <c:crosses val="autoZero"/>
        <c:auto val="1"/>
        <c:lblOffset val="100"/>
        <c:baseTimeUnit val="years"/>
      </c:dateAx>
      <c:valAx>
        <c:axId val="28614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48.35</c:v>
                </c:pt>
                <c:pt idx="1">
                  <c:v>47.62</c:v>
                </c:pt>
                <c:pt idx="2">
                  <c:v>47.62</c:v>
                </c:pt>
                <c:pt idx="3">
                  <c:v>46.89</c:v>
                </c:pt>
                <c:pt idx="4">
                  <c:v>45.97</c:v>
                </c:pt>
              </c:numCache>
            </c:numRef>
          </c:val>
          <c:extLst xmlns:c16r2="http://schemas.microsoft.com/office/drawing/2015/06/chart">
            <c:ext xmlns:c16="http://schemas.microsoft.com/office/drawing/2014/chart" uri="{C3380CC4-5D6E-409C-BE32-E72D297353CC}">
              <c16:uniqueId val="{00000000-BD0A-404D-BB99-6227B9DF5AF7}"/>
            </c:ext>
          </c:extLst>
        </c:ser>
        <c:dLbls>
          <c:showLegendKey val="0"/>
          <c:showVal val="0"/>
          <c:showCatName val="0"/>
          <c:showSerName val="0"/>
          <c:showPercent val="0"/>
          <c:showBubbleSize val="0"/>
        </c:dLbls>
        <c:gapWidth val="150"/>
        <c:axId val="363332608"/>
        <c:axId val="36333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BD0A-404D-BB99-6227B9DF5AF7}"/>
            </c:ext>
          </c:extLst>
        </c:ser>
        <c:dLbls>
          <c:showLegendKey val="0"/>
          <c:showVal val="0"/>
          <c:showCatName val="0"/>
          <c:showSerName val="0"/>
          <c:showPercent val="0"/>
          <c:showBubbleSize val="0"/>
        </c:dLbls>
        <c:marker val="1"/>
        <c:smooth val="0"/>
        <c:axId val="363332608"/>
        <c:axId val="363335352"/>
      </c:lineChart>
      <c:dateAx>
        <c:axId val="363332608"/>
        <c:scaling>
          <c:orientation val="minMax"/>
        </c:scaling>
        <c:delete val="1"/>
        <c:axPos val="b"/>
        <c:numFmt formatCode="ge" sourceLinked="1"/>
        <c:majorTickMark val="none"/>
        <c:minorTickMark val="none"/>
        <c:tickLblPos val="none"/>
        <c:crossAx val="363335352"/>
        <c:crosses val="autoZero"/>
        <c:auto val="1"/>
        <c:lblOffset val="100"/>
        <c:baseTimeUnit val="years"/>
      </c:dateAx>
      <c:valAx>
        <c:axId val="36333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90.64</c:v>
                </c:pt>
                <c:pt idx="1">
                  <c:v>90.41</c:v>
                </c:pt>
                <c:pt idx="2">
                  <c:v>90.35</c:v>
                </c:pt>
                <c:pt idx="3">
                  <c:v>90.49</c:v>
                </c:pt>
                <c:pt idx="4">
                  <c:v>92.14</c:v>
                </c:pt>
              </c:numCache>
            </c:numRef>
          </c:val>
          <c:extLst xmlns:c16r2="http://schemas.microsoft.com/office/drawing/2015/06/chart">
            <c:ext xmlns:c16="http://schemas.microsoft.com/office/drawing/2014/chart" uri="{C3380CC4-5D6E-409C-BE32-E72D297353CC}">
              <c16:uniqueId val="{00000000-23E4-4096-9F28-5B7D2424E5EB}"/>
            </c:ext>
          </c:extLst>
        </c:ser>
        <c:dLbls>
          <c:showLegendKey val="0"/>
          <c:showVal val="0"/>
          <c:showCatName val="0"/>
          <c:showSerName val="0"/>
          <c:showPercent val="0"/>
          <c:showBubbleSize val="0"/>
        </c:dLbls>
        <c:gapWidth val="150"/>
        <c:axId val="363330256"/>
        <c:axId val="36333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23E4-4096-9F28-5B7D2424E5EB}"/>
            </c:ext>
          </c:extLst>
        </c:ser>
        <c:dLbls>
          <c:showLegendKey val="0"/>
          <c:showVal val="0"/>
          <c:showCatName val="0"/>
          <c:showSerName val="0"/>
          <c:showPercent val="0"/>
          <c:showBubbleSize val="0"/>
        </c:dLbls>
        <c:marker val="1"/>
        <c:smooth val="0"/>
        <c:axId val="363330256"/>
        <c:axId val="363333392"/>
      </c:lineChart>
      <c:dateAx>
        <c:axId val="363330256"/>
        <c:scaling>
          <c:orientation val="minMax"/>
        </c:scaling>
        <c:delete val="1"/>
        <c:axPos val="b"/>
        <c:numFmt formatCode="ge" sourceLinked="1"/>
        <c:majorTickMark val="none"/>
        <c:minorTickMark val="none"/>
        <c:tickLblPos val="none"/>
        <c:crossAx val="363333392"/>
        <c:crosses val="autoZero"/>
        <c:auto val="1"/>
        <c:lblOffset val="100"/>
        <c:baseTimeUnit val="years"/>
      </c:dateAx>
      <c:valAx>
        <c:axId val="36333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3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77.23</c:v>
                </c:pt>
                <c:pt idx="1">
                  <c:v>82.48</c:v>
                </c:pt>
                <c:pt idx="2">
                  <c:v>81.510000000000005</c:v>
                </c:pt>
                <c:pt idx="3">
                  <c:v>81.72</c:v>
                </c:pt>
                <c:pt idx="4">
                  <c:v>78.34</c:v>
                </c:pt>
              </c:numCache>
            </c:numRef>
          </c:val>
          <c:extLst xmlns:c16r2="http://schemas.microsoft.com/office/drawing/2015/06/chart">
            <c:ext xmlns:c16="http://schemas.microsoft.com/office/drawing/2014/chart" uri="{C3380CC4-5D6E-409C-BE32-E72D297353CC}">
              <c16:uniqueId val="{00000000-DB4E-4DE5-A83C-D453C5AA5AA9}"/>
            </c:ext>
          </c:extLst>
        </c:ser>
        <c:dLbls>
          <c:showLegendKey val="0"/>
          <c:showVal val="0"/>
          <c:showCatName val="0"/>
          <c:showSerName val="0"/>
          <c:showPercent val="0"/>
          <c:showBubbleSize val="0"/>
        </c:dLbls>
        <c:gapWidth val="150"/>
        <c:axId val="286145144"/>
        <c:axId val="28614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4E-4DE5-A83C-D453C5AA5AA9}"/>
            </c:ext>
          </c:extLst>
        </c:ser>
        <c:dLbls>
          <c:showLegendKey val="0"/>
          <c:showVal val="0"/>
          <c:showCatName val="0"/>
          <c:showSerName val="0"/>
          <c:showPercent val="0"/>
          <c:showBubbleSize val="0"/>
        </c:dLbls>
        <c:marker val="1"/>
        <c:smooth val="0"/>
        <c:axId val="286145144"/>
        <c:axId val="286146712"/>
      </c:lineChart>
      <c:dateAx>
        <c:axId val="286145144"/>
        <c:scaling>
          <c:orientation val="minMax"/>
        </c:scaling>
        <c:delete val="1"/>
        <c:axPos val="b"/>
        <c:numFmt formatCode="ge" sourceLinked="1"/>
        <c:majorTickMark val="none"/>
        <c:minorTickMark val="none"/>
        <c:tickLblPos val="none"/>
        <c:crossAx val="286146712"/>
        <c:crosses val="autoZero"/>
        <c:auto val="1"/>
        <c:lblOffset val="100"/>
        <c:baseTimeUnit val="years"/>
      </c:dateAx>
      <c:valAx>
        <c:axId val="28614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4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2D-44C1-BD1D-23F855C6C6D6}"/>
            </c:ext>
          </c:extLst>
        </c:ser>
        <c:dLbls>
          <c:showLegendKey val="0"/>
          <c:showVal val="0"/>
          <c:showCatName val="0"/>
          <c:showSerName val="0"/>
          <c:showPercent val="0"/>
          <c:showBubbleSize val="0"/>
        </c:dLbls>
        <c:gapWidth val="150"/>
        <c:axId val="286143968"/>
        <c:axId val="28614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2D-44C1-BD1D-23F855C6C6D6}"/>
            </c:ext>
          </c:extLst>
        </c:ser>
        <c:dLbls>
          <c:showLegendKey val="0"/>
          <c:showVal val="0"/>
          <c:showCatName val="0"/>
          <c:showSerName val="0"/>
          <c:showPercent val="0"/>
          <c:showBubbleSize val="0"/>
        </c:dLbls>
        <c:marker val="1"/>
        <c:smooth val="0"/>
        <c:axId val="286143968"/>
        <c:axId val="286140048"/>
      </c:lineChart>
      <c:dateAx>
        <c:axId val="286143968"/>
        <c:scaling>
          <c:orientation val="minMax"/>
        </c:scaling>
        <c:delete val="1"/>
        <c:axPos val="b"/>
        <c:numFmt formatCode="ge" sourceLinked="1"/>
        <c:majorTickMark val="none"/>
        <c:minorTickMark val="none"/>
        <c:tickLblPos val="none"/>
        <c:crossAx val="286140048"/>
        <c:crosses val="autoZero"/>
        <c:auto val="1"/>
        <c:lblOffset val="100"/>
        <c:baseTimeUnit val="years"/>
      </c:dateAx>
      <c:valAx>
        <c:axId val="28614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3F-4775-B723-832124248113}"/>
            </c:ext>
          </c:extLst>
        </c:ser>
        <c:dLbls>
          <c:showLegendKey val="0"/>
          <c:showVal val="0"/>
          <c:showCatName val="0"/>
          <c:showSerName val="0"/>
          <c:showPercent val="0"/>
          <c:showBubbleSize val="0"/>
        </c:dLbls>
        <c:gapWidth val="150"/>
        <c:axId val="286140440"/>
        <c:axId val="28614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3F-4775-B723-832124248113}"/>
            </c:ext>
          </c:extLst>
        </c:ser>
        <c:dLbls>
          <c:showLegendKey val="0"/>
          <c:showVal val="0"/>
          <c:showCatName val="0"/>
          <c:showSerName val="0"/>
          <c:showPercent val="0"/>
          <c:showBubbleSize val="0"/>
        </c:dLbls>
        <c:marker val="1"/>
        <c:smooth val="0"/>
        <c:axId val="286140440"/>
        <c:axId val="286142792"/>
      </c:lineChart>
      <c:dateAx>
        <c:axId val="286140440"/>
        <c:scaling>
          <c:orientation val="minMax"/>
        </c:scaling>
        <c:delete val="1"/>
        <c:axPos val="b"/>
        <c:numFmt formatCode="ge" sourceLinked="1"/>
        <c:majorTickMark val="none"/>
        <c:minorTickMark val="none"/>
        <c:tickLblPos val="none"/>
        <c:crossAx val="286142792"/>
        <c:crosses val="autoZero"/>
        <c:auto val="1"/>
        <c:lblOffset val="100"/>
        <c:baseTimeUnit val="years"/>
      </c:dateAx>
      <c:valAx>
        <c:axId val="28614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4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73-435F-8DB0-D51F8E70B348}"/>
            </c:ext>
          </c:extLst>
        </c:ser>
        <c:dLbls>
          <c:showLegendKey val="0"/>
          <c:showVal val="0"/>
          <c:showCatName val="0"/>
          <c:showSerName val="0"/>
          <c:showPercent val="0"/>
          <c:showBubbleSize val="0"/>
        </c:dLbls>
        <c:gapWidth val="150"/>
        <c:axId val="362262896"/>
        <c:axId val="3622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73-435F-8DB0-D51F8E70B348}"/>
            </c:ext>
          </c:extLst>
        </c:ser>
        <c:dLbls>
          <c:showLegendKey val="0"/>
          <c:showVal val="0"/>
          <c:showCatName val="0"/>
          <c:showSerName val="0"/>
          <c:showPercent val="0"/>
          <c:showBubbleSize val="0"/>
        </c:dLbls>
        <c:marker val="1"/>
        <c:smooth val="0"/>
        <c:axId val="362262896"/>
        <c:axId val="362265248"/>
      </c:lineChart>
      <c:dateAx>
        <c:axId val="362262896"/>
        <c:scaling>
          <c:orientation val="minMax"/>
        </c:scaling>
        <c:delete val="1"/>
        <c:axPos val="b"/>
        <c:numFmt formatCode="ge" sourceLinked="1"/>
        <c:majorTickMark val="none"/>
        <c:minorTickMark val="none"/>
        <c:tickLblPos val="none"/>
        <c:crossAx val="362265248"/>
        <c:crosses val="autoZero"/>
        <c:auto val="1"/>
        <c:lblOffset val="100"/>
        <c:baseTimeUnit val="years"/>
      </c:dateAx>
      <c:valAx>
        <c:axId val="3622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6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20-40D6-806C-17A6A874B75C}"/>
            </c:ext>
          </c:extLst>
        </c:ser>
        <c:dLbls>
          <c:showLegendKey val="0"/>
          <c:showVal val="0"/>
          <c:showCatName val="0"/>
          <c:showSerName val="0"/>
          <c:showPercent val="0"/>
          <c:showBubbleSize val="0"/>
        </c:dLbls>
        <c:gapWidth val="150"/>
        <c:axId val="362263288"/>
        <c:axId val="3622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20-40D6-806C-17A6A874B75C}"/>
            </c:ext>
          </c:extLst>
        </c:ser>
        <c:dLbls>
          <c:showLegendKey val="0"/>
          <c:showVal val="0"/>
          <c:showCatName val="0"/>
          <c:showSerName val="0"/>
          <c:showPercent val="0"/>
          <c:showBubbleSize val="0"/>
        </c:dLbls>
        <c:marker val="1"/>
        <c:smooth val="0"/>
        <c:axId val="362263288"/>
        <c:axId val="362266816"/>
      </c:lineChart>
      <c:dateAx>
        <c:axId val="362263288"/>
        <c:scaling>
          <c:orientation val="minMax"/>
        </c:scaling>
        <c:delete val="1"/>
        <c:axPos val="b"/>
        <c:numFmt formatCode="ge" sourceLinked="1"/>
        <c:majorTickMark val="none"/>
        <c:minorTickMark val="none"/>
        <c:tickLblPos val="none"/>
        <c:crossAx val="362266816"/>
        <c:crosses val="autoZero"/>
        <c:auto val="1"/>
        <c:lblOffset val="100"/>
        <c:baseTimeUnit val="years"/>
      </c:dateAx>
      <c:valAx>
        <c:axId val="3622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6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1144.4100000000001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01-409D-B681-5D8612F361BA}"/>
            </c:ext>
          </c:extLst>
        </c:ser>
        <c:dLbls>
          <c:showLegendKey val="0"/>
          <c:showVal val="0"/>
          <c:showCatName val="0"/>
          <c:showSerName val="0"/>
          <c:showPercent val="0"/>
          <c:showBubbleSize val="0"/>
        </c:dLbls>
        <c:gapWidth val="150"/>
        <c:axId val="362267208"/>
        <c:axId val="36226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D801-409D-B681-5D8612F361BA}"/>
            </c:ext>
          </c:extLst>
        </c:ser>
        <c:dLbls>
          <c:showLegendKey val="0"/>
          <c:showVal val="0"/>
          <c:showCatName val="0"/>
          <c:showSerName val="0"/>
          <c:showPercent val="0"/>
          <c:showBubbleSize val="0"/>
        </c:dLbls>
        <c:marker val="1"/>
        <c:smooth val="0"/>
        <c:axId val="362267208"/>
        <c:axId val="362266032"/>
      </c:lineChart>
      <c:dateAx>
        <c:axId val="362267208"/>
        <c:scaling>
          <c:orientation val="minMax"/>
        </c:scaling>
        <c:delete val="1"/>
        <c:axPos val="b"/>
        <c:numFmt formatCode="ge" sourceLinked="1"/>
        <c:majorTickMark val="none"/>
        <c:minorTickMark val="none"/>
        <c:tickLblPos val="none"/>
        <c:crossAx val="362266032"/>
        <c:crosses val="autoZero"/>
        <c:auto val="1"/>
        <c:lblOffset val="100"/>
        <c:baseTimeUnit val="years"/>
      </c:dateAx>
      <c:valAx>
        <c:axId val="36226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6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47.88</c:v>
                </c:pt>
                <c:pt idx="1">
                  <c:v>53.46</c:v>
                </c:pt>
                <c:pt idx="2">
                  <c:v>51.25</c:v>
                </c:pt>
                <c:pt idx="3">
                  <c:v>52.96</c:v>
                </c:pt>
                <c:pt idx="4">
                  <c:v>52.8</c:v>
                </c:pt>
              </c:numCache>
            </c:numRef>
          </c:val>
          <c:extLst xmlns:c16r2="http://schemas.microsoft.com/office/drawing/2015/06/chart">
            <c:ext xmlns:c16="http://schemas.microsoft.com/office/drawing/2014/chart" uri="{C3380CC4-5D6E-409C-BE32-E72D297353CC}">
              <c16:uniqueId val="{00000000-F72E-4C75-8EDD-4408770E041F}"/>
            </c:ext>
          </c:extLst>
        </c:ser>
        <c:dLbls>
          <c:showLegendKey val="0"/>
          <c:showVal val="0"/>
          <c:showCatName val="0"/>
          <c:showSerName val="0"/>
          <c:showPercent val="0"/>
          <c:showBubbleSize val="0"/>
        </c:dLbls>
        <c:gapWidth val="150"/>
        <c:axId val="362267992"/>
        <c:axId val="36226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F72E-4C75-8EDD-4408770E041F}"/>
            </c:ext>
          </c:extLst>
        </c:ser>
        <c:dLbls>
          <c:showLegendKey val="0"/>
          <c:showVal val="0"/>
          <c:showCatName val="0"/>
          <c:showSerName val="0"/>
          <c:showPercent val="0"/>
          <c:showBubbleSize val="0"/>
        </c:dLbls>
        <c:marker val="1"/>
        <c:smooth val="0"/>
        <c:axId val="362267992"/>
        <c:axId val="362261328"/>
      </c:lineChart>
      <c:dateAx>
        <c:axId val="362267992"/>
        <c:scaling>
          <c:orientation val="minMax"/>
        </c:scaling>
        <c:delete val="1"/>
        <c:axPos val="b"/>
        <c:numFmt formatCode="ge" sourceLinked="1"/>
        <c:majorTickMark val="none"/>
        <c:minorTickMark val="none"/>
        <c:tickLblPos val="none"/>
        <c:crossAx val="362261328"/>
        <c:crosses val="autoZero"/>
        <c:auto val="1"/>
        <c:lblOffset val="100"/>
        <c:baseTimeUnit val="years"/>
      </c:dateAx>
      <c:valAx>
        <c:axId val="36226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6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386.27</c:v>
                </c:pt>
                <c:pt idx="1">
                  <c:v>348.42</c:v>
                </c:pt>
                <c:pt idx="2">
                  <c:v>363.44</c:v>
                </c:pt>
                <c:pt idx="3">
                  <c:v>356.09</c:v>
                </c:pt>
                <c:pt idx="4">
                  <c:v>355.03</c:v>
                </c:pt>
              </c:numCache>
            </c:numRef>
          </c:val>
          <c:extLst xmlns:c16r2="http://schemas.microsoft.com/office/drawing/2015/06/chart">
            <c:ext xmlns:c16="http://schemas.microsoft.com/office/drawing/2014/chart" uri="{C3380CC4-5D6E-409C-BE32-E72D297353CC}">
              <c16:uniqueId val="{00000000-A039-4301-983B-C5A6BF3A5004}"/>
            </c:ext>
          </c:extLst>
        </c:ser>
        <c:dLbls>
          <c:showLegendKey val="0"/>
          <c:showVal val="0"/>
          <c:showCatName val="0"/>
          <c:showSerName val="0"/>
          <c:showPercent val="0"/>
          <c:showBubbleSize val="0"/>
        </c:dLbls>
        <c:gapWidth val="150"/>
        <c:axId val="363329080"/>
        <c:axId val="36333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A039-4301-983B-C5A6BF3A5004}"/>
            </c:ext>
          </c:extLst>
        </c:ser>
        <c:dLbls>
          <c:showLegendKey val="0"/>
          <c:showVal val="0"/>
          <c:showCatName val="0"/>
          <c:showSerName val="0"/>
          <c:showPercent val="0"/>
          <c:showBubbleSize val="0"/>
        </c:dLbls>
        <c:marker val="1"/>
        <c:smooth val="0"/>
        <c:axId val="363329080"/>
        <c:axId val="363331824"/>
      </c:lineChart>
      <c:dateAx>
        <c:axId val="363329080"/>
        <c:scaling>
          <c:orientation val="minMax"/>
        </c:scaling>
        <c:delete val="1"/>
        <c:axPos val="b"/>
        <c:numFmt formatCode="ge" sourceLinked="1"/>
        <c:majorTickMark val="none"/>
        <c:minorTickMark val="none"/>
        <c:tickLblPos val="none"/>
        <c:crossAx val="363331824"/>
        <c:crosses val="autoZero"/>
        <c:auto val="1"/>
        <c:lblOffset val="100"/>
        <c:baseTimeUnit val="years"/>
      </c:dateAx>
      <c:valAx>
        <c:axId val="36333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2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2" sqref="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三朝町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6543</v>
      </c>
      <c r="AM8" s="50"/>
      <c r="AN8" s="50"/>
      <c r="AO8" s="50"/>
      <c r="AP8" s="50"/>
      <c r="AQ8" s="50"/>
      <c r="AR8" s="50"/>
      <c r="AS8" s="50"/>
      <c r="AT8" s="45">
        <f>データ!T6</f>
        <v>233.52</v>
      </c>
      <c r="AU8" s="45"/>
      <c r="AV8" s="45"/>
      <c r="AW8" s="45"/>
      <c r="AX8" s="45"/>
      <c r="AY8" s="45"/>
      <c r="AZ8" s="45"/>
      <c r="BA8" s="45"/>
      <c r="BB8" s="45">
        <f>データ!U6</f>
        <v>28.02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18.350000000000001</v>
      </c>
      <c r="Q10" s="45"/>
      <c r="R10" s="45"/>
      <c r="S10" s="45"/>
      <c r="T10" s="45"/>
      <c r="U10" s="45"/>
      <c r="V10" s="45"/>
      <c r="W10" s="45">
        <f>データ!Q6</f>
        <v>100</v>
      </c>
      <c r="X10" s="45"/>
      <c r="Y10" s="45"/>
      <c r="Z10" s="45"/>
      <c r="AA10" s="45"/>
      <c r="AB10" s="45"/>
      <c r="AC10" s="45"/>
      <c r="AD10" s="50">
        <f>データ!R6</f>
        <v>3456</v>
      </c>
      <c r="AE10" s="50"/>
      <c r="AF10" s="50"/>
      <c r="AG10" s="50"/>
      <c r="AH10" s="50"/>
      <c r="AI10" s="50"/>
      <c r="AJ10" s="50"/>
      <c r="AK10" s="2"/>
      <c r="AL10" s="50">
        <f>データ!V6</f>
        <v>1196</v>
      </c>
      <c r="AM10" s="50"/>
      <c r="AN10" s="50"/>
      <c r="AO10" s="50"/>
      <c r="AP10" s="50"/>
      <c r="AQ10" s="50"/>
      <c r="AR10" s="50"/>
      <c r="AS10" s="50"/>
      <c r="AT10" s="45">
        <f>データ!W6</f>
        <v>0.9</v>
      </c>
      <c r="AU10" s="45"/>
      <c r="AV10" s="45"/>
      <c r="AW10" s="45"/>
      <c r="AX10" s="45"/>
      <c r="AY10" s="45"/>
      <c r="AZ10" s="45"/>
      <c r="BA10" s="45"/>
      <c r="BB10" s="45">
        <f>データ!X6</f>
        <v>1328.89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Ia5Fvgo2QqNIbfucHqmpJ/kp7zsJWDMEBMKhdS8WQYXtNJO8QweeY6DtrzHqz7A5GEk7h2YCHdd/ilQpntbzHg==" saltValue="FdxxLyMVNfdw955eDueP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313645</v>
      </c>
      <c r="D6" s="33">
        <f t="shared" si="3"/>
        <v>47</v>
      </c>
      <c r="E6" s="33">
        <f t="shared" si="3"/>
        <v>17</v>
      </c>
      <c r="F6" s="33">
        <f t="shared" si="3"/>
        <v>5</v>
      </c>
      <c r="G6" s="33">
        <f t="shared" si="3"/>
        <v>0</v>
      </c>
      <c r="H6" s="33" t="str">
        <f t="shared" si="3"/>
        <v>鳥取県　三朝町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18.350000000000001</v>
      </c>
      <c r="Q6" s="34">
        <f t="shared" si="3"/>
        <v>100</v>
      </c>
      <c r="R6" s="34">
        <f t="shared" si="3"/>
        <v>3456</v>
      </c>
      <c r="S6" s="34">
        <f t="shared" si="3"/>
        <v>6543</v>
      </c>
      <c r="T6" s="34">
        <f t="shared" si="3"/>
        <v>233.52</v>
      </c>
      <c r="U6" s="34">
        <f t="shared" si="3"/>
        <v>28.02</v>
      </c>
      <c r="V6" s="34">
        <f t="shared" si="3"/>
        <v>1196</v>
      </c>
      <c r="W6" s="34">
        <f t="shared" si="3"/>
        <v>0.9</v>
      </c>
      <c r="X6" s="34">
        <f t="shared" si="3"/>
        <v>1328.89</v>
      </c>
      <c r="Y6" s="35">
        <f>IF(Y7="",NA(),Y7)</f>
        <v>77.23</v>
      </c>
      <c r="Z6" s="35">
        <f t="shared" ref="Z6:AH6" si="4">IF(Z7="",NA(),Z7)</f>
        <v>82.48</v>
      </c>
      <c r="AA6" s="35">
        <f t="shared" si="4"/>
        <v>81.510000000000005</v>
      </c>
      <c r="AB6" s="35">
        <f t="shared" si="4"/>
        <v>81.72</v>
      </c>
      <c r="AC6" s="35">
        <f t="shared" si="4"/>
        <v>78.34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1144.4100000000001</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47.88</v>
      </c>
      <c r="BR6" s="35">
        <f t="shared" ref="BR6:BZ6" si="8">IF(BR7="",NA(),BR7)</f>
        <v>53.46</v>
      </c>
      <c r="BS6" s="35">
        <f t="shared" si="8"/>
        <v>51.25</v>
      </c>
      <c r="BT6" s="35">
        <f t="shared" si="8"/>
        <v>52.96</v>
      </c>
      <c r="BU6" s="35">
        <f t="shared" si="8"/>
        <v>52.8</v>
      </c>
      <c r="BV6" s="35">
        <f t="shared" si="8"/>
        <v>50.82</v>
      </c>
      <c r="BW6" s="35">
        <f t="shared" si="8"/>
        <v>52.19</v>
      </c>
      <c r="BX6" s="35">
        <f t="shared" si="8"/>
        <v>55.32</v>
      </c>
      <c r="BY6" s="35">
        <f t="shared" si="8"/>
        <v>59.8</v>
      </c>
      <c r="BZ6" s="35">
        <f t="shared" si="8"/>
        <v>57.77</v>
      </c>
      <c r="CA6" s="34" t="str">
        <f>IF(CA7="","",IF(CA7="-","【-】","【"&amp;SUBSTITUTE(TEXT(CA7,"#,##0.00"),"-","△")&amp;"】"))</f>
        <v>【59.51】</v>
      </c>
      <c r="CB6" s="35">
        <f>IF(CB7="",NA(),CB7)</f>
        <v>386.27</v>
      </c>
      <c r="CC6" s="35">
        <f t="shared" ref="CC6:CK6" si="9">IF(CC7="",NA(),CC7)</f>
        <v>348.42</v>
      </c>
      <c r="CD6" s="35">
        <f t="shared" si="9"/>
        <v>363.44</v>
      </c>
      <c r="CE6" s="35">
        <f t="shared" si="9"/>
        <v>356.09</v>
      </c>
      <c r="CF6" s="35">
        <f t="shared" si="9"/>
        <v>355.03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48.35</v>
      </c>
      <c r="CN6" s="35">
        <f t="shared" ref="CN6:CV6" si="10">IF(CN7="",NA(),CN7)</f>
        <v>47.62</v>
      </c>
      <c r="CO6" s="35">
        <f t="shared" si="10"/>
        <v>47.62</v>
      </c>
      <c r="CP6" s="35">
        <f t="shared" si="10"/>
        <v>46.89</v>
      </c>
      <c r="CQ6" s="35">
        <f t="shared" si="10"/>
        <v>45.97</v>
      </c>
      <c r="CR6" s="35">
        <f t="shared" si="10"/>
        <v>53.24</v>
      </c>
      <c r="CS6" s="35">
        <f t="shared" si="10"/>
        <v>52.31</v>
      </c>
      <c r="CT6" s="35">
        <f t="shared" si="10"/>
        <v>60.65</v>
      </c>
      <c r="CU6" s="35">
        <f t="shared" si="10"/>
        <v>51.75</v>
      </c>
      <c r="CV6" s="35">
        <f t="shared" si="10"/>
        <v>50.68</v>
      </c>
      <c r="CW6" s="34" t="str">
        <f>IF(CW7="","",IF(CW7="-","【-】","【"&amp;SUBSTITUTE(TEXT(CW7,"#,##0.00"),"-","△")&amp;"】"))</f>
        <v>【52.23】</v>
      </c>
      <c r="CX6" s="35">
        <f>IF(CX7="",NA(),CX7)</f>
        <v>90.64</v>
      </c>
      <c r="CY6" s="35">
        <f t="shared" ref="CY6:DG6" si="11">IF(CY7="",NA(),CY7)</f>
        <v>90.41</v>
      </c>
      <c r="CZ6" s="35">
        <f t="shared" si="11"/>
        <v>90.35</v>
      </c>
      <c r="DA6" s="35">
        <f t="shared" si="11"/>
        <v>90.49</v>
      </c>
      <c r="DB6" s="35">
        <f t="shared" si="11"/>
        <v>92.14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313645</v>
      </c>
      <c r="D7" s="37">
        <v>47</v>
      </c>
      <c r="E7" s="37">
        <v>17</v>
      </c>
      <c r="F7" s="37">
        <v>5</v>
      </c>
      <c r="G7" s="37">
        <v>0</v>
      </c>
      <c r="H7" s="37" t="s">
        <v>97</v>
      </c>
      <c r="I7" s="37" t="s">
        <v>98</v>
      </c>
      <c r="J7" s="37" t="s">
        <v>99</v>
      </c>
      <c r="K7" s="37" t="s">
        <v>100</v>
      </c>
      <c r="L7" s="37" t="s">
        <v>101</v>
      </c>
      <c r="M7" s="37" t="s">
        <v>102</v>
      </c>
      <c r="N7" s="38" t="s">
        <v>103</v>
      </c>
      <c r="O7" s="38" t="s">
        <v>104</v>
      </c>
      <c r="P7" s="38">
        <v>18.350000000000001</v>
      </c>
      <c r="Q7" s="38">
        <v>100</v>
      </c>
      <c r="R7" s="38">
        <v>3456</v>
      </c>
      <c r="S7" s="38">
        <v>6543</v>
      </c>
      <c r="T7" s="38">
        <v>233.52</v>
      </c>
      <c r="U7" s="38">
        <v>28.02</v>
      </c>
      <c r="V7" s="38">
        <v>1196</v>
      </c>
      <c r="W7" s="38">
        <v>0.9</v>
      </c>
      <c r="X7" s="38">
        <v>1328.89</v>
      </c>
      <c r="Y7" s="38">
        <v>77.23</v>
      </c>
      <c r="Z7" s="38">
        <v>82.48</v>
      </c>
      <c r="AA7" s="38">
        <v>81.510000000000005</v>
      </c>
      <c r="AB7" s="38">
        <v>81.72</v>
      </c>
      <c r="AC7" s="38">
        <v>78.34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1144.4100000000001</v>
      </c>
      <c r="BG7" s="38">
        <v>0</v>
      </c>
      <c r="BH7" s="38">
        <v>0</v>
      </c>
      <c r="BI7" s="38">
        <v>0</v>
      </c>
      <c r="BJ7" s="38">
        <v>0</v>
      </c>
      <c r="BK7" s="38">
        <v>1044.8</v>
      </c>
      <c r="BL7" s="38">
        <v>1081.8</v>
      </c>
      <c r="BM7" s="38">
        <v>974.93</v>
      </c>
      <c r="BN7" s="38">
        <v>855.8</v>
      </c>
      <c r="BO7" s="38">
        <v>789.46</v>
      </c>
      <c r="BP7" s="38">
        <v>747.76</v>
      </c>
      <c r="BQ7" s="38">
        <v>47.88</v>
      </c>
      <c r="BR7" s="38">
        <v>53.46</v>
      </c>
      <c r="BS7" s="38">
        <v>51.25</v>
      </c>
      <c r="BT7" s="38">
        <v>52.96</v>
      </c>
      <c r="BU7" s="38">
        <v>52.8</v>
      </c>
      <c r="BV7" s="38">
        <v>50.82</v>
      </c>
      <c r="BW7" s="38">
        <v>52.19</v>
      </c>
      <c r="BX7" s="38">
        <v>55.32</v>
      </c>
      <c r="BY7" s="38">
        <v>59.8</v>
      </c>
      <c r="BZ7" s="38">
        <v>57.77</v>
      </c>
      <c r="CA7" s="38">
        <v>59.51</v>
      </c>
      <c r="CB7" s="38">
        <v>386.27</v>
      </c>
      <c r="CC7" s="38">
        <v>348.42</v>
      </c>
      <c r="CD7" s="38">
        <v>363.44</v>
      </c>
      <c r="CE7" s="38">
        <v>356.09</v>
      </c>
      <c r="CF7" s="38">
        <v>355.03</v>
      </c>
      <c r="CG7" s="38">
        <v>300.52</v>
      </c>
      <c r="CH7" s="38">
        <v>296.14</v>
      </c>
      <c r="CI7" s="38">
        <v>283.17</v>
      </c>
      <c r="CJ7" s="38">
        <v>263.76</v>
      </c>
      <c r="CK7" s="38">
        <v>274.35000000000002</v>
      </c>
      <c r="CL7" s="38">
        <v>261.45999999999998</v>
      </c>
      <c r="CM7" s="38">
        <v>48.35</v>
      </c>
      <c r="CN7" s="38">
        <v>47.62</v>
      </c>
      <c r="CO7" s="38">
        <v>47.62</v>
      </c>
      <c r="CP7" s="38">
        <v>46.89</v>
      </c>
      <c r="CQ7" s="38">
        <v>45.97</v>
      </c>
      <c r="CR7" s="38">
        <v>53.24</v>
      </c>
      <c r="CS7" s="38">
        <v>52.31</v>
      </c>
      <c r="CT7" s="38">
        <v>60.65</v>
      </c>
      <c r="CU7" s="38">
        <v>51.75</v>
      </c>
      <c r="CV7" s="38">
        <v>50.68</v>
      </c>
      <c r="CW7" s="38">
        <v>52.23</v>
      </c>
      <c r="CX7" s="38">
        <v>90.64</v>
      </c>
      <c r="CY7" s="38">
        <v>90.41</v>
      </c>
      <c r="CZ7" s="38">
        <v>90.35</v>
      </c>
      <c r="DA7" s="38">
        <v>90.49</v>
      </c>
      <c r="DB7" s="38">
        <v>92.14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2020-02-06T04:46:19Z</dcterms:modified>
</cp:coreProperties>
</file>