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U4S1G6+A5fQku6k69YxQgiIOjcTe0x3Hn0IXncmlT2WJyPq5J597zr4+hdkD0sncluHSCClSIReMHk1WL+umjA==" workbookSaltValue="RnIOwhM4VENAwU4LuG/rI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E85" i="4"/>
  <c r="AT10" i="4"/>
  <c r="AL10" i="4"/>
  <c r="W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<sst xmlns="http://schemas.openxmlformats.org/spreadsheetml/2006/main" count="225" uniqueCount="112">
  <si>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</si>
  <si>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</si>
  <si>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</si>
  <si>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</si>
  <si>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</si>
  <si>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</si>
  <si>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</si>
  <si>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</si>
  <si>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</si>
  <si>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</si>
  <si>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</si>
  <si>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</si>
  <si>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</si>
  <si>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</si>
  <si>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</si>
  <si>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</si>
  <si>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</si>
  <si>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</si>
  <si>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</si>
  <si>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</si>
  <si>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</si>
  <si>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</si>
  <si>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</si>
  <si>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</si>
  <si>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</si>
  <si>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</si>
  <si>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</si>
  <si>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</si>
  <si>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</si>
  <si>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</si>
  <si>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</si>
  <si>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</si>
  <si>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</si>
  <si>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</si>
  <si>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</si>
  <si>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</si>
  <si>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</si>
  <si>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</si>
  <si>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</si>
  <si>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</si>
  <si>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</si>
  <si>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</si>
  <si>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</si>
  <si>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</si>
  <si>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</si>
  <si>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</si>
  <si>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</si>
  <si>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</si>
  <si>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</si>
  <si>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</si>
  <si>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</si>
  <si>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</si>
  <si>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</si>
  <si>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</si>
  <si>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</si>
  <si>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</si>
  <si>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</si>
  <si>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</si>
  <si>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</si>
  <si>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</si>
  <si>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</si>
  <si>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</si>
  <si>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</si>
  <si>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</si>
  <si>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</si>
  <si>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</si>
  <si>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</si>
  <si>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</si>
  <si>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</si>
  <si>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</si>
  <si>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</si>
  <si>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</si>
  <si>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</si>
  <si>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</si>
  <si>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</si>
  <si>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</si>
  <si>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</si>
  <si>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</si>
  <si>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</si>
  <si>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</si>
  <si>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</si>
  <si>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</si>
  <si>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</si>
  <si>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</si>
  <si>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</si>
  <si>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</si>
  <si>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</si>
  <si>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</si>
  <si>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</si>
  <si>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</si>
  <si>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</si>
  <si>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</si>
  <si>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</si>
  <si>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</si>
  <si>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</si>
  <si>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</si>
  <si>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</si>
  <si>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</si>
  <si>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</si>
  <si>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</si>
  <si>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</si>
  <si>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</si>
  <si>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</si>
  <si>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</si>
  <si>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</si>
  <si>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</si>
  <si>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</si>
  <si>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</si>
  <si>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</si>
  <si>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年次的な更新整備を実施しており、近年では各配水池への水位通報装置の設置を集中的に取り組むほか、老朽管等の更新整備を実施している。</t>
    <rPh sb="1" eb="3">
      <t>ネンジ</t>
    </rPh>
    <rPh sb="3" eb="4">
      <t>テキ</t>
    </rPh>
    <rPh sb="5" eb="7">
      <t>コウシン</t>
    </rPh>
    <rPh sb="7" eb="9">
      <t>セイビ</t>
    </rPh>
    <rPh sb="10" eb="12">
      <t>ジッシ</t>
    </rPh>
    <rPh sb="17" eb="19">
      <t>キンネン</t>
    </rPh>
    <rPh sb="21" eb="22">
      <t>カク</t>
    </rPh>
    <rPh sb="22" eb="25">
      <t>ハイスイチ</t>
    </rPh>
    <rPh sb="27" eb="29">
      <t>スイイ</t>
    </rPh>
    <rPh sb="29" eb="31">
      <t>ツウホウ</t>
    </rPh>
    <rPh sb="31" eb="33">
      <t>ソウチ</t>
    </rPh>
    <rPh sb="34" eb="36">
      <t>セッチ</t>
    </rPh>
    <rPh sb="37" eb="40">
      <t>シュウチュウテキ</t>
    </rPh>
    <rPh sb="41" eb="42">
      <t>ト</t>
    </rPh>
    <rPh sb="43" eb="44">
      <t>ク</t>
    </rPh>
    <rPh sb="48" eb="50">
      <t>ロウキュウ</t>
    </rPh>
    <rPh sb="50" eb="51">
      <t>クダ</t>
    </rPh>
    <rPh sb="51" eb="52">
      <t>トウ</t>
    </rPh>
    <rPh sb="53" eb="55">
      <t>コウシン</t>
    </rPh>
    <rPh sb="55" eb="57">
      <t>セイビ</t>
    </rPh>
    <rPh sb="58" eb="60">
      <t>ジッシ</t>
    </rPh>
    <phoneticPr fontId="4"/>
  </si>
  <si>
    <t>　人口減少や節水対策の普及による有収水量（使用水量）の減少が続く一方、漏水改修などの維持補修費は増加傾向にあり、①収益的収支比率や⑤料金回収率の減に繋がっている。
　また⑥給水原価は類似団体を大きく下回っているが、⑤料金回収率を見ると給水原価が供給単価を上回り100%以下の状況が続いている。
　なお、起債を財源として施設更新を行っており、④企業残高対給水収益比率も上昇傾向となっているが、将来の公債費増が事業経営の負担とならないよう、今後も事業規模等を考慮しながら更新を進めていく必要がある。
　また事業経営には一般会計から基準外繰入金も受けているため、経費の見直しなど費用面の削減や徴収強化を進める一方で、長らく据え置きであった料金体系について令和２年度から改定することとしている。</t>
    <rPh sb="1" eb="3">
      <t>ジンコウ</t>
    </rPh>
    <rPh sb="3" eb="5">
      <t>ゲンショウ</t>
    </rPh>
    <rPh sb="6" eb="8">
      <t>セッスイ</t>
    </rPh>
    <rPh sb="8" eb="10">
      <t>タイサク</t>
    </rPh>
    <rPh sb="11" eb="13">
      <t>フキュウ</t>
    </rPh>
    <rPh sb="16" eb="18">
      <t>ユウシュウ</t>
    </rPh>
    <rPh sb="18" eb="20">
      <t>スイリョウ</t>
    </rPh>
    <rPh sb="21" eb="23">
      <t>シヨウ</t>
    </rPh>
    <rPh sb="23" eb="25">
      <t>スイリョウ</t>
    </rPh>
    <rPh sb="27" eb="29">
      <t>ゲンショウ</t>
    </rPh>
    <rPh sb="30" eb="31">
      <t>ツヅ</t>
    </rPh>
    <rPh sb="32" eb="34">
      <t>イッポウ</t>
    </rPh>
    <rPh sb="35" eb="37">
      <t>ロウスイ</t>
    </rPh>
    <rPh sb="37" eb="39">
      <t>カイシュウ</t>
    </rPh>
    <rPh sb="42" eb="44">
      <t>イジ</t>
    </rPh>
    <rPh sb="44" eb="46">
      <t>ホシュウ</t>
    </rPh>
    <rPh sb="46" eb="47">
      <t>ヒ</t>
    </rPh>
    <rPh sb="48" eb="50">
      <t>ゾウカ</t>
    </rPh>
    <rPh sb="50" eb="52">
      <t>ケイコウ</t>
    </rPh>
    <rPh sb="57" eb="60">
      <t>シュウエキテキ</t>
    </rPh>
    <rPh sb="60" eb="62">
      <t>シュウシ</t>
    </rPh>
    <rPh sb="62" eb="64">
      <t>ヒリツ</t>
    </rPh>
    <rPh sb="66" eb="68">
      <t>リョウキン</t>
    </rPh>
    <rPh sb="68" eb="70">
      <t>カイシュウ</t>
    </rPh>
    <rPh sb="70" eb="71">
      <t>リツ</t>
    </rPh>
    <rPh sb="72" eb="73">
      <t>ゲン</t>
    </rPh>
    <rPh sb="74" eb="75">
      <t>ツナ</t>
    </rPh>
    <rPh sb="86" eb="88">
      <t>キュウスイ</t>
    </rPh>
    <rPh sb="88" eb="90">
      <t>ゲンカ</t>
    </rPh>
    <rPh sb="91" eb="93">
      <t>ルイジ</t>
    </rPh>
    <rPh sb="93" eb="95">
      <t>ダンタイ</t>
    </rPh>
    <rPh sb="96" eb="97">
      <t>オオ</t>
    </rPh>
    <rPh sb="99" eb="101">
      <t>シタマワ</t>
    </rPh>
    <rPh sb="108" eb="110">
      <t>リョウキン</t>
    </rPh>
    <rPh sb="110" eb="112">
      <t>カイシュウ</t>
    </rPh>
    <rPh sb="112" eb="113">
      <t>リツ</t>
    </rPh>
    <rPh sb="114" eb="115">
      <t>ミ</t>
    </rPh>
    <rPh sb="117" eb="119">
      <t>キュウスイ</t>
    </rPh>
    <rPh sb="119" eb="121">
      <t>ゲンカ</t>
    </rPh>
    <rPh sb="122" eb="124">
      <t>キョウキュウ</t>
    </rPh>
    <rPh sb="124" eb="126">
      <t>タンカ</t>
    </rPh>
    <rPh sb="127" eb="129">
      <t>ウワマワ</t>
    </rPh>
    <rPh sb="134" eb="136">
      <t>イカ</t>
    </rPh>
    <rPh sb="137" eb="139">
      <t>ジョウキョウ</t>
    </rPh>
    <rPh sb="140" eb="141">
      <t>ツヅ</t>
    </rPh>
    <rPh sb="151" eb="153">
      <t>キサイ</t>
    </rPh>
    <rPh sb="154" eb="156">
      <t>ザイゲン</t>
    </rPh>
    <rPh sb="159" eb="161">
      <t>シセツ</t>
    </rPh>
    <rPh sb="161" eb="163">
      <t>コウシン</t>
    </rPh>
    <rPh sb="164" eb="165">
      <t>オコナ</t>
    </rPh>
    <rPh sb="171" eb="173">
      <t>キギョウ</t>
    </rPh>
    <rPh sb="173" eb="175">
      <t>ザンダカ</t>
    </rPh>
    <rPh sb="175" eb="176">
      <t>タイ</t>
    </rPh>
    <rPh sb="176" eb="178">
      <t>キュウスイ</t>
    </rPh>
    <rPh sb="178" eb="180">
      <t>シュウエキ</t>
    </rPh>
    <rPh sb="180" eb="182">
      <t>ヒリツ</t>
    </rPh>
    <rPh sb="183" eb="185">
      <t>ジョウショウ</t>
    </rPh>
    <rPh sb="185" eb="187">
      <t>ケイコウ</t>
    </rPh>
    <rPh sb="195" eb="197">
      <t>ショウライ</t>
    </rPh>
    <rPh sb="198" eb="200">
      <t>コウサイ</t>
    </rPh>
    <rPh sb="200" eb="201">
      <t>ヒ</t>
    </rPh>
    <rPh sb="201" eb="202">
      <t>ゾウ</t>
    </rPh>
    <rPh sb="203" eb="205">
      <t>ジギョウ</t>
    </rPh>
    <rPh sb="205" eb="207">
      <t>ケイエイ</t>
    </rPh>
    <rPh sb="208" eb="210">
      <t>フタン</t>
    </rPh>
    <rPh sb="218" eb="220">
      <t>コンゴ</t>
    </rPh>
    <rPh sb="221" eb="223">
      <t>ジギョウ</t>
    </rPh>
    <rPh sb="223" eb="225">
      <t>キボ</t>
    </rPh>
    <rPh sb="225" eb="226">
      <t>トウ</t>
    </rPh>
    <rPh sb="227" eb="229">
      <t>コウリョ</t>
    </rPh>
    <rPh sb="233" eb="235">
      <t>コウシン</t>
    </rPh>
    <rPh sb="236" eb="237">
      <t>スス</t>
    </rPh>
    <rPh sb="241" eb="243">
      <t>ヒツヨウ</t>
    </rPh>
    <rPh sb="251" eb="253">
      <t>ジギョウ</t>
    </rPh>
    <rPh sb="253" eb="255">
      <t>ケイエイ</t>
    </rPh>
    <rPh sb="257" eb="259">
      <t>イッパン</t>
    </rPh>
    <rPh sb="259" eb="261">
      <t>カイケイ</t>
    </rPh>
    <rPh sb="263" eb="265">
      <t>キジュン</t>
    </rPh>
    <rPh sb="265" eb="266">
      <t>ガイ</t>
    </rPh>
    <rPh sb="266" eb="268">
      <t>クリイレ</t>
    </rPh>
    <rPh sb="268" eb="269">
      <t>キン</t>
    </rPh>
    <rPh sb="270" eb="271">
      <t>ウ</t>
    </rPh>
    <rPh sb="278" eb="280">
      <t>ケイヒ</t>
    </rPh>
    <rPh sb="281" eb="283">
      <t>ミナオ</t>
    </rPh>
    <rPh sb="286" eb="289">
      <t>ヒヨウメン</t>
    </rPh>
    <rPh sb="290" eb="292">
      <t>サクゲン</t>
    </rPh>
    <rPh sb="293" eb="295">
      <t>チョウシュウ</t>
    </rPh>
    <rPh sb="295" eb="297">
      <t>キョウカ</t>
    </rPh>
    <rPh sb="298" eb="299">
      <t>スス</t>
    </rPh>
    <rPh sb="301" eb="303">
      <t>イッポウ</t>
    </rPh>
    <phoneticPr fontId="4"/>
  </si>
  <si>
    <t>　経営環境が厳しさを増す中で、長期的かつ安定した経営基盤を確立することが必要となっている。
①人口が減少傾向にある中、安定した料金収入を確保するため、徴収率の向上に加え年次的な料金改定を検討する。
②外部委託による維持管理費の抑制など、経費の削減についても検討を行う。
③安定した水の供給を図るため、老朽施設の更新整備を進める。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</si>
</sst>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1.25</c:v>
                </c:pt>
                <c:pt idx="1">
                  <c:v>0</c:v>
                </c:pt>
                <c:pt idx="2">
                  <c:v>0</c:v>
                </c:pt>
                <c:pt idx="3">
                  <c:v>0</c:v>
                </c:pt>
                <c:pt idx="4" formatCode="#,##0.00;&quot;△&quot;#,##0.00;&quot;-&quot;">
                  <c:v>1.0900000000000001</c:v>
                </c:pt>
              </c:numCache>
            </c:numRef>
          </c:val>
          <c:extLst xmlns:c16r2="http://schemas.microsoft.com/office/drawing/2015/06/chart">
            <c:ext xmlns:c16="http://schemas.microsoft.com/office/drawing/2014/chart" uri="{C3380CC4-5D6E-409C-BE32-E72D297353CC}">
              <c16:uniqueId val="{00000000-2895-403A-82DB-938EED011084}"/>
            </c:ext>
          </c:extLst>
        </c:ser>
        <c:dLbls>
          <c:showLegendKey val="0"/>
          <c:showVal val="0"/>
          <c:showCatName val="0"/>
          <c:showSerName val="0"/>
          <c:showPercent val="0"/>
          <c:showBubbleSize val="0"/>
        </c:dLbls>
        <c:gapWidth val="150"/>
        <c:axId val="289678072"/>
        <c:axId val="2896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2895-403A-82DB-938EED011084}"/>
            </c:ext>
          </c:extLst>
        </c:ser>
        <c:dLbls>
          <c:showLegendKey val="0"/>
          <c:showVal val="0"/>
          <c:showCatName val="0"/>
          <c:showSerName val="0"/>
          <c:showPercent val="0"/>
          <c:showBubbleSize val="0"/>
        </c:dLbls>
        <c:marker val="1"/>
        <c:smooth val="0"/>
        <c:axId val="289678072"/>
        <c:axId val="289671408"/>
      </c:lineChart>
      <c:dateAx>
        <c:axId val="289678072"/>
        <c:scaling>
          <c:orientation val="minMax"/>
        </c:scaling>
        <c:delete val="1"/>
        <c:axPos val="b"/>
        <c:numFmt formatCode="ge" sourceLinked="1"/>
        <c:majorTickMark val="none"/>
        <c:minorTickMark val="none"/>
        <c:tickLblPos val="none"/>
        <c:crossAx val="289671408"/>
        <c:crosses val="autoZero"/>
        <c:auto val="1"/>
        <c:lblOffset val="100"/>
        <c:baseTimeUnit val="years"/>
      </c:dateAx>
      <c:valAx>
        <c:axId val="2896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52.83</c:v>
                </c:pt>
                <c:pt idx="1">
                  <c:v>52.53</c:v>
                </c:pt>
                <c:pt idx="2">
                  <c:v>54.26</c:v>
                </c:pt>
                <c:pt idx="3">
                  <c:v>50.59</c:v>
                </c:pt>
                <c:pt idx="4">
                  <c:v>48.45</c:v>
                </c:pt>
              </c:numCache>
            </c:numRef>
          </c:val>
          <c:extLst xmlns:c16r2="http://schemas.microsoft.com/office/drawing/2015/06/chart">
            <c:ext xmlns:c16="http://schemas.microsoft.com/office/drawing/2014/chart" uri="{C3380CC4-5D6E-409C-BE32-E72D297353CC}">
              <c16:uniqueId val="{00000000-FCFF-4EAF-AC7A-26F255D60C26}"/>
            </c:ext>
          </c:extLst>
        </c:ser>
        <c:dLbls>
          <c:showLegendKey val="0"/>
          <c:showVal val="0"/>
          <c:showCatName val="0"/>
          <c:showSerName val="0"/>
          <c:showPercent val="0"/>
          <c:showBubbleSize val="0"/>
        </c:dLbls>
        <c:gapWidth val="150"/>
        <c:axId val="290088392"/>
        <c:axId val="2900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xmlns:c16r2="http://schemas.microsoft.com/office/drawing/2015/06/chart">
            <c:ext xmlns:c16="http://schemas.microsoft.com/office/drawing/2014/chart" uri="{C3380CC4-5D6E-409C-BE32-E72D297353CC}">
              <c16:uniqueId val="{00000001-FCFF-4EAF-AC7A-26F255D60C26}"/>
            </c:ext>
          </c:extLst>
        </c:ser>
        <c:dLbls>
          <c:showLegendKey val="0"/>
          <c:showVal val="0"/>
          <c:showCatName val="0"/>
          <c:showSerName val="0"/>
          <c:showPercent val="0"/>
          <c:showBubbleSize val="0"/>
        </c:dLbls>
        <c:marker val="1"/>
        <c:smooth val="0"/>
        <c:axId val="290088392"/>
        <c:axId val="290089568"/>
      </c:lineChart>
      <c:dateAx>
        <c:axId val="290088392"/>
        <c:scaling>
          <c:orientation val="minMax"/>
        </c:scaling>
        <c:delete val="1"/>
        <c:axPos val="b"/>
        <c:numFmt formatCode="ge" sourceLinked="1"/>
        <c:majorTickMark val="none"/>
        <c:minorTickMark val="none"/>
        <c:tickLblPos val="none"/>
        <c:crossAx val="290089568"/>
        <c:crosses val="autoZero"/>
        <c:auto val="1"/>
        <c:lblOffset val="100"/>
        <c:baseTimeUnit val="years"/>
      </c:dateAx>
      <c:valAx>
        <c:axId val="2900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EB2-4847-A7D8-4FA573106A1B}"/>
            </c:ext>
          </c:extLst>
        </c:ser>
        <c:dLbls>
          <c:showLegendKey val="0"/>
          <c:showVal val="0"/>
          <c:showCatName val="0"/>
          <c:showSerName val="0"/>
          <c:showPercent val="0"/>
          <c:showBubbleSize val="0"/>
        </c:dLbls>
        <c:gapWidth val="150"/>
        <c:axId val="290086824"/>
        <c:axId val="29008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3EB2-4847-A7D8-4FA573106A1B}"/>
            </c:ext>
          </c:extLst>
        </c:ser>
        <c:dLbls>
          <c:showLegendKey val="0"/>
          <c:showVal val="0"/>
          <c:showCatName val="0"/>
          <c:showSerName val="0"/>
          <c:showPercent val="0"/>
          <c:showBubbleSize val="0"/>
        </c:dLbls>
        <c:marker val="1"/>
        <c:smooth val="0"/>
        <c:axId val="290086824"/>
        <c:axId val="290089176"/>
      </c:lineChart>
      <c:dateAx>
        <c:axId val="290086824"/>
        <c:scaling>
          <c:orientation val="minMax"/>
        </c:scaling>
        <c:delete val="1"/>
        <c:axPos val="b"/>
        <c:numFmt formatCode="ge" sourceLinked="1"/>
        <c:majorTickMark val="none"/>
        <c:minorTickMark val="none"/>
        <c:tickLblPos val="none"/>
        <c:crossAx val="290089176"/>
        <c:crosses val="autoZero"/>
        <c:auto val="1"/>
        <c:lblOffset val="100"/>
        <c:baseTimeUnit val="years"/>
      </c:dateAx>
      <c:valAx>
        <c:axId val="29008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89.3</c:v>
                </c:pt>
                <c:pt idx="1">
                  <c:v>87.24</c:v>
                </c:pt>
                <c:pt idx="2">
                  <c:v>83.86</c:v>
                </c:pt>
                <c:pt idx="3">
                  <c:v>79.209999999999994</c:v>
                </c:pt>
                <c:pt idx="4">
                  <c:v>72.55</c:v>
                </c:pt>
              </c:numCache>
            </c:numRef>
          </c:val>
          <c:extLst xmlns:c16r2="http://schemas.microsoft.com/office/drawing/2015/06/chart">
            <c:ext xmlns:c16="http://schemas.microsoft.com/office/drawing/2014/chart" uri="{C3380CC4-5D6E-409C-BE32-E72D297353CC}">
              <c16:uniqueId val="{00000000-7F99-43FC-B76E-76728DEB5666}"/>
            </c:ext>
          </c:extLst>
        </c:ser>
        <c:dLbls>
          <c:showLegendKey val="0"/>
          <c:showVal val="0"/>
          <c:showCatName val="0"/>
          <c:showSerName val="0"/>
          <c:showPercent val="0"/>
          <c:showBubbleSize val="0"/>
        </c:dLbls>
        <c:gapWidth val="150"/>
        <c:axId val="289671800"/>
        <c:axId val="289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xmlns:c16r2="http://schemas.microsoft.com/office/drawing/2015/06/chart">
            <c:ext xmlns:c16="http://schemas.microsoft.com/office/drawing/2014/chart" uri="{C3380CC4-5D6E-409C-BE32-E72D297353CC}">
              <c16:uniqueId val="{00000001-7F99-43FC-B76E-76728DEB5666}"/>
            </c:ext>
          </c:extLst>
        </c:ser>
        <c:dLbls>
          <c:showLegendKey val="0"/>
          <c:showVal val="0"/>
          <c:showCatName val="0"/>
          <c:showSerName val="0"/>
          <c:showPercent val="0"/>
          <c:showBubbleSize val="0"/>
        </c:dLbls>
        <c:marker val="1"/>
        <c:smooth val="0"/>
        <c:axId val="289671800"/>
        <c:axId val="289672192"/>
      </c:lineChart>
      <c:dateAx>
        <c:axId val="289671800"/>
        <c:scaling>
          <c:orientation val="minMax"/>
        </c:scaling>
        <c:delete val="1"/>
        <c:axPos val="b"/>
        <c:numFmt formatCode="ge" sourceLinked="1"/>
        <c:majorTickMark val="none"/>
        <c:minorTickMark val="none"/>
        <c:tickLblPos val="none"/>
        <c:crossAx val="289672192"/>
        <c:crosses val="autoZero"/>
        <c:auto val="1"/>
        <c:lblOffset val="100"/>
        <c:baseTimeUnit val="years"/>
      </c:dateAx>
      <c:valAx>
        <c:axId val="289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52-429B-871C-4D66451C281B}"/>
            </c:ext>
          </c:extLst>
        </c:ser>
        <c:dLbls>
          <c:showLegendKey val="0"/>
          <c:showVal val="0"/>
          <c:showCatName val="0"/>
          <c:showSerName val="0"/>
          <c:showPercent val="0"/>
          <c:showBubbleSize val="0"/>
        </c:dLbls>
        <c:gapWidth val="150"/>
        <c:axId val="289674152"/>
        <c:axId val="28967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52-429B-871C-4D66451C281B}"/>
            </c:ext>
          </c:extLst>
        </c:ser>
        <c:dLbls>
          <c:showLegendKey val="0"/>
          <c:showVal val="0"/>
          <c:showCatName val="0"/>
          <c:showSerName val="0"/>
          <c:showPercent val="0"/>
          <c:showBubbleSize val="0"/>
        </c:dLbls>
        <c:marker val="1"/>
        <c:smooth val="0"/>
        <c:axId val="289674152"/>
        <c:axId val="289674544"/>
      </c:lineChart>
      <c:dateAx>
        <c:axId val="289674152"/>
        <c:scaling>
          <c:orientation val="minMax"/>
        </c:scaling>
        <c:delete val="1"/>
        <c:axPos val="b"/>
        <c:numFmt formatCode="ge" sourceLinked="1"/>
        <c:majorTickMark val="none"/>
        <c:minorTickMark val="none"/>
        <c:tickLblPos val="none"/>
        <c:crossAx val="289674544"/>
        <c:crosses val="autoZero"/>
        <c:auto val="1"/>
        <c:lblOffset val="100"/>
        <c:baseTimeUnit val="years"/>
      </c:dateAx>
      <c:valAx>
        <c:axId val="28967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FA-43EC-A131-3A6C7C7BA638}"/>
            </c:ext>
          </c:extLst>
        </c:ser>
        <c:dLbls>
          <c:showLegendKey val="0"/>
          <c:showVal val="0"/>
          <c:showCatName val="0"/>
          <c:showSerName val="0"/>
          <c:showPercent val="0"/>
          <c:showBubbleSize val="0"/>
        </c:dLbls>
        <c:gapWidth val="150"/>
        <c:axId val="289676112"/>
        <c:axId val="2896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FA-43EC-A131-3A6C7C7BA638}"/>
            </c:ext>
          </c:extLst>
        </c:ser>
        <c:dLbls>
          <c:showLegendKey val="0"/>
          <c:showVal val="0"/>
          <c:showCatName val="0"/>
          <c:showSerName val="0"/>
          <c:showPercent val="0"/>
          <c:showBubbleSize val="0"/>
        </c:dLbls>
        <c:marker val="1"/>
        <c:smooth val="0"/>
        <c:axId val="289676112"/>
        <c:axId val="289676504"/>
      </c:lineChart>
      <c:dateAx>
        <c:axId val="289676112"/>
        <c:scaling>
          <c:orientation val="minMax"/>
        </c:scaling>
        <c:delete val="1"/>
        <c:axPos val="b"/>
        <c:numFmt formatCode="ge" sourceLinked="1"/>
        <c:majorTickMark val="none"/>
        <c:minorTickMark val="none"/>
        <c:tickLblPos val="none"/>
        <c:crossAx val="289676504"/>
        <c:crosses val="autoZero"/>
        <c:auto val="1"/>
        <c:lblOffset val="100"/>
        <c:baseTimeUnit val="years"/>
      </c:dateAx>
      <c:valAx>
        <c:axId val="2896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67-473B-A143-DD7EEC03721B}"/>
            </c:ext>
          </c:extLst>
        </c:ser>
        <c:dLbls>
          <c:showLegendKey val="0"/>
          <c:showVal val="0"/>
          <c:showCatName val="0"/>
          <c:showSerName val="0"/>
          <c:showPercent val="0"/>
          <c:showBubbleSize val="0"/>
        </c:dLbls>
        <c:gapWidth val="150"/>
        <c:axId val="382517872"/>
        <c:axId val="3825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7-473B-A143-DD7EEC03721B}"/>
            </c:ext>
          </c:extLst>
        </c:ser>
        <c:dLbls>
          <c:showLegendKey val="0"/>
          <c:showVal val="0"/>
          <c:showCatName val="0"/>
          <c:showSerName val="0"/>
          <c:showPercent val="0"/>
          <c:showBubbleSize val="0"/>
        </c:dLbls>
        <c:marker val="1"/>
        <c:smooth val="0"/>
        <c:axId val="382517872"/>
        <c:axId val="382520224"/>
      </c:lineChart>
      <c:dateAx>
        <c:axId val="382517872"/>
        <c:scaling>
          <c:orientation val="minMax"/>
        </c:scaling>
        <c:delete val="1"/>
        <c:axPos val="b"/>
        <c:numFmt formatCode="ge" sourceLinked="1"/>
        <c:majorTickMark val="none"/>
        <c:minorTickMark val="none"/>
        <c:tickLblPos val="none"/>
        <c:crossAx val="382520224"/>
        <c:crosses val="autoZero"/>
        <c:auto val="1"/>
        <c:lblOffset val="100"/>
        <c:baseTimeUnit val="years"/>
      </c:dateAx>
      <c:valAx>
        <c:axId val="3825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82-41CF-986C-901794AD72FF}"/>
            </c:ext>
          </c:extLst>
        </c:ser>
        <c:dLbls>
          <c:showLegendKey val="0"/>
          <c:showVal val="0"/>
          <c:showCatName val="0"/>
          <c:showSerName val="0"/>
          <c:showPercent val="0"/>
          <c:showBubbleSize val="0"/>
        </c:dLbls>
        <c:gapWidth val="150"/>
        <c:axId val="382522576"/>
        <c:axId val="38251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82-41CF-986C-901794AD72FF}"/>
            </c:ext>
          </c:extLst>
        </c:ser>
        <c:dLbls>
          <c:showLegendKey val="0"/>
          <c:showVal val="0"/>
          <c:showCatName val="0"/>
          <c:showSerName val="0"/>
          <c:showPercent val="0"/>
          <c:showBubbleSize val="0"/>
        </c:dLbls>
        <c:marker val="1"/>
        <c:smooth val="0"/>
        <c:axId val="382522576"/>
        <c:axId val="382518264"/>
      </c:lineChart>
      <c:dateAx>
        <c:axId val="382522576"/>
        <c:scaling>
          <c:orientation val="minMax"/>
        </c:scaling>
        <c:delete val="1"/>
        <c:axPos val="b"/>
        <c:numFmt formatCode="ge" sourceLinked="1"/>
        <c:majorTickMark val="none"/>
        <c:minorTickMark val="none"/>
        <c:tickLblPos val="none"/>
        <c:crossAx val="382518264"/>
        <c:crosses val="autoZero"/>
        <c:auto val="1"/>
        <c:lblOffset val="100"/>
        <c:baseTimeUnit val="years"/>
      </c:dateAx>
      <c:valAx>
        <c:axId val="3825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504.13</c:v>
                </c:pt>
                <c:pt idx="1">
                  <c:v>507.12</c:v>
                </c:pt>
                <c:pt idx="2">
                  <c:v>567.11</c:v>
                </c:pt>
                <c:pt idx="3">
                  <c:v>586.45000000000005</c:v>
                </c:pt>
                <c:pt idx="4">
                  <c:v>604.52</c:v>
                </c:pt>
              </c:numCache>
            </c:numRef>
          </c:val>
          <c:extLst xmlns:c16r2="http://schemas.microsoft.com/office/drawing/2015/06/chart">
            <c:ext xmlns:c16="http://schemas.microsoft.com/office/drawing/2014/chart" uri="{C3380CC4-5D6E-409C-BE32-E72D297353CC}">
              <c16:uniqueId val="{00000000-F5AC-40E4-9932-4BE073CA367E}"/>
            </c:ext>
          </c:extLst>
        </c:ser>
        <c:dLbls>
          <c:showLegendKey val="0"/>
          <c:showVal val="0"/>
          <c:showCatName val="0"/>
          <c:showSerName val="0"/>
          <c:showPercent val="0"/>
          <c:showBubbleSize val="0"/>
        </c:dLbls>
        <c:gapWidth val="150"/>
        <c:axId val="382516304"/>
        <c:axId val="3825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xmlns:c16r2="http://schemas.microsoft.com/office/drawing/2015/06/chart">
            <c:ext xmlns:c16="http://schemas.microsoft.com/office/drawing/2014/chart" uri="{C3380CC4-5D6E-409C-BE32-E72D297353CC}">
              <c16:uniqueId val="{00000001-F5AC-40E4-9932-4BE073CA367E}"/>
            </c:ext>
          </c:extLst>
        </c:ser>
        <c:dLbls>
          <c:showLegendKey val="0"/>
          <c:showVal val="0"/>
          <c:showCatName val="0"/>
          <c:showSerName val="0"/>
          <c:showPercent val="0"/>
          <c:showBubbleSize val="0"/>
        </c:dLbls>
        <c:marker val="1"/>
        <c:smooth val="0"/>
        <c:axId val="382516304"/>
        <c:axId val="382522968"/>
      </c:lineChart>
      <c:dateAx>
        <c:axId val="382516304"/>
        <c:scaling>
          <c:orientation val="minMax"/>
        </c:scaling>
        <c:delete val="1"/>
        <c:axPos val="b"/>
        <c:numFmt formatCode="ge" sourceLinked="1"/>
        <c:majorTickMark val="none"/>
        <c:minorTickMark val="none"/>
        <c:tickLblPos val="none"/>
        <c:crossAx val="382522968"/>
        <c:crosses val="autoZero"/>
        <c:auto val="1"/>
        <c:lblOffset val="100"/>
        <c:baseTimeUnit val="years"/>
      </c:dateAx>
      <c:valAx>
        <c:axId val="3825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89.27</c:v>
                </c:pt>
                <c:pt idx="1">
                  <c:v>86.36</c:v>
                </c:pt>
                <c:pt idx="2">
                  <c:v>75.78</c:v>
                </c:pt>
                <c:pt idx="3">
                  <c:v>78.48</c:v>
                </c:pt>
                <c:pt idx="4">
                  <c:v>70.510000000000005</c:v>
                </c:pt>
              </c:numCache>
            </c:numRef>
          </c:val>
          <c:extLst xmlns:c16r2="http://schemas.microsoft.com/office/drawing/2015/06/chart">
            <c:ext xmlns:c16="http://schemas.microsoft.com/office/drawing/2014/chart" uri="{C3380CC4-5D6E-409C-BE32-E72D297353CC}">
              <c16:uniqueId val="{00000000-B9F2-4A92-9AE5-39A052E0DBCA}"/>
            </c:ext>
          </c:extLst>
        </c:ser>
        <c:dLbls>
          <c:showLegendKey val="0"/>
          <c:showVal val="0"/>
          <c:showCatName val="0"/>
          <c:showSerName val="0"/>
          <c:showPercent val="0"/>
          <c:showBubbleSize val="0"/>
        </c:dLbls>
        <c:gapWidth val="150"/>
        <c:axId val="382520616"/>
        <c:axId val="3825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xmlns:c16r2="http://schemas.microsoft.com/office/drawing/2015/06/chart">
            <c:ext xmlns:c16="http://schemas.microsoft.com/office/drawing/2014/chart" uri="{C3380CC4-5D6E-409C-BE32-E72D297353CC}">
              <c16:uniqueId val="{00000001-B9F2-4A92-9AE5-39A052E0DBCA}"/>
            </c:ext>
          </c:extLst>
        </c:ser>
        <c:dLbls>
          <c:showLegendKey val="0"/>
          <c:showVal val="0"/>
          <c:showCatName val="0"/>
          <c:showSerName val="0"/>
          <c:showPercent val="0"/>
          <c:showBubbleSize val="0"/>
        </c:dLbls>
        <c:marker val="1"/>
        <c:smooth val="0"/>
        <c:axId val="382520616"/>
        <c:axId val="382521008"/>
      </c:lineChart>
      <c:dateAx>
        <c:axId val="382520616"/>
        <c:scaling>
          <c:orientation val="minMax"/>
        </c:scaling>
        <c:delete val="1"/>
        <c:axPos val="b"/>
        <c:numFmt formatCode="ge" sourceLinked="1"/>
        <c:majorTickMark val="none"/>
        <c:minorTickMark val="none"/>
        <c:tickLblPos val="none"/>
        <c:crossAx val="382521008"/>
        <c:crosses val="autoZero"/>
        <c:auto val="1"/>
        <c:lblOffset val="100"/>
        <c:baseTimeUnit val="years"/>
      </c:dateAx>
      <c:valAx>
        <c:axId val="3825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117.44</c:v>
                </c:pt>
                <c:pt idx="1">
                  <c:v>124.1</c:v>
                </c:pt>
                <c:pt idx="2">
                  <c:v>132.36000000000001</c:v>
                </c:pt>
                <c:pt idx="3">
                  <c:v>136.91</c:v>
                </c:pt>
                <c:pt idx="4">
                  <c:v>154.34</c:v>
                </c:pt>
              </c:numCache>
            </c:numRef>
          </c:val>
          <c:extLst xmlns:c16r2="http://schemas.microsoft.com/office/drawing/2015/06/chart">
            <c:ext xmlns:c16="http://schemas.microsoft.com/office/drawing/2014/chart" uri="{C3380CC4-5D6E-409C-BE32-E72D297353CC}">
              <c16:uniqueId val="{00000000-F56A-43A0-887C-653F7550803D}"/>
            </c:ext>
          </c:extLst>
        </c:ser>
        <c:dLbls>
          <c:showLegendKey val="0"/>
          <c:showVal val="0"/>
          <c:showCatName val="0"/>
          <c:showSerName val="0"/>
          <c:showPercent val="0"/>
          <c:showBubbleSize val="0"/>
        </c:dLbls>
        <c:gapWidth val="150"/>
        <c:axId val="382516696"/>
        <c:axId val="3825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xmlns:c16r2="http://schemas.microsoft.com/office/drawing/2015/06/chart">
            <c:ext xmlns:c16="http://schemas.microsoft.com/office/drawing/2014/chart" uri="{C3380CC4-5D6E-409C-BE32-E72D297353CC}">
              <c16:uniqueId val="{00000001-F56A-43A0-887C-653F7550803D}"/>
            </c:ext>
          </c:extLst>
        </c:ser>
        <c:dLbls>
          <c:showLegendKey val="0"/>
          <c:showVal val="0"/>
          <c:showCatName val="0"/>
          <c:showSerName val="0"/>
          <c:showPercent val="0"/>
          <c:showBubbleSize val="0"/>
        </c:dLbls>
        <c:marker val="1"/>
        <c:smooth val="0"/>
        <c:axId val="382516696"/>
        <c:axId val="382517088"/>
      </c:lineChart>
      <c:dateAx>
        <c:axId val="382516696"/>
        <c:scaling>
          <c:orientation val="minMax"/>
        </c:scaling>
        <c:delete val="1"/>
        <c:axPos val="b"/>
        <c:numFmt formatCode="ge" sourceLinked="1"/>
        <c:majorTickMark val="none"/>
        <c:minorTickMark val="none"/>
        <c:tickLblPos val="none"/>
        <c:crossAx val="382517088"/>
        <c:crosses val="autoZero"/>
        <c:auto val="1"/>
        <c:lblOffset val="100"/>
        <c:baseTimeUnit val="years"/>
      </c:dateAx>
      <c:valAx>
        <c:axId val="3825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三朝町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6543</v>
      </c>
      <c r="AM8" s="50"/>
      <c r="AN8" s="50"/>
      <c r="AO8" s="50"/>
      <c r="AP8" s="50"/>
      <c r="AQ8" s="50"/>
      <c r="AR8" s="50"/>
      <c r="AS8" s="50"/>
      <c r="AT8" s="46">
        <f>データ!$S$6</f>
        <v>233.52</v>
      </c>
      <c r="AU8" s="46"/>
      <c r="AV8" s="46"/>
      <c r="AW8" s="46"/>
      <c r="AX8" s="46"/>
      <c r="AY8" s="46"/>
      <c r="AZ8" s="46"/>
      <c r="BA8" s="46"/>
      <c r="BB8" s="46">
        <f>データ!$T$6</f>
        <v>28.02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29.59</v>
      </c>
      <c r="Q10" s="46"/>
      <c r="R10" s="46"/>
      <c r="S10" s="46"/>
      <c r="T10" s="46"/>
      <c r="U10" s="46"/>
      <c r="V10" s="46"/>
      <c r="W10" s="50">
        <f>データ!$Q$6</f>
        <v>1944</v>
      </c>
      <c r="X10" s="50"/>
      <c r="Y10" s="50"/>
      <c r="Z10" s="50"/>
      <c r="AA10" s="50"/>
      <c r="AB10" s="50"/>
      <c r="AC10" s="50"/>
      <c r="AD10" s="2"/>
      <c r="AE10" s="2"/>
      <c r="AF10" s="2"/>
      <c r="AG10" s="2"/>
      <c r="AH10" s="2"/>
      <c r="AI10" s="2"/>
      <c r="AJ10" s="2"/>
      <c r="AK10" s="2"/>
      <c r="AL10" s="50">
        <f>データ!$U$6</f>
        <v>1927</v>
      </c>
      <c r="AM10" s="50"/>
      <c r="AN10" s="50"/>
      <c r="AO10" s="50"/>
      <c r="AP10" s="50"/>
      <c r="AQ10" s="50"/>
      <c r="AR10" s="50"/>
      <c r="AS10" s="50"/>
      <c r="AT10" s="46">
        <f>データ!$V$6</f>
        <v>191</v>
      </c>
      <c r="AU10" s="46"/>
      <c r="AV10" s="46"/>
      <c r="AW10" s="46"/>
      <c r="AX10" s="46"/>
      <c r="AY10" s="46"/>
      <c r="AZ10" s="46"/>
      <c r="BA10" s="46"/>
      <c r="BB10" s="46">
        <f>データ!$W$6</f>
        <v>10.09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cVdrn8erZ9d2FbGxcpgRr5j5jctfke67HNzW30lmMSCI8Fzo3rq/PjA1YJV2fBVmXg7prem0ouaSSyCH1vtLxA==" saltValue="Qj/mDne4DpzY2iFMC9Pg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313645</v>
      </c>
      <c r="D6" s="34">
        <f t="shared" si="3"/>
        <v>47</v>
      </c>
      <c r="E6" s="34">
        <f t="shared" si="3"/>
        <v>1</v>
      </c>
      <c r="F6" s="34">
        <f t="shared" si="3"/>
        <v>0</v>
      </c>
      <c r="G6" s="34">
        <f t="shared" si="3"/>
        <v>0</v>
      </c>
      <c r="H6" s="34" t="str">
        <f t="shared" si="3"/>
        <v>鳥取県　三朝町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29.59</v>
      </c>
      <c r="Q6" s="35">
        <f t="shared" si="3"/>
        <v>1944</v>
      </c>
      <c r="R6" s="35">
        <f t="shared" si="3"/>
        <v>6543</v>
      </c>
      <c r="S6" s="35">
        <f t="shared" si="3"/>
        <v>233.52</v>
      </c>
      <c r="T6" s="35">
        <f t="shared" si="3"/>
        <v>28.02</v>
      </c>
      <c r="U6" s="35">
        <f t="shared" si="3"/>
        <v>1927</v>
      </c>
      <c r="V6" s="35">
        <f t="shared" si="3"/>
        <v>191</v>
      </c>
      <c r="W6" s="35">
        <f t="shared" si="3"/>
        <v>10.09</v>
      </c>
      <c r="X6" s="36">
        <f>IF(X7="",NA(),X7)</f>
        <v>89.3</v>
      </c>
      <c r="Y6" s="36">
        <f t="shared" ref="Y6:AG6" si="4">IF(Y7="",NA(),Y7)</f>
        <v>87.24</v>
      </c>
      <c r="Z6" s="36">
        <f t="shared" si="4"/>
        <v>83.86</v>
      </c>
      <c r="AA6" s="36">
        <f t="shared" si="4"/>
        <v>79.209999999999994</v>
      </c>
      <c r="AB6" s="36">
        <f t="shared" si="4"/>
        <v>72.55</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504.13</v>
      </c>
      <c r="BF6" s="36">
        <f t="shared" ref="BF6:BN6" si="7">IF(BF7="",NA(),BF7)</f>
        <v>507.12</v>
      </c>
      <c r="BG6" s="36">
        <f t="shared" si="7"/>
        <v>567.11</v>
      </c>
      <c r="BH6" s="36">
        <f t="shared" si="7"/>
        <v>586.45000000000005</v>
      </c>
      <c r="BI6" s="36">
        <f t="shared" si="7"/>
        <v>604.52</v>
      </c>
      <c r="BJ6" s="36">
        <f t="shared" si="7"/>
        <v>1125.69</v>
      </c>
      <c r="BK6" s="36">
        <f t="shared" si="7"/>
        <v>1134.67</v>
      </c>
      <c r="BL6" s="36">
        <f t="shared" si="7"/>
        <v>1144.79</v>
      </c>
      <c r="BM6" s="36">
        <f t="shared" si="7"/>
        <v>1302.33</v>
      </c>
      <c r="BN6" s="36">
        <f t="shared" si="7"/>
        <v>1274.21</v>
      </c>
      <c r="BO6" s="35" t="str">
        <f>IF(BO7="","",IF(BO7="-","【-】","【"&amp;SUBSTITUTE(TEXT(BO7,"#,##0.00"),"-","△")&amp;"】"))</f>
        <v>【1,074.14】</v>
      </c>
      <c r="BP6" s="36">
        <f>IF(BP7="",NA(),BP7)</f>
        <v>89.27</v>
      </c>
      <c r="BQ6" s="36">
        <f t="shared" ref="BQ6:BY6" si="8">IF(BQ7="",NA(),BQ7)</f>
        <v>86.36</v>
      </c>
      <c r="BR6" s="36">
        <f t="shared" si="8"/>
        <v>75.78</v>
      </c>
      <c r="BS6" s="36">
        <f t="shared" si="8"/>
        <v>78.48</v>
      </c>
      <c r="BT6" s="36">
        <f t="shared" si="8"/>
        <v>70.510000000000005</v>
      </c>
      <c r="BU6" s="36">
        <f t="shared" si="8"/>
        <v>46.48</v>
      </c>
      <c r="BV6" s="36">
        <f t="shared" si="8"/>
        <v>40.6</v>
      </c>
      <c r="BW6" s="36">
        <f t="shared" si="8"/>
        <v>56.04</v>
      </c>
      <c r="BX6" s="36">
        <f t="shared" si="8"/>
        <v>40.89</v>
      </c>
      <c r="BY6" s="36">
        <f t="shared" si="8"/>
        <v>41.25</v>
      </c>
      <c r="BZ6" s="35" t="str">
        <f>IF(BZ7="","",IF(BZ7="-","【-】","【"&amp;SUBSTITUTE(TEXT(BZ7,"#,##0.00"),"-","△")&amp;"】"))</f>
        <v>【54.36】</v>
      </c>
      <c r="CA6" s="36">
        <f>IF(CA7="",NA(),CA7)</f>
        <v>117.44</v>
      </c>
      <c r="CB6" s="36">
        <f t="shared" ref="CB6:CJ6" si="9">IF(CB7="",NA(),CB7)</f>
        <v>124.1</v>
      </c>
      <c r="CC6" s="36">
        <f t="shared" si="9"/>
        <v>132.36000000000001</v>
      </c>
      <c r="CD6" s="36">
        <f t="shared" si="9"/>
        <v>136.91</v>
      </c>
      <c r="CE6" s="36">
        <f t="shared" si="9"/>
        <v>154.34</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52.83</v>
      </c>
      <c r="CM6" s="36">
        <f t="shared" ref="CM6:CU6" si="10">IF(CM7="",NA(),CM7)</f>
        <v>52.53</v>
      </c>
      <c r="CN6" s="36">
        <f t="shared" si="10"/>
        <v>54.26</v>
      </c>
      <c r="CO6" s="36">
        <f t="shared" si="10"/>
        <v>50.59</v>
      </c>
      <c r="CP6" s="36">
        <f t="shared" si="10"/>
        <v>48.45</v>
      </c>
      <c r="CQ6" s="36">
        <f t="shared" si="10"/>
        <v>57.43</v>
      </c>
      <c r="CR6" s="36">
        <f t="shared" si="10"/>
        <v>57.29</v>
      </c>
      <c r="CS6" s="36">
        <f t="shared" si="10"/>
        <v>55.9</v>
      </c>
      <c r="CT6" s="36">
        <f t="shared" si="10"/>
        <v>47.95</v>
      </c>
      <c r="CU6" s="36">
        <f t="shared" si="10"/>
        <v>48.26</v>
      </c>
      <c r="CV6" s="35" t="str">
        <f>IF(CV7="","",IF(CV7="-","【-】","【"&amp;SUBSTITUTE(TEXT(CV7,"#,##0.00"),"-","△")&amp;"】"))</f>
        <v>【55.95】</v>
      </c>
      <c r="CW6" s="36">
        <f>IF(CW7="",NA(),CW7)</f>
        <v>100</v>
      </c>
      <c r="CX6" s="36">
        <f t="shared" ref="CX6:DF6" si="11">IF(CX7="",NA(),CX7)</f>
        <v>100</v>
      </c>
      <c r="CY6" s="36">
        <f t="shared" si="11"/>
        <v>100</v>
      </c>
      <c r="CZ6" s="36">
        <f t="shared" si="11"/>
        <v>100</v>
      </c>
      <c r="DA6" s="36">
        <f t="shared" si="11"/>
        <v>100</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1.25</v>
      </c>
      <c r="EE6" s="35">
        <f t="shared" ref="EE6:EM6" si="14">IF(EE7="",NA(),EE7)</f>
        <v>0</v>
      </c>
      <c r="EF6" s="35">
        <f t="shared" si="14"/>
        <v>0</v>
      </c>
      <c r="EG6" s="35">
        <f t="shared" si="14"/>
        <v>0</v>
      </c>
      <c r="EH6" s="36">
        <f t="shared" si="14"/>
        <v>1.0900000000000001</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313645</v>
      </c>
      <c r="D7" s="38">
        <v>47</v>
      </c>
      <c r="E7" s="38">
        <v>1</v>
      </c>
      <c r="F7" s="38">
        <v>0</v>
      </c>
      <c r="G7" s="38">
        <v>0</v>
      </c>
      <c r="H7" s="38" t="s">
        <v>96</v>
      </c>
      <c r="I7" s="38" t="s">
        <v>97</v>
      </c>
      <c r="J7" s="38" t="s">
        <v>98</v>
      </c>
      <c r="K7" s="38" t="s">
        <v>99</v>
      </c>
      <c r="L7" s="38" t="s">
        <v>100</v>
      </c>
      <c r="M7" s="38" t="s">
        <v>101</v>
      </c>
      <c r="N7" s="39" t="s">
        <v>102</v>
      </c>
      <c r="O7" s="39" t="s">
        <v>103</v>
      </c>
      <c r="P7" s="39">
        <v>29.59</v>
      </c>
      <c r="Q7" s="39">
        <v>1944</v>
      </c>
      <c r="R7" s="39">
        <v>6543</v>
      </c>
      <c r="S7" s="39">
        <v>233.52</v>
      </c>
      <c r="T7" s="39">
        <v>28.02</v>
      </c>
      <c r="U7" s="39">
        <v>1927</v>
      </c>
      <c r="V7" s="39">
        <v>191</v>
      </c>
      <c r="W7" s="39">
        <v>10.09</v>
      </c>
      <c r="X7" s="39">
        <v>89.3</v>
      </c>
      <c r="Y7" s="39">
        <v>87.24</v>
      </c>
      <c r="Z7" s="39">
        <v>83.86</v>
      </c>
      <c r="AA7" s="39">
        <v>79.209999999999994</v>
      </c>
      <c r="AB7" s="39">
        <v>72.55</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504.13</v>
      </c>
      <c r="BF7" s="39">
        <v>507.12</v>
      </c>
      <c r="BG7" s="39">
        <v>567.11</v>
      </c>
      <c r="BH7" s="39">
        <v>586.45000000000005</v>
      </c>
      <c r="BI7" s="39">
        <v>604.52</v>
      </c>
      <c r="BJ7" s="39">
        <v>1125.69</v>
      </c>
      <c r="BK7" s="39">
        <v>1134.67</v>
      </c>
      <c r="BL7" s="39">
        <v>1144.79</v>
      </c>
      <c r="BM7" s="39">
        <v>1302.33</v>
      </c>
      <c r="BN7" s="39">
        <v>1274.21</v>
      </c>
      <c r="BO7" s="39">
        <v>1074.1400000000001</v>
      </c>
      <c r="BP7" s="39">
        <v>89.27</v>
      </c>
      <c r="BQ7" s="39">
        <v>86.36</v>
      </c>
      <c r="BR7" s="39">
        <v>75.78</v>
      </c>
      <c r="BS7" s="39">
        <v>78.48</v>
      </c>
      <c r="BT7" s="39">
        <v>70.510000000000005</v>
      </c>
      <c r="BU7" s="39">
        <v>46.48</v>
      </c>
      <c r="BV7" s="39">
        <v>40.6</v>
      </c>
      <c r="BW7" s="39">
        <v>56.04</v>
      </c>
      <c r="BX7" s="39">
        <v>40.89</v>
      </c>
      <c r="BY7" s="39">
        <v>41.25</v>
      </c>
      <c r="BZ7" s="39">
        <v>54.36</v>
      </c>
      <c r="CA7" s="39">
        <v>117.44</v>
      </c>
      <c r="CB7" s="39">
        <v>124.1</v>
      </c>
      <c r="CC7" s="39">
        <v>132.36000000000001</v>
      </c>
      <c r="CD7" s="39">
        <v>136.91</v>
      </c>
      <c r="CE7" s="39">
        <v>154.34</v>
      </c>
      <c r="CF7" s="39">
        <v>376.61</v>
      </c>
      <c r="CG7" s="39">
        <v>440.03</v>
      </c>
      <c r="CH7" s="39">
        <v>304.35000000000002</v>
      </c>
      <c r="CI7" s="39">
        <v>383.2</v>
      </c>
      <c r="CJ7" s="39">
        <v>383.25</v>
      </c>
      <c r="CK7" s="39">
        <v>296.39999999999998</v>
      </c>
      <c r="CL7" s="39">
        <v>52.83</v>
      </c>
      <c r="CM7" s="39">
        <v>52.53</v>
      </c>
      <c r="CN7" s="39">
        <v>54.26</v>
      </c>
      <c r="CO7" s="39">
        <v>50.59</v>
      </c>
      <c r="CP7" s="39">
        <v>48.45</v>
      </c>
      <c r="CQ7" s="39">
        <v>57.43</v>
      </c>
      <c r="CR7" s="39">
        <v>57.29</v>
      </c>
      <c r="CS7" s="39">
        <v>55.9</v>
      </c>
      <c r="CT7" s="39">
        <v>47.95</v>
      </c>
      <c r="CU7" s="39">
        <v>48.26</v>
      </c>
      <c r="CV7" s="39">
        <v>55.95</v>
      </c>
      <c r="CW7" s="39">
        <v>100</v>
      </c>
      <c r="CX7" s="39">
        <v>100</v>
      </c>
      <c r="CY7" s="39">
        <v>100</v>
      </c>
      <c r="CZ7" s="39">
        <v>100</v>
      </c>
      <c r="DA7" s="39">
        <v>100</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1.25</v>
      </c>
      <c r="EE7" s="39">
        <v>0</v>
      </c>
      <c r="EF7" s="39">
        <v>0</v>
      </c>
      <c r="EG7" s="39">
        <v>0</v>
      </c>
      <c r="EH7" s="39">
        <v>1.0900000000000001</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2020-02-06T04:44:01Z</dcterms:modified>
</cp:coreProperties>
</file>