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9_三朝町\"/>
    </mc:Choice>
  </mc:AlternateContent>
  <workbookProtection workbookAlgorithmName="SHA-512" workbookHashValue="KFgdI98B8Olmp1NltcLLmGnwFZVI8DX7+S5kRWK4CWz1ZaypQVGhoHgQXovZhXauAPGRpsi9VR+gLLBin+K6Dw==" workbookSaltValue="2T4kJQmSCuuw3P2LoRsZo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<sst xmlns="http://schemas.openxmlformats.org/spreadsheetml/2006/main" count="220" uniqueCount="108">
  <si>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</si>
  <si>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</si>
  <si>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</si>
  <si>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</si>
  <si>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</si>
  <si>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</si>
  <si>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</si>
  <si>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</si>
  <si>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</si>
  <si>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</si>
  <si>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</si>
  <si>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</si>
  <si>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</si>
  <si>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</si>
  <si>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</si>
  <si>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</si>
  <si>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</si>
  <si>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</si>
  <si>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</si>
  <si>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</si>
  <si>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</si>
  <si>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</si>
  <si>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</si>
  <si>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</si>
  <si>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</si>
  <si>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</si>
  <si>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</si>
  <si>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</si>
  <si>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</si>
  <si>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</si>
  <si>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</si>
  <si>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</si>
  <si>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</si>
  <si>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</si>
  <si>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</si>
  <si>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</si>
  <si>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</si>
  <si>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</si>
  <si>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</si>
  <si>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</si>
  <si>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</si>
  <si>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</si>
  <si>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</si>
  <si>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</si>
  <si>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</si>
  <si>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</si>
  <si>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</si>
  <si>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</si>
  <si>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</si>
  <si>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</si>
  <si>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</si>
  <si>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</si>
  <si>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</si>
  <si>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</si>
  <si>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</si>
  <si>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</si>
  <si>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</si>
  <si>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</si>
  <si>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</si>
  <si>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</si>
  <si>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</si>
  <si>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</si>
  <si>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</si>
  <si>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</si>
  <si>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</si>
  <si>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</si>
  <si>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</si>
  <si>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</si>
  <si>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</si>
  <si>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</si>
  <si>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</si>
  <si>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</si>
  <si>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</si>
  <si>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</si>
  <si>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</si>
  <si>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</si>
  <si>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</si>
  <si>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</si>
  <si>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</si>
  <si>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</si>
  <si>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</si>
  <si>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</si>
  <si>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</si>
  <si>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</si>
  <si>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</si>
  <si>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</si>
  <si>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</si>
  <si>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</si>
  <si>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</si>
  <si>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</si>
  <si>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</si>
  <si>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</si>
  <si>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</si>
  <si>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</si>
  <si>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</si>
  <si>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</si>
  <si>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</si>
  <si>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</si>
  <si>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</si>
  <si>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</si>
  <si>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</si>
  <si>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</si>
  <si>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</si>
  <si>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</si>
  <si>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</si>
  <si>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組織規模の点から近年大型の施設更新が困難であったため、①有形固定資産減価償却率は上昇傾向を続けている。また供用開始から60年が経過し施設の耐用年数も迫りつつあるため、平成30年度から年次的な施設更新に着手している。
　</t>
    <rPh sb="1" eb="3">
      <t>ソシキ</t>
    </rPh>
    <rPh sb="3" eb="5">
      <t>キボ</t>
    </rPh>
    <rPh sb="6" eb="7">
      <t>テン</t>
    </rPh>
    <rPh sb="9" eb="11">
      <t>キンネン</t>
    </rPh>
    <rPh sb="11" eb="13">
      <t>オオガタ</t>
    </rPh>
    <rPh sb="14" eb="16">
      <t>シセツ</t>
    </rPh>
    <rPh sb="16" eb="18">
      <t>コウシン</t>
    </rPh>
    <rPh sb="19" eb="21">
      <t>コンナン</t>
    </rPh>
    <rPh sb="29" eb="31">
      <t>ユウケイ</t>
    </rPh>
    <rPh sb="31" eb="33">
      <t>コテイ</t>
    </rPh>
    <rPh sb="33" eb="35">
      <t>シサン</t>
    </rPh>
    <rPh sb="35" eb="37">
      <t>ゲンカ</t>
    </rPh>
    <rPh sb="37" eb="39">
      <t>ショウキャク</t>
    </rPh>
    <rPh sb="39" eb="40">
      <t>リツ</t>
    </rPh>
    <rPh sb="41" eb="43">
      <t>ジョウショウ</t>
    </rPh>
    <rPh sb="43" eb="45">
      <t>ケイコウ</t>
    </rPh>
    <rPh sb="46" eb="47">
      <t>ツヅ</t>
    </rPh>
    <rPh sb="54" eb="56">
      <t>キョウヨウ</t>
    </rPh>
    <rPh sb="56" eb="58">
      <t>カイシ</t>
    </rPh>
    <rPh sb="62" eb="63">
      <t>ネン</t>
    </rPh>
    <rPh sb="64" eb="66">
      <t>ケイカ</t>
    </rPh>
    <rPh sb="67" eb="69">
      <t>シセツ</t>
    </rPh>
    <rPh sb="70" eb="72">
      <t>タイヨウ</t>
    </rPh>
    <rPh sb="72" eb="74">
      <t>ネンスウ</t>
    </rPh>
    <rPh sb="75" eb="76">
      <t>セマ</t>
    </rPh>
    <rPh sb="84" eb="86">
      <t>ヘイセイ</t>
    </rPh>
    <rPh sb="88" eb="90">
      <t>ネンド</t>
    </rPh>
    <rPh sb="92" eb="94">
      <t>ネンジ</t>
    </rPh>
    <rPh sb="94" eb="95">
      <t>テキ</t>
    </rPh>
    <rPh sb="96" eb="98">
      <t>シセツ</t>
    </rPh>
    <rPh sb="98" eb="100">
      <t>コウシン</t>
    </rPh>
    <rPh sb="101" eb="103">
      <t>チャクシュ</t>
    </rPh>
    <phoneticPr fontId="4"/>
  </si>
  <si>
    <t>　経営環境が厳しさを増す中で、長期的かつ安定した経営基盤を確立することが必要となっている。
①人口が減少傾向にある中、安定した料金収入を確保するため、未納対策の強化に加え年次的な料金改定を検討する。
②外部委託による維持管理費の抑制など、経費削減についても引き続き検討を行う。
③安心で安定した水道水の供給を図るため、老朽施設の更新整備や新水源対策を進める。</t>
    <rPh sb="1" eb="3">
      <t>ケイエイ</t>
    </rPh>
    <rPh sb="3" eb="5">
      <t>カンキョウ</t>
    </rPh>
    <rPh sb="6" eb="7">
      <t>キビ</t>
    </rPh>
    <rPh sb="10" eb="11">
      <t>マ</t>
    </rPh>
    <rPh sb="12" eb="13">
      <t>ナカ</t>
    </rPh>
    <rPh sb="15" eb="18">
      <t>チョウキテキ</t>
    </rPh>
    <rPh sb="20" eb="22">
      <t>アンテイ</t>
    </rPh>
    <rPh sb="24" eb="26">
      <t>ケイエイ</t>
    </rPh>
    <rPh sb="26" eb="28">
      <t>キバン</t>
    </rPh>
    <rPh sb="29" eb="31">
      <t>カクリツ</t>
    </rPh>
    <rPh sb="36" eb="38">
      <t>ヒツヨウ</t>
    </rPh>
    <rPh sb="48" eb="50">
      <t>ジンコウ</t>
    </rPh>
    <rPh sb="51" eb="53">
      <t>ゲンショウ</t>
    </rPh>
    <rPh sb="53" eb="55">
      <t>ケイコウ</t>
    </rPh>
    <rPh sb="58" eb="59">
      <t>ナカ</t>
    </rPh>
    <rPh sb="60" eb="62">
      <t>アンテイ</t>
    </rPh>
    <rPh sb="64" eb="66">
      <t>リョウキン</t>
    </rPh>
    <rPh sb="66" eb="68">
      <t>シュウニュウ</t>
    </rPh>
    <rPh sb="69" eb="71">
      <t>カクホ</t>
    </rPh>
    <rPh sb="76" eb="78">
      <t>ミノウ</t>
    </rPh>
    <rPh sb="78" eb="80">
      <t>タイサク</t>
    </rPh>
    <rPh sb="81" eb="83">
      <t>キョウカ</t>
    </rPh>
    <rPh sb="84" eb="85">
      <t>クワ</t>
    </rPh>
    <rPh sb="86" eb="88">
      <t>ネンジ</t>
    </rPh>
    <rPh sb="88" eb="89">
      <t>テキ</t>
    </rPh>
    <rPh sb="90" eb="92">
      <t>リョウキン</t>
    </rPh>
    <rPh sb="92" eb="94">
      <t>カイテイ</t>
    </rPh>
    <rPh sb="95" eb="97">
      <t>ケントウ</t>
    </rPh>
    <rPh sb="102" eb="104">
      <t>ガイブ</t>
    </rPh>
    <rPh sb="104" eb="106">
      <t>イタク</t>
    </rPh>
    <rPh sb="109" eb="111">
      <t>イジ</t>
    </rPh>
    <rPh sb="111" eb="113">
      <t>カンリ</t>
    </rPh>
    <rPh sb="113" eb="114">
      <t>ヒ</t>
    </rPh>
    <rPh sb="115" eb="117">
      <t>ヨクセイ</t>
    </rPh>
    <rPh sb="120" eb="122">
      <t>ケイヒ</t>
    </rPh>
    <rPh sb="122" eb="124">
      <t>サクゲン</t>
    </rPh>
    <rPh sb="129" eb="130">
      <t>ヒ</t>
    </rPh>
    <rPh sb="131" eb="132">
      <t>ツヅ</t>
    </rPh>
    <rPh sb="133" eb="135">
      <t>ケントウ</t>
    </rPh>
    <rPh sb="136" eb="137">
      <t>オコナ</t>
    </rPh>
    <rPh sb="141" eb="143">
      <t>アンシン</t>
    </rPh>
    <rPh sb="144" eb="146">
      <t>アンテイ</t>
    </rPh>
    <rPh sb="148" eb="151">
      <t>スイドウスイ</t>
    </rPh>
    <rPh sb="152" eb="154">
      <t>キョウキュウ</t>
    </rPh>
    <rPh sb="155" eb="156">
      <t>ハカ</t>
    </rPh>
    <rPh sb="160" eb="162">
      <t>ロウキュウ</t>
    </rPh>
    <rPh sb="162" eb="164">
      <t>シセツ</t>
    </rPh>
    <rPh sb="165" eb="167">
      <t>コウシン</t>
    </rPh>
    <rPh sb="167" eb="169">
      <t>セイビ</t>
    </rPh>
    <rPh sb="170" eb="171">
      <t>シン</t>
    </rPh>
    <rPh sb="171" eb="173">
      <t>スイゲン</t>
    </rPh>
    <rPh sb="173" eb="175">
      <t>タイサク</t>
    </rPh>
    <rPh sb="176" eb="177">
      <t>スス</t>
    </rPh>
    <phoneticPr fontId="4"/>
  </si>
  <si>
    <t>　平成30年度は猛暑の影響から使用水量と併せて給水収益も増加し、①経常収支比率では100％を上回る結果となった。しかし人口減少や節水設備の普及により使用水量（給水収益）は年々減少傾向にあるほか、本格的な更新に着手したため減価償却費等も大幅な増が見込まれるなど、今後より会計運営が厳しくなることが予想される。
　また使用水量の減は⑦施設利用率にも大きく影響しているが、早期の施設改修やサイズダウンは困難なため、今後の施設改修時に人口規模等を考慮して検討することとしている。
　なお⑥給水原価では、類似団体平均値を下回っているものの、⑤料金回収率を見ると給水収益の増から辛うじて100％を上回る状況となった。このため経費の見直しなどの費用削減や徴収推進に併せ、長らく据え置きであった料金体系について令和２年度から改定することとしている。</t>
    <rPh sb="1" eb="3">
      <t>ヘイセイ</t>
    </rPh>
    <rPh sb="5" eb="7">
      <t>ネンド</t>
    </rPh>
    <rPh sb="8" eb="10">
      <t>モウショ</t>
    </rPh>
    <rPh sb="11" eb="13">
      <t>エイキョウ</t>
    </rPh>
    <rPh sb="15" eb="17">
      <t>シヨウ</t>
    </rPh>
    <rPh sb="17" eb="19">
      <t>スイリョウ</t>
    </rPh>
    <rPh sb="20" eb="21">
      <t>アワ</t>
    </rPh>
    <rPh sb="23" eb="25">
      <t>キュウスイ</t>
    </rPh>
    <rPh sb="25" eb="27">
      <t>シュウエキ</t>
    </rPh>
    <rPh sb="28" eb="30">
      <t>ゾウカ</t>
    </rPh>
    <rPh sb="33" eb="35">
      <t>ケイジョウ</t>
    </rPh>
    <rPh sb="35" eb="37">
      <t>シュウシ</t>
    </rPh>
    <rPh sb="37" eb="39">
      <t>ヒリツ</t>
    </rPh>
    <rPh sb="46" eb="48">
      <t>ウワマワ</t>
    </rPh>
    <rPh sb="49" eb="51">
      <t>ケッカ</t>
    </rPh>
    <rPh sb="59" eb="61">
      <t>ジンコウ</t>
    </rPh>
    <rPh sb="61" eb="63">
      <t>ゲンショウ</t>
    </rPh>
    <rPh sb="64" eb="66">
      <t>セッスイ</t>
    </rPh>
    <rPh sb="66" eb="68">
      <t>セツビ</t>
    </rPh>
    <rPh sb="69" eb="71">
      <t>フキュウ</t>
    </rPh>
    <rPh sb="74" eb="76">
      <t>シヨウ</t>
    </rPh>
    <rPh sb="76" eb="78">
      <t>スイリョウ</t>
    </rPh>
    <rPh sb="79" eb="81">
      <t>キュウスイ</t>
    </rPh>
    <rPh sb="81" eb="83">
      <t>シュウエキ</t>
    </rPh>
    <rPh sb="85" eb="87">
      <t>ネンネン</t>
    </rPh>
    <rPh sb="87" eb="89">
      <t>ゲンショウ</t>
    </rPh>
    <rPh sb="89" eb="91">
      <t>ケイコウ</t>
    </rPh>
    <rPh sb="97" eb="100">
      <t>ホンカクテキ</t>
    </rPh>
    <rPh sb="101" eb="103">
      <t>コウシン</t>
    </rPh>
    <rPh sb="104" eb="106">
      <t>チャクシュ</t>
    </rPh>
    <rPh sb="110" eb="112">
      <t>ゲンカ</t>
    </rPh>
    <rPh sb="112" eb="114">
      <t>ショウキャク</t>
    </rPh>
    <rPh sb="114" eb="115">
      <t>ヒ</t>
    </rPh>
    <rPh sb="115" eb="116">
      <t>トウ</t>
    </rPh>
    <rPh sb="117" eb="119">
      <t>オオハバ</t>
    </rPh>
    <rPh sb="120" eb="121">
      <t>ゾウ</t>
    </rPh>
    <rPh sb="122" eb="124">
      <t>ミコ</t>
    </rPh>
    <rPh sb="130" eb="132">
      <t>コンゴ</t>
    </rPh>
    <rPh sb="134" eb="136">
      <t>カイケイ</t>
    </rPh>
    <rPh sb="136" eb="138">
      <t>ウンエイ</t>
    </rPh>
    <rPh sb="139" eb="140">
      <t>キビ</t>
    </rPh>
    <rPh sb="147" eb="149">
      <t>ヨソウ</t>
    </rPh>
    <rPh sb="157" eb="159">
      <t>シヨウ</t>
    </rPh>
    <rPh sb="159" eb="161">
      <t>スイリョウ</t>
    </rPh>
    <rPh sb="162" eb="163">
      <t>ゲン</t>
    </rPh>
    <rPh sb="165" eb="167">
      <t>シセツ</t>
    </rPh>
    <rPh sb="167" eb="170">
      <t>リヨウリツ</t>
    </rPh>
    <rPh sb="172" eb="173">
      <t>オオ</t>
    </rPh>
    <rPh sb="175" eb="177">
      <t>エイキョウ</t>
    </rPh>
    <rPh sb="183" eb="185">
      <t>ソウキ</t>
    </rPh>
    <rPh sb="186" eb="188">
      <t>シセツ</t>
    </rPh>
    <rPh sb="188" eb="190">
      <t>カイシュウ</t>
    </rPh>
    <rPh sb="198" eb="200">
      <t>コンナン</t>
    </rPh>
    <rPh sb="204" eb="206">
      <t>コンゴ</t>
    </rPh>
    <rPh sb="207" eb="209">
      <t>シセツ</t>
    </rPh>
    <rPh sb="209" eb="211">
      <t>カイシュウ</t>
    </rPh>
    <rPh sb="211" eb="212">
      <t>ジ</t>
    </rPh>
    <rPh sb="213" eb="215">
      <t>ジンコウ</t>
    </rPh>
    <rPh sb="215" eb="217">
      <t>キボ</t>
    </rPh>
    <rPh sb="217" eb="218">
      <t>トウ</t>
    </rPh>
    <rPh sb="219" eb="221">
      <t>コウリョ</t>
    </rPh>
    <rPh sb="223" eb="225">
      <t>ケントウ</t>
    </rPh>
    <rPh sb="240" eb="242">
      <t>キュウスイ</t>
    </rPh>
    <rPh sb="242" eb="244">
      <t>ゲンカ</t>
    </rPh>
    <rPh sb="247" eb="249">
      <t>ルイジ</t>
    </rPh>
    <rPh sb="249" eb="251">
      <t>ダンタイ</t>
    </rPh>
    <rPh sb="251" eb="254">
      <t>ヘイキンチ</t>
    </rPh>
    <rPh sb="255" eb="257">
      <t>シタマワ</t>
    </rPh>
    <rPh sb="266" eb="268">
      <t>リョウキン</t>
    </rPh>
    <rPh sb="268" eb="270">
      <t>カイシュウ</t>
    </rPh>
    <rPh sb="270" eb="271">
      <t>リツ</t>
    </rPh>
    <rPh sb="272" eb="273">
      <t>ミ</t>
    </rPh>
    <rPh sb="275" eb="277">
      <t>キュウスイ</t>
    </rPh>
    <rPh sb="277" eb="279">
      <t>シュウエキ</t>
    </rPh>
    <rPh sb="280" eb="281">
      <t>ゾウ</t>
    </rPh>
    <rPh sb="283" eb="284">
      <t>カロ</t>
    </rPh>
    <rPh sb="292" eb="294">
      <t>ウワマワ</t>
    </rPh>
    <rPh sb="295" eb="297">
      <t>ジョウキョウ</t>
    </rPh>
    <rPh sb="306" eb="308">
      <t>ケイヒ</t>
    </rPh>
    <rPh sb="309" eb="311">
      <t>ミナオ</t>
    </rPh>
    <rPh sb="317" eb="319">
      <t>サクゲン</t>
    </rPh>
    <rPh sb="320" eb="322">
      <t>チョウシュウ</t>
    </rPh>
    <rPh sb="322" eb="324">
      <t>スイシン</t>
    </rPh>
    <rPh sb="325" eb="326">
      <t>アワ</t>
    </rPh>
    <rPh sb="328" eb="329">
      <t>ナガ</t>
    </rPh>
    <rPh sb="331" eb="332">
      <t>ス</t>
    </rPh>
    <rPh sb="333" eb="334">
      <t>オ</t>
    </rPh>
    <rPh sb="339" eb="341">
      <t>リョウキン</t>
    </rPh>
    <rPh sb="341" eb="343">
      <t>タイケイ</t>
    </rPh>
    <rPh sb="347" eb="349">
      <t>レイワ</t>
    </rPh>
    <rPh sb="350" eb="352">
      <t>ネンド</t>
    </rPh>
    <rPh sb="354" eb="356">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</si>
</sst>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0.51</c:v>
                </c:pt>
                <c:pt idx="1">
                  <c:v>0.93</c:v>
                </c:pt>
                <c:pt idx="2">
                  <c:v>0.47</c:v>
                </c:pt>
                <c:pt idx="3">
                  <c:v>1.03</c:v>
                </c:pt>
                <c:pt idx="4">
                  <c:v>0.44</c:v>
                </c:pt>
              </c:numCache>
            </c:numRef>
          </c:val>
          <c:extLst xmlns:c16r2="http://schemas.microsoft.com/office/drawing/2015/06/chart">
            <c:ext xmlns:c16="http://schemas.microsoft.com/office/drawing/2014/chart" uri="{C3380CC4-5D6E-409C-BE32-E72D297353CC}">
              <c16:uniqueId val="{00000000-7967-405F-8B67-E7979FE23835}"/>
            </c:ext>
          </c:extLst>
        </c:ser>
        <c:dLbls>
          <c:showLegendKey val="0"/>
          <c:showVal val="0"/>
          <c:showCatName val="0"/>
          <c:showSerName val="0"/>
          <c:showPercent val="0"/>
          <c:showBubbleSize val="0"/>
        </c:dLbls>
        <c:gapWidth val="150"/>
        <c:axId val="290034872"/>
        <c:axId val="29003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xmlns:c16r2="http://schemas.microsoft.com/office/drawing/2015/06/chart">
            <c:ext xmlns:c16="http://schemas.microsoft.com/office/drawing/2014/chart" uri="{C3380CC4-5D6E-409C-BE32-E72D297353CC}">
              <c16:uniqueId val="{00000001-7967-405F-8B67-E7979FE23835}"/>
            </c:ext>
          </c:extLst>
        </c:ser>
        <c:dLbls>
          <c:showLegendKey val="0"/>
          <c:showVal val="0"/>
          <c:showCatName val="0"/>
          <c:showSerName val="0"/>
          <c:showPercent val="0"/>
          <c:showBubbleSize val="0"/>
        </c:dLbls>
        <c:marker val="1"/>
        <c:smooth val="0"/>
        <c:axId val="290034872"/>
        <c:axId val="290034480"/>
      </c:lineChart>
      <c:dateAx>
        <c:axId val="290034872"/>
        <c:scaling>
          <c:orientation val="minMax"/>
        </c:scaling>
        <c:delete val="1"/>
        <c:axPos val="b"/>
        <c:numFmt formatCode="ge" sourceLinked="1"/>
        <c:majorTickMark val="none"/>
        <c:minorTickMark val="none"/>
        <c:tickLblPos val="none"/>
        <c:crossAx val="290034480"/>
        <c:crosses val="autoZero"/>
        <c:auto val="1"/>
        <c:lblOffset val="100"/>
        <c:baseTimeUnit val="years"/>
      </c:dateAx>
      <c:valAx>
        <c:axId val="29003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3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37.57</c:v>
                </c:pt>
                <c:pt idx="1">
                  <c:v>37</c:v>
                </c:pt>
                <c:pt idx="2">
                  <c:v>36.869999999999997</c:v>
                </c:pt>
                <c:pt idx="3">
                  <c:v>34.99</c:v>
                </c:pt>
                <c:pt idx="4">
                  <c:v>32.21</c:v>
                </c:pt>
              </c:numCache>
            </c:numRef>
          </c:val>
          <c:extLst xmlns:c16r2="http://schemas.microsoft.com/office/drawing/2015/06/chart">
            <c:ext xmlns:c16="http://schemas.microsoft.com/office/drawing/2014/chart" uri="{C3380CC4-5D6E-409C-BE32-E72D297353CC}">
              <c16:uniqueId val="{00000000-FF24-45EA-8178-C3E54BE03518}"/>
            </c:ext>
          </c:extLst>
        </c:ser>
        <c:dLbls>
          <c:showLegendKey val="0"/>
          <c:showVal val="0"/>
          <c:showCatName val="0"/>
          <c:showSerName val="0"/>
          <c:showPercent val="0"/>
          <c:showBubbleSize val="0"/>
        </c:dLbls>
        <c:gapWidth val="150"/>
        <c:axId val="290946736"/>
        <c:axId val="2909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xmlns:c16r2="http://schemas.microsoft.com/office/drawing/2015/06/chart">
            <c:ext xmlns:c16="http://schemas.microsoft.com/office/drawing/2014/chart" uri="{C3380CC4-5D6E-409C-BE32-E72D297353CC}">
              <c16:uniqueId val="{00000001-FF24-45EA-8178-C3E54BE03518}"/>
            </c:ext>
          </c:extLst>
        </c:ser>
        <c:dLbls>
          <c:showLegendKey val="0"/>
          <c:showVal val="0"/>
          <c:showCatName val="0"/>
          <c:showSerName val="0"/>
          <c:showPercent val="0"/>
          <c:showBubbleSize val="0"/>
        </c:dLbls>
        <c:marker val="1"/>
        <c:smooth val="0"/>
        <c:axId val="290946736"/>
        <c:axId val="290945952"/>
      </c:lineChart>
      <c:dateAx>
        <c:axId val="290946736"/>
        <c:scaling>
          <c:orientation val="minMax"/>
        </c:scaling>
        <c:delete val="1"/>
        <c:axPos val="b"/>
        <c:numFmt formatCode="ge" sourceLinked="1"/>
        <c:majorTickMark val="none"/>
        <c:minorTickMark val="none"/>
        <c:tickLblPos val="none"/>
        <c:crossAx val="290945952"/>
        <c:crosses val="autoZero"/>
        <c:auto val="1"/>
        <c:lblOffset val="100"/>
        <c:baseTimeUnit val="years"/>
      </c:dateAx>
      <c:valAx>
        <c:axId val="2909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94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77.489999999999995</c:v>
                </c:pt>
                <c:pt idx="1">
                  <c:v>78.069999999999993</c:v>
                </c:pt>
                <c:pt idx="2">
                  <c:v>77.58</c:v>
                </c:pt>
                <c:pt idx="3">
                  <c:v>80.540000000000006</c:v>
                </c:pt>
                <c:pt idx="4">
                  <c:v>89.54</c:v>
                </c:pt>
              </c:numCache>
            </c:numRef>
          </c:val>
          <c:extLst xmlns:c16r2="http://schemas.microsoft.com/office/drawing/2015/06/chart">
            <c:ext xmlns:c16="http://schemas.microsoft.com/office/drawing/2014/chart" uri="{C3380CC4-5D6E-409C-BE32-E72D297353CC}">
              <c16:uniqueId val="{00000000-128B-481B-8A8E-01BBDFF413C1}"/>
            </c:ext>
          </c:extLst>
        </c:ser>
        <c:dLbls>
          <c:showLegendKey val="0"/>
          <c:showVal val="0"/>
          <c:showCatName val="0"/>
          <c:showSerName val="0"/>
          <c:showPercent val="0"/>
          <c:showBubbleSize val="0"/>
        </c:dLbls>
        <c:gapWidth val="150"/>
        <c:axId val="290949872"/>
        <c:axId val="2909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xmlns:c16r2="http://schemas.microsoft.com/office/drawing/2015/06/chart">
            <c:ext xmlns:c16="http://schemas.microsoft.com/office/drawing/2014/chart" uri="{C3380CC4-5D6E-409C-BE32-E72D297353CC}">
              <c16:uniqueId val="{00000001-128B-481B-8A8E-01BBDFF413C1}"/>
            </c:ext>
          </c:extLst>
        </c:ser>
        <c:dLbls>
          <c:showLegendKey val="0"/>
          <c:showVal val="0"/>
          <c:showCatName val="0"/>
          <c:showSerName val="0"/>
          <c:showPercent val="0"/>
          <c:showBubbleSize val="0"/>
        </c:dLbls>
        <c:marker val="1"/>
        <c:smooth val="0"/>
        <c:axId val="290949872"/>
        <c:axId val="290952224"/>
      </c:lineChart>
      <c:dateAx>
        <c:axId val="290949872"/>
        <c:scaling>
          <c:orientation val="minMax"/>
        </c:scaling>
        <c:delete val="1"/>
        <c:axPos val="b"/>
        <c:numFmt formatCode="ge" sourceLinked="1"/>
        <c:majorTickMark val="none"/>
        <c:minorTickMark val="none"/>
        <c:tickLblPos val="none"/>
        <c:crossAx val="290952224"/>
        <c:crosses val="autoZero"/>
        <c:auto val="1"/>
        <c:lblOffset val="100"/>
        <c:baseTimeUnit val="years"/>
      </c:dateAx>
      <c:valAx>
        <c:axId val="2909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94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113.14</c:v>
                </c:pt>
                <c:pt idx="1">
                  <c:v>105</c:v>
                </c:pt>
                <c:pt idx="2">
                  <c:v>108.13</c:v>
                </c:pt>
                <c:pt idx="3">
                  <c:v>97.63</c:v>
                </c:pt>
                <c:pt idx="4">
                  <c:v>109.45</c:v>
                </c:pt>
              </c:numCache>
            </c:numRef>
          </c:val>
          <c:extLst xmlns:c16r2="http://schemas.microsoft.com/office/drawing/2015/06/chart">
            <c:ext xmlns:c16="http://schemas.microsoft.com/office/drawing/2014/chart" uri="{C3380CC4-5D6E-409C-BE32-E72D297353CC}">
              <c16:uniqueId val="{00000000-01D3-483E-81B6-1E16DEB1E35D}"/>
            </c:ext>
          </c:extLst>
        </c:ser>
        <c:dLbls>
          <c:showLegendKey val="0"/>
          <c:showVal val="0"/>
          <c:showCatName val="0"/>
          <c:showSerName val="0"/>
          <c:showPercent val="0"/>
          <c:showBubbleSize val="0"/>
        </c:dLbls>
        <c:gapWidth val="150"/>
        <c:axId val="290039576"/>
        <c:axId val="29003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xmlns:c16r2="http://schemas.microsoft.com/office/drawing/2015/06/chart">
            <c:ext xmlns:c16="http://schemas.microsoft.com/office/drawing/2014/chart" uri="{C3380CC4-5D6E-409C-BE32-E72D297353CC}">
              <c16:uniqueId val="{00000001-01D3-483E-81B6-1E16DEB1E35D}"/>
            </c:ext>
          </c:extLst>
        </c:ser>
        <c:dLbls>
          <c:showLegendKey val="0"/>
          <c:showVal val="0"/>
          <c:showCatName val="0"/>
          <c:showSerName val="0"/>
          <c:showPercent val="0"/>
          <c:showBubbleSize val="0"/>
        </c:dLbls>
        <c:marker val="1"/>
        <c:smooth val="0"/>
        <c:axId val="290039576"/>
        <c:axId val="290032912"/>
      </c:lineChart>
      <c:dateAx>
        <c:axId val="290039576"/>
        <c:scaling>
          <c:orientation val="minMax"/>
        </c:scaling>
        <c:delete val="1"/>
        <c:axPos val="b"/>
        <c:numFmt formatCode="ge" sourceLinked="1"/>
        <c:majorTickMark val="none"/>
        <c:minorTickMark val="none"/>
        <c:tickLblPos val="none"/>
        <c:crossAx val="290032912"/>
        <c:crosses val="autoZero"/>
        <c:auto val="1"/>
        <c:lblOffset val="100"/>
        <c:baseTimeUnit val="years"/>
      </c:dateAx>
      <c:valAx>
        <c:axId val="29003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03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58.69</c:v>
                </c:pt>
                <c:pt idx="1">
                  <c:v>59.94</c:v>
                </c:pt>
                <c:pt idx="2">
                  <c:v>60.87</c:v>
                </c:pt>
                <c:pt idx="3">
                  <c:v>62.71</c:v>
                </c:pt>
                <c:pt idx="4">
                  <c:v>64.28</c:v>
                </c:pt>
              </c:numCache>
            </c:numRef>
          </c:val>
          <c:extLst xmlns:c16r2="http://schemas.microsoft.com/office/drawing/2015/06/chart">
            <c:ext xmlns:c16="http://schemas.microsoft.com/office/drawing/2014/chart" uri="{C3380CC4-5D6E-409C-BE32-E72D297353CC}">
              <c16:uniqueId val="{00000000-4E57-411A-B186-1B70696F96D0}"/>
            </c:ext>
          </c:extLst>
        </c:ser>
        <c:dLbls>
          <c:showLegendKey val="0"/>
          <c:showVal val="0"/>
          <c:showCatName val="0"/>
          <c:showSerName val="0"/>
          <c:showPercent val="0"/>
          <c:showBubbleSize val="0"/>
        </c:dLbls>
        <c:gapWidth val="150"/>
        <c:axId val="290038792"/>
        <c:axId val="29003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xmlns:c16r2="http://schemas.microsoft.com/office/drawing/2015/06/chart">
            <c:ext xmlns:c16="http://schemas.microsoft.com/office/drawing/2014/chart" uri="{C3380CC4-5D6E-409C-BE32-E72D297353CC}">
              <c16:uniqueId val="{00000001-4E57-411A-B186-1B70696F96D0}"/>
            </c:ext>
          </c:extLst>
        </c:ser>
        <c:dLbls>
          <c:showLegendKey val="0"/>
          <c:showVal val="0"/>
          <c:showCatName val="0"/>
          <c:showSerName val="0"/>
          <c:showPercent val="0"/>
          <c:showBubbleSize val="0"/>
        </c:dLbls>
        <c:marker val="1"/>
        <c:smooth val="0"/>
        <c:axId val="290038792"/>
        <c:axId val="290035264"/>
      </c:lineChart>
      <c:dateAx>
        <c:axId val="290038792"/>
        <c:scaling>
          <c:orientation val="minMax"/>
        </c:scaling>
        <c:delete val="1"/>
        <c:axPos val="b"/>
        <c:numFmt formatCode="ge" sourceLinked="1"/>
        <c:majorTickMark val="none"/>
        <c:minorTickMark val="none"/>
        <c:tickLblPos val="none"/>
        <c:crossAx val="290035264"/>
        <c:crosses val="autoZero"/>
        <c:auto val="1"/>
        <c:lblOffset val="100"/>
        <c:baseTimeUnit val="years"/>
      </c:dateAx>
      <c:valAx>
        <c:axId val="2900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3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F5-414E-A27D-A956F99F02FA}"/>
            </c:ext>
          </c:extLst>
        </c:ser>
        <c:dLbls>
          <c:showLegendKey val="0"/>
          <c:showVal val="0"/>
          <c:showCatName val="0"/>
          <c:showSerName val="0"/>
          <c:showPercent val="0"/>
          <c:showBubbleSize val="0"/>
        </c:dLbls>
        <c:gapWidth val="150"/>
        <c:axId val="290036440"/>
        <c:axId val="29003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xmlns:c16r2="http://schemas.microsoft.com/office/drawing/2015/06/chart">
            <c:ext xmlns:c16="http://schemas.microsoft.com/office/drawing/2014/chart" uri="{C3380CC4-5D6E-409C-BE32-E72D297353CC}">
              <c16:uniqueId val="{00000001-C6F5-414E-A27D-A956F99F02FA}"/>
            </c:ext>
          </c:extLst>
        </c:ser>
        <c:dLbls>
          <c:showLegendKey val="0"/>
          <c:showVal val="0"/>
          <c:showCatName val="0"/>
          <c:showSerName val="0"/>
          <c:showPercent val="0"/>
          <c:showBubbleSize val="0"/>
        </c:dLbls>
        <c:marker val="1"/>
        <c:smooth val="0"/>
        <c:axId val="290036440"/>
        <c:axId val="290034088"/>
      </c:lineChart>
      <c:dateAx>
        <c:axId val="290036440"/>
        <c:scaling>
          <c:orientation val="minMax"/>
        </c:scaling>
        <c:delete val="1"/>
        <c:axPos val="b"/>
        <c:numFmt formatCode="ge" sourceLinked="1"/>
        <c:majorTickMark val="none"/>
        <c:minorTickMark val="none"/>
        <c:tickLblPos val="none"/>
        <c:crossAx val="290034088"/>
        <c:crosses val="autoZero"/>
        <c:auto val="1"/>
        <c:lblOffset val="100"/>
        <c:baseTimeUnit val="years"/>
      </c:dateAx>
      <c:valAx>
        <c:axId val="29003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3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22.63</c:v>
                </c:pt>
                <c:pt idx="1">
                  <c:v>17.87</c:v>
                </c:pt>
                <c:pt idx="2">
                  <c:v>10.07</c:v>
                </c:pt>
                <c:pt idx="3">
                  <c:v>12.67</c:v>
                </c:pt>
                <c:pt idx="4" formatCode="#,##0.00;&quot;△&quot;#,##0.00">
                  <c:v>0</c:v>
                </c:pt>
              </c:numCache>
            </c:numRef>
          </c:val>
          <c:extLst xmlns:c16r2="http://schemas.microsoft.com/office/drawing/2015/06/chart">
            <c:ext xmlns:c16="http://schemas.microsoft.com/office/drawing/2014/chart" uri="{C3380CC4-5D6E-409C-BE32-E72D297353CC}">
              <c16:uniqueId val="{00000000-B247-47C0-95A2-C75D56C6554F}"/>
            </c:ext>
          </c:extLst>
        </c:ser>
        <c:dLbls>
          <c:showLegendKey val="0"/>
          <c:showVal val="0"/>
          <c:showCatName val="0"/>
          <c:showSerName val="0"/>
          <c:showPercent val="0"/>
          <c:showBubbleSize val="0"/>
        </c:dLbls>
        <c:gapWidth val="150"/>
        <c:axId val="290465776"/>
        <c:axId val="29046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xmlns:c16r2="http://schemas.microsoft.com/office/drawing/2015/06/chart">
            <c:ext xmlns:c16="http://schemas.microsoft.com/office/drawing/2014/chart" uri="{C3380CC4-5D6E-409C-BE32-E72D297353CC}">
              <c16:uniqueId val="{00000001-B247-47C0-95A2-C75D56C6554F}"/>
            </c:ext>
          </c:extLst>
        </c:ser>
        <c:dLbls>
          <c:showLegendKey val="0"/>
          <c:showVal val="0"/>
          <c:showCatName val="0"/>
          <c:showSerName val="0"/>
          <c:showPercent val="0"/>
          <c:showBubbleSize val="0"/>
        </c:dLbls>
        <c:marker val="1"/>
        <c:smooth val="0"/>
        <c:axId val="290465776"/>
        <c:axId val="290464600"/>
      </c:lineChart>
      <c:dateAx>
        <c:axId val="290465776"/>
        <c:scaling>
          <c:orientation val="minMax"/>
        </c:scaling>
        <c:delete val="1"/>
        <c:axPos val="b"/>
        <c:numFmt formatCode="ge" sourceLinked="1"/>
        <c:majorTickMark val="none"/>
        <c:minorTickMark val="none"/>
        <c:tickLblPos val="none"/>
        <c:crossAx val="290464600"/>
        <c:crosses val="autoZero"/>
        <c:auto val="1"/>
        <c:lblOffset val="100"/>
        <c:baseTimeUnit val="years"/>
      </c:dateAx>
      <c:valAx>
        <c:axId val="290464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46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982.88</c:v>
                </c:pt>
                <c:pt idx="1">
                  <c:v>1406.94</c:v>
                </c:pt>
                <c:pt idx="2">
                  <c:v>1732.4</c:v>
                </c:pt>
                <c:pt idx="3">
                  <c:v>1846.71</c:v>
                </c:pt>
                <c:pt idx="4">
                  <c:v>3023.66</c:v>
                </c:pt>
              </c:numCache>
            </c:numRef>
          </c:val>
          <c:extLst xmlns:c16r2="http://schemas.microsoft.com/office/drawing/2015/06/chart">
            <c:ext xmlns:c16="http://schemas.microsoft.com/office/drawing/2014/chart" uri="{C3380CC4-5D6E-409C-BE32-E72D297353CC}">
              <c16:uniqueId val="{00000000-487F-4A8C-8AF6-1716669F8432}"/>
            </c:ext>
          </c:extLst>
        </c:ser>
        <c:dLbls>
          <c:showLegendKey val="0"/>
          <c:showVal val="0"/>
          <c:showCatName val="0"/>
          <c:showSerName val="0"/>
          <c:showPercent val="0"/>
          <c:showBubbleSize val="0"/>
        </c:dLbls>
        <c:gapWidth val="150"/>
        <c:axId val="290461464"/>
        <c:axId val="2904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xmlns:c16r2="http://schemas.microsoft.com/office/drawing/2015/06/chart">
            <c:ext xmlns:c16="http://schemas.microsoft.com/office/drawing/2014/chart" uri="{C3380CC4-5D6E-409C-BE32-E72D297353CC}">
              <c16:uniqueId val="{00000001-487F-4A8C-8AF6-1716669F8432}"/>
            </c:ext>
          </c:extLst>
        </c:ser>
        <c:dLbls>
          <c:showLegendKey val="0"/>
          <c:showVal val="0"/>
          <c:showCatName val="0"/>
          <c:showSerName val="0"/>
          <c:showPercent val="0"/>
          <c:showBubbleSize val="0"/>
        </c:dLbls>
        <c:marker val="1"/>
        <c:smooth val="0"/>
        <c:axId val="290461464"/>
        <c:axId val="290458720"/>
      </c:lineChart>
      <c:dateAx>
        <c:axId val="290461464"/>
        <c:scaling>
          <c:orientation val="minMax"/>
        </c:scaling>
        <c:delete val="1"/>
        <c:axPos val="b"/>
        <c:numFmt formatCode="ge" sourceLinked="1"/>
        <c:majorTickMark val="none"/>
        <c:minorTickMark val="none"/>
        <c:tickLblPos val="none"/>
        <c:crossAx val="290458720"/>
        <c:crosses val="autoZero"/>
        <c:auto val="1"/>
        <c:lblOffset val="100"/>
        <c:baseTimeUnit val="years"/>
      </c:dateAx>
      <c:valAx>
        <c:axId val="29045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46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109.01</c:v>
                </c:pt>
                <c:pt idx="1">
                  <c:v>90.91</c:v>
                </c:pt>
                <c:pt idx="2">
                  <c:v>81.92</c:v>
                </c:pt>
                <c:pt idx="3">
                  <c:v>74.069999999999993</c:v>
                </c:pt>
                <c:pt idx="4">
                  <c:v>64.12</c:v>
                </c:pt>
              </c:numCache>
            </c:numRef>
          </c:val>
          <c:extLst xmlns:c16r2="http://schemas.microsoft.com/office/drawing/2015/06/chart">
            <c:ext xmlns:c16="http://schemas.microsoft.com/office/drawing/2014/chart" uri="{C3380CC4-5D6E-409C-BE32-E72D297353CC}">
              <c16:uniqueId val="{00000000-96AE-4F63-89E6-6E83160E0520}"/>
            </c:ext>
          </c:extLst>
        </c:ser>
        <c:dLbls>
          <c:showLegendKey val="0"/>
          <c:showVal val="0"/>
          <c:showCatName val="0"/>
          <c:showSerName val="0"/>
          <c:showPercent val="0"/>
          <c:showBubbleSize val="0"/>
        </c:dLbls>
        <c:gapWidth val="150"/>
        <c:axId val="290462248"/>
        <c:axId val="2904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xmlns:c16r2="http://schemas.microsoft.com/office/drawing/2015/06/chart">
            <c:ext xmlns:c16="http://schemas.microsoft.com/office/drawing/2014/chart" uri="{C3380CC4-5D6E-409C-BE32-E72D297353CC}">
              <c16:uniqueId val="{00000001-96AE-4F63-89E6-6E83160E0520}"/>
            </c:ext>
          </c:extLst>
        </c:ser>
        <c:dLbls>
          <c:showLegendKey val="0"/>
          <c:showVal val="0"/>
          <c:showCatName val="0"/>
          <c:showSerName val="0"/>
          <c:showPercent val="0"/>
          <c:showBubbleSize val="0"/>
        </c:dLbls>
        <c:marker val="1"/>
        <c:smooth val="0"/>
        <c:axId val="290462248"/>
        <c:axId val="290460288"/>
      </c:lineChart>
      <c:dateAx>
        <c:axId val="290462248"/>
        <c:scaling>
          <c:orientation val="minMax"/>
        </c:scaling>
        <c:delete val="1"/>
        <c:axPos val="b"/>
        <c:numFmt formatCode="ge" sourceLinked="1"/>
        <c:majorTickMark val="none"/>
        <c:minorTickMark val="none"/>
        <c:tickLblPos val="none"/>
        <c:crossAx val="290460288"/>
        <c:crosses val="autoZero"/>
        <c:auto val="1"/>
        <c:lblOffset val="100"/>
        <c:baseTimeUnit val="years"/>
      </c:dateAx>
      <c:valAx>
        <c:axId val="29046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46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113.23</c:v>
                </c:pt>
                <c:pt idx="1">
                  <c:v>97.56</c:v>
                </c:pt>
                <c:pt idx="2">
                  <c:v>99.99</c:v>
                </c:pt>
                <c:pt idx="3">
                  <c:v>91.14</c:v>
                </c:pt>
                <c:pt idx="4">
                  <c:v>102.37</c:v>
                </c:pt>
              </c:numCache>
            </c:numRef>
          </c:val>
          <c:extLst xmlns:c16r2="http://schemas.microsoft.com/office/drawing/2015/06/chart">
            <c:ext xmlns:c16="http://schemas.microsoft.com/office/drawing/2014/chart" uri="{C3380CC4-5D6E-409C-BE32-E72D297353CC}">
              <c16:uniqueId val="{00000000-D994-4367-A825-E838503A19E3}"/>
            </c:ext>
          </c:extLst>
        </c:ser>
        <c:dLbls>
          <c:showLegendKey val="0"/>
          <c:showVal val="0"/>
          <c:showCatName val="0"/>
          <c:showSerName val="0"/>
          <c:showPercent val="0"/>
          <c:showBubbleSize val="0"/>
        </c:dLbls>
        <c:gapWidth val="150"/>
        <c:axId val="290463424"/>
        <c:axId val="29094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xmlns:c16r2="http://schemas.microsoft.com/office/drawing/2015/06/chart">
            <c:ext xmlns:c16="http://schemas.microsoft.com/office/drawing/2014/chart" uri="{C3380CC4-5D6E-409C-BE32-E72D297353CC}">
              <c16:uniqueId val="{00000001-D994-4367-A825-E838503A19E3}"/>
            </c:ext>
          </c:extLst>
        </c:ser>
        <c:dLbls>
          <c:showLegendKey val="0"/>
          <c:showVal val="0"/>
          <c:showCatName val="0"/>
          <c:showSerName val="0"/>
          <c:showPercent val="0"/>
          <c:showBubbleSize val="0"/>
        </c:dLbls>
        <c:marker val="1"/>
        <c:smooth val="0"/>
        <c:axId val="290463424"/>
        <c:axId val="290948304"/>
      </c:lineChart>
      <c:dateAx>
        <c:axId val="290463424"/>
        <c:scaling>
          <c:orientation val="minMax"/>
        </c:scaling>
        <c:delete val="1"/>
        <c:axPos val="b"/>
        <c:numFmt formatCode="ge" sourceLinked="1"/>
        <c:majorTickMark val="none"/>
        <c:minorTickMark val="none"/>
        <c:tickLblPos val="none"/>
        <c:crossAx val="290948304"/>
        <c:crosses val="autoZero"/>
        <c:auto val="1"/>
        <c:lblOffset val="100"/>
        <c:baseTimeUnit val="years"/>
      </c:dateAx>
      <c:valAx>
        <c:axId val="29094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115.16</c:v>
                </c:pt>
                <c:pt idx="1">
                  <c:v>133.44999999999999</c:v>
                </c:pt>
                <c:pt idx="2">
                  <c:v>129.84</c:v>
                </c:pt>
                <c:pt idx="3">
                  <c:v>143.06</c:v>
                </c:pt>
                <c:pt idx="4">
                  <c:v>127.93</c:v>
                </c:pt>
              </c:numCache>
            </c:numRef>
          </c:val>
          <c:extLst xmlns:c16r2="http://schemas.microsoft.com/office/drawing/2015/06/chart">
            <c:ext xmlns:c16="http://schemas.microsoft.com/office/drawing/2014/chart" uri="{C3380CC4-5D6E-409C-BE32-E72D297353CC}">
              <c16:uniqueId val="{00000000-803D-499E-8EBA-97F77B014867}"/>
            </c:ext>
          </c:extLst>
        </c:ser>
        <c:dLbls>
          <c:showLegendKey val="0"/>
          <c:showVal val="0"/>
          <c:showCatName val="0"/>
          <c:showSerName val="0"/>
          <c:showPercent val="0"/>
          <c:showBubbleSize val="0"/>
        </c:dLbls>
        <c:gapWidth val="150"/>
        <c:axId val="290946344"/>
        <c:axId val="2909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xmlns:c16r2="http://schemas.microsoft.com/office/drawing/2015/06/chart">
            <c:ext xmlns:c16="http://schemas.microsoft.com/office/drawing/2014/chart" uri="{C3380CC4-5D6E-409C-BE32-E72D297353CC}">
              <c16:uniqueId val="{00000001-803D-499E-8EBA-97F77B014867}"/>
            </c:ext>
          </c:extLst>
        </c:ser>
        <c:dLbls>
          <c:showLegendKey val="0"/>
          <c:showVal val="0"/>
          <c:showCatName val="0"/>
          <c:showSerName val="0"/>
          <c:showPercent val="0"/>
          <c:showBubbleSize val="0"/>
        </c:dLbls>
        <c:marker val="1"/>
        <c:smooth val="0"/>
        <c:axId val="290946344"/>
        <c:axId val="290949088"/>
      </c:lineChart>
      <c:dateAx>
        <c:axId val="290946344"/>
        <c:scaling>
          <c:orientation val="minMax"/>
        </c:scaling>
        <c:delete val="1"/>
        <c:axPos val="b"/>
        <c:numFmt formatCode="ge" sourceLinked="1"/>
        <c:majorTickMark val="none"/>
        <c:minorTickMark val="none"/>
        <c:tickLblPos val="none"/>
        <c:crossAx val="290949088"/>
        <c:crosses val="autoZero"/>
        <c:auto val="1"/>
        <c:lblOffset val="100"/>
        <c:baseTimeUnit val="years"/>
      </c:dateAx>
      <c:valAx>
        <c:axId val="2909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94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鳥取県　三朝町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6543</v>
      </c>
      <c r="AM8" s="70"/>
      <c r="AN8" s="70"/>
      <c r="AO8" s="70"/>
      <c r="AP8" s="70"/>
      <c r="AQ8" s="70"/>
      <c r="AR8" s="70"/>
      <c r="AS8" s="70"/>
      <c r="AT8" s="66">
        <f>データ!$S$6</f>
        <v>233.52</v>
      </c>
      <c r="AU8" s="67"/>
      <c r="AV8" s="67"/>
      <c r="AW8" s="67"/>
      <c r="AX8" s="67"/>
      <c r="AY8" s="67"/>
      <c r="AZ8" s="67"/>
      <c r="BA8" s="67"/>
      <c r="BB8" s="69">
        <f>データ!$T$6</f>
        <v>28.02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87.1</v>
      </c>
      <c r="J10" s="67"/>
      <c r="K10" s="67"/>
      <c r="L10" s="67"/>
      <c r="M10" s="67"/>
      <c r="N10" s="67"/>
      <c r="O10" s="68"/>
      <c r="P10" s="69">
        <f>データ!$P$6</f>
        <v>69.94</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4559</v>
      </c>
      <c r="AM10" s="70"/>
      <c r="AN10" s="70"/>
      <c r="AO10" s="70"/>
      <c r="AP10" s="70"/>
      <c r="AQ10" s="70"/>
      <c r="AR10" s="70"/>
      <c r="AS10" s="70"/>
      <c r="AT10" s="66">
        <f>データ!$V$6</f>
        <v>31.86</v>
      </c>
      <c r="AU10" s="67"/>
      <c r="AV10" s="67"/>
      <c r="AW10" s="67"/>
      <c r="AX10" s="67"/>
      <c r="AY10" s="67"/>
      <c r="AZ10" s="67"/>
      <c r="BA10" s="67"/>
      <c r="BB10" s="69">
        <f>データ!$W$6</f>
        <v>143.09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1OloJ/KAJxiglLVjbykOB26h9BZsvWl+nt+rtJ4gpQfTdcyr5spdL6cHhiirmXwgsrmf48KGv4dZLwVWa+xOQ==" saltValue="vOdHeQYFRA18cw9vC0mG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313645</v>
      </c>
      <c r="D6" s="34">
        <f t="shared" si="3"/>
        <v>46</v>
      </c>
      <c r="E6" s="34">
        <f t="shared" si="3"/>
        <v>1</v>
      </c>
      <c r="F6" s="34">
        <f t="shared" si="3"/>
        <v>0</v>
      </c>
      <c r="G6" s="34">
        <f t="shared" si="3"/>
        <v>1</v>
      </c>
      <c r="H6" s="34" t="str">
        <f t="shared" si="3"/>
        <v>鳥取県　三朝町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87.1</v>
      </c>
      <c r="P6" s="35">
        <f t="shared" si="3"/>
        <v>69.94</v>
      </c>
      <c r="Q6" s="35">
        <f t="shared" si="3"/>
        <v>2160</v>
      </c>
      <c r="R6" s="35">
        <f t="shared" si="3"/>
        <v>6543</v>
      </c>
      <c r="S6" s="35">
        <f t="shared" si="3"/>
        <v>233.52</v>
      </c>
      <c r="T6" s="35">
        <f t="shared" si="3"/>
        <v>28.02</v>
      </c>
      <c r="U6" s="35">
        <f t="shared" si="3"/>
        <v>4559</v>
      </c>
      <c r="V6" s="35">
        <f t="shared" si="3"/>
        <v>31.86</v>
      </c>
      <c r="W6" s="35">
        <f t="shared" si="3"/>
        <v>143.09</v>
      </c>
      <c r="X6" s="36">
        <f>IF(X7="",NA(),X7)</f>
        <v>113.14</v>
      </c>
      <c r="Y6" s="36">
        <f t="shared" ref="Y6:AG6" si="4">IF(Y7="",NA(),Y7)</f>
        <v>105</v>
      </c>
      <c r="Z6" s="36">
        <f t="shared" si="4"/>
        <v>108.13</v>
      </c>
      <c r="AA6" s="36">
        <f t="shared" si="4"/>
        <v>97.63</v>
      </c>
      <c r="AB6" s="36">
        <f t="shared" si="4"/>
        <v>109.45</v>
      </c>
      <c r="AC6" s="36">
        <f t="shared" si="4"/>
        <v>106.28</v>
      </c>
      <c r="AD6" s="36">
        <f t="shared" si="4"/>
        <v>108.35</v>
      </c>
      <c r="AE6" s="36">
        <f t="shared" si="4"/>
        <v>114.74</v>
      </c>
      <c r="AF6" s="36">
        <f t="shared" si="4"/>
        <v>104.85</v>
      </c>
      <c r="AG6" s="36">
        <f t="shared" si="4"/>
        <v>107.64</v>
      </c>
      <c r="AH6" s="35" t="str">
        <f>IF(AH7="","",IF(AH7="-","【-】","【"&amp;SUBSTITUTE(TEXT(AH7,"#,##0.00"),"-","△")&amp;"】"))</f>
        <v>【112.83】</v>
      </c>
      <c r="AI6" s="36">
        <f>IF(AI7="",NA(),AI7)</f>
        <v>22.63</v>
      </c>
      <c r="AJ6" s="36">
        <f t="shared" ref="AJ6:AR6" si="5">IF(AJ7="",NA(),AJ7)</f>
        <v>17.87</v>
      </c>
      <c r="AK6" s="36">
        <f t="shared" si="5"/>
        <v>10.07</v>
      </c>
      <c r="AL6" s="36">
        <f t="shared" si="5"/>
        <v>12.67</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982.88</v>
      </c>
      <c r="AU6" s="36">
        <f t="shared" ref="AU6:BC6" si="6">IF(AU7="",NA(),AU7)</f>
        <v>1406.94</v>
      </c>
      <c r="AV6" s="36">
        <f t="shared" si="6"/>
        <v>1732.4</v>
      </c>
      <c r="AW6" s="36">
        <f t="shared" si="6"/>
        <v>1846.71</v>
      </c>
      <c r="AX6" s="36">
        <f t="shared" si="6"/>
        <v>3023.66</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109.01</v>
      </c>
      <c r="BF6" s="36">
        <f t="shared" ref="BF6:BN6" si="7">IF(BF7="",NA(),BF7)</f>
        <v>90.91</v>
      </c>
      <c r="BG6" s="36">
        <f t="shared" si="7"/>
        <v>81.92</v>
      </c>
      <c r="BH6" s="36">
        <f t="shared" si="7"/>
        <v>74.069999999999993</v>
      </c>
      <c r="BI6" s="36">
        <f t="shared" si="7"/>
        <v>64.12</v>
      </c>
      <c r="BJ6" s="36">
        <f t="shared" si="7"/>
        <v>495.43</v>
      </c>
      <c r="BK6" s="36">
        <f t="shared" si="7"/>
        <v>488.5</v>
      </c>
      <c r="BL6" s="36">
        <f t="shared" si="7"/>
        <v>485.75</v>
      </c>
      <c r="BM6" s="36">
        <f t="shared" si="7"/>
        <v>516.34</v>
      </c>
      <c r="BN6" s="36">
        <f t="shared" si="7"/>
        <v>496.56</v>
      </c>
      <c r="BO6" s="35" t="str">
        <f>IF(BO7="","",IF(BO7="-","【-】","【"&amp;SUBSTITUTE(TEXT(BO7,"#,##0.00"),"-","△")&amp;"】"))</f>
        <v>【270.46】</v>
      </c>
      <c r="BP6" s="36">
        <f>IF(BP7="",NA(),BP7)</f>
        <v>113.23</v>
      </c>
      <c r="BQ6" s="36">
        <f t="shared" ref="BQ6:BY6" si="8">IF(BQ7="",NA(),BQ7)</f>
        <v>97.56</v>
      </c>
      <c r="BR6" s="36">
        <f t="shared" si="8"/>
        <v>99.99</v>
      </c>
      <c r="BS6" s="36">
        <f t="shared" si="8"/>
        <v>91.14</v>
      </c>
      <c r="BT6" s="36">
        <f t="shared" si="8"/>
        <v>102.37</v>
      </c>
      <c r="BU6" s="36">
        <f t="shared" si="8"/>
        <v>81.900000000000006</v>
      </c>
      <c r="BV6" s="36">
        <f t="shared" si="8"/>
        <v>82.42</v>
      </c>
      <c r="BW6" s="36">
        <f t="shared" si="8"/>
        <v>83.59</v>
      </c>
      <c r="BX6" s="36">
        <f t="shared" si="8"/>
        <v>83.27</v>
      </c>
      <c r="BY6" s="36">
        <f t="shared" si="8"/>
        <v>84.9</v>
      </c>
      <c r="BZ6" s="35" t="str">
        <f>IF(BZ7="","",IF(BZ7="-","【-】","【"&amp;SUBSTITUTE(TEXT(BZ7,"#,##0.00"),"-","△")&amp;"】"))</f>
        <v>【103.91】</v>
      </c>
      <c r="CA6" s="36">
        <f>IF(CA7="",NA(),CA7)</f>
        <v>115.16</v>
      </c>
      <c r="CB6" s="36">
        <f t="shared" ref="CB6:CJ6" si="9">IF(CB7="",NA(),CB7)</f>
        <v>133.44999999999999</v>
      </c>
      <c r="CC6" s="36">
        <f t="shared" si="9"/>
        <v>129.84</v>
      </c>
      <c r="CD6" s="36">
        <f t="shared" si="9"/>
        <v>143.06</v>
      </c>
      <c r="CE6" s="36">
        <f t="shared" si="9"/>
        <v>127.93</v>
      </c>
      <c r="CF6" s="36">
        <f t="shared" si="9"/>
        <v>227.97</v>
      </c>
      <c r="CG6" s="36">
        <f t="shared" si="9"/>
        <v>226.99</v>
      </c>
      <c r="CH6" s="36">
        <f t="shared" si="9"/>
        <v>230.22</v>
      </c>
      <c r="CI6" s="36">
        <f t="shared" si="9"/>
        <v>228.81</v>
      </c>
      <c r="CJ6" s="36">
        <f t="shared" si="9"/>
        <v>231.9</v>
      </c>
      <c r="CK6" s="35" t="str">
        <f>IF(CK7="","",IF(CK7="-","【-】","【"&amp;SUBSTITUTE(TEXT(CK7,"#,##0.00"),"-","△")&amp;"】"))</f>
        <v>【167.11】</v>
      </c>
      <c r="CL6" s="36">
        <f>IF(CL7="",NA(),CL7)</f>
        <v>37.57</v>
      </c>
      <c r="CM6" s="36">
        <f t="shared" ref="CM6:CU6" si="10">IF(CM7="",NA(),CM7)</f>
        <v>37</v>
      </c>
      <c r="CN6" s="36">
        <f t="shared" si="10"/>
        <v>36.869999999999997</v>
      </c>
      <c r="CO6" s="36">
        <f t="shared" si="10"/>
        <v>34.99</v>
      </c>
      <c r="CP6" s="36">
        <f t="shared" si="10"/>
        <v>32.21</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77.489999999999995</v>
      </c>
      <c r="CX6" s="36">
        <f t="shared" ref="CX6:DF6" si="11">IF(CX7="",NA(),CX7)</f>
        <v>78.069999999999993</v>
      </c>
      <c r="CY6" s="36">
        <f t="shared" si="11"/>
        <v>77.58</v>
      </c>
      <c r="CZ6" s="36">
        <f t="shared" si="11"/>
        <v>80.540000000000006</v>
      </c>
      <c r="DA6" s="36">
        <f t="shared" si="11"/>
        <v>89.54</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58.69</v>
      </c>
      <c r="DI6" s="36">
        <f t="shared" ref="DI6:DQ6" si="12">IF(DI7="",NA(),DI7)</f>
        <v>59.94</v>
      </c>
      <c r="DJ6" s="36">
        <f t="shared" si="12"/>
        <v>60.87</v>
      </c>
      <c r="DK6" s="36">
        <f t="shared" si="12"/>
        <v>62.71</v>
      </c>
      <c r="DL6" s="36">
        <f t="shared" si="12"/>
        <v>64.28</v>
      </c>
      <c r="DM6" s="36">
        <f t="shared" si="12"/>
        <v>50.44</v>
      </c>
      <c r="DN6" s="36">
        <f t="shared" si="12"/>
        <v>51.44</v>
      </c>
      <c r="DO6" s="36">
        <f t="shared" si="12"/>
        <v>52.4</v>
      </c>
      <c r="DP6" s="36">
        <f t="shared" si="12"/>
        <v>51.89</v>
      </c>
      <c r="DQ6" s="36">
        <f t="shared" si="12"/>
        <v>54.09</v>
      </c>
      <c r="DR6" s="35" t="str">
        <f>IF(DR7="","",IF(DR7="-","【-】","【"&amp;SUBSTITUTE(TEXT(DR7,"#,##0.00"),"-","△")&amp;"】"))</f>
        <v>【48.85】</v>
      </c>
      <c r="DS6" s="35">
        <f>IF(DS7="",NA(),DS7)</f>
        <v>0</v>
      </c>
      <c r="DT6" s="35">
        <f t="shared" ref="DT6:EB6" si="13">IF(DT7="",NA(),DT7)</f>
        <v>0</v>
      </c>
      <c r="DU6" s="35">
        <f t="shared" si="13"/>
        <v>0</v>
      </c>
      <c r="DV6" s="35">
        <f t="shared" si="13"/>
        <v>0</v>
      </c>
      <c r="DW6" s="35">
        <f t="shared" si="13"/>
        <v>0</v>
      </c>
      <c r="DX6" s="36">
        <f t="shared" si="13"/>
        <v>9.64</v>
      </c>
      <c r="DY6" s="36">
        <f t="shared" si="13"/>
        <v>11.68</v>
      </c>
      <c r="DZ6" s="36">
        <f t="shared" si="13"/>
        <v>14.01</v>
      </c>
      <c r="EA6" s="36">
        <f t="shared" si="13"/>
        <v>14.74</v>
      </c>
      <c r="EB6" s="36">
        <f t="shared" si="13"/>
        <v>18.68</v>
      </c>
      <c r="EC6" s="35" t="str">
        <f>IF(EC7="","",IF(EC7="-","【-】","【"&amp;SUBSTITUTE(TEXT(EC7,"#,##0.00"),"-","△")&amp;"】"))</f>
        <v>【17.80】</v>
      </c>
      <c r="ED6" s="36">
        <f>IF(ED7="",NA(),ED7)</f>
        <v>0.51</v>
      </c>
      <c r="EE6" s="36">
        <f t="shared" ref="EE6:EM6" si="14">IF(EE7="",NA(),EE7)</f>
        <v>0.93</v>
      </c>
      <c r="EF6" s="36">
        <f t="shared" si="14"/>
        <v>0.47</v>
      </c>
      <c r="EG6" s="36">
        <f t="shared" si="14"/>
        <v>1.03</v>
      </c>
      <c r="EH6" s="36">
        <f t="shared" si="14"/>
        <v>0.44</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313645</v>
      </c>
      <c r="D7" s="38">
        <v>46</v>
      </c>
      <c r="E7" s="38">
        <v>1</v>
      </c>
      <c r="F7" s="38">
        <v>0</v>
      </c>
      <c r="G7" s="38">
        <v>1</v>
      </c>
      <c r="H7" s="38" t="s">
        <v>93</v>
      </c>
      <c r="I7" s="38" t="s">
        <v>94</v>
      </c>
      <c r="J7" s="38" t="s">
        <v>95</v>
      </c>
      <c r="K7" s="38" t="s">
        <v>96</v>
      </c>
      <c r="L7" s="38" t="s">
        <v>97</v>
      </c>
      <c r="M7" s="38" t="s">
        <v>98</v>
      </c>
      <c r="N7" s="39" t="s">
        <v>99</v>
      </c>
      <c r="O7" s="39">
        <v>87.1</v>
      </c>
      <c r="P7" s="39">
        <v>69.94</v>
      </c>
      <c r="Q7" s="39">
        <v>2160</v>
      </c>
      <c r="R7" s="39">
        <v>6543</v>
      </c>
      <c r="S7" s="39">
        <v>233.52</v>
      </c>
      <c r="T7" s="39">
        <v>28.02</v>
      </c>
      <c r="U7" s="39">
        <v>4559</v>
      </c>
      <c r="V7" s="39">
        <v>31.86</v>
      </c>
      <c r="W7" s="39">
        <v>143.09</v>
      </c>
      <c r="X7" s="39">
        <v>113.14</v>
      </c>
      <c r="Y7" s="39">
        <v>105</v>
      </c>
      <c r="Z7" s="39">
        <v>108.13</v>
      </c>
      <c r="AA7" s="39">
        <v>97.63</v>
      </c>
      <c r="AB7" s="39">
        <v>109.45</v>
      </c>
      <c r="AC7" s="39">
        <v>106.28</v>
      </c>
      <c r="AD7" s="39">
        <v>108.35</v>
      </c>
      <c r="AE7" s="39">
        <v>114.74</v>
      </c>
      <c r="AF7" s="39">
        <v>104.85</v>
      </c>
      <c r="AG7" s="39">
        <v>107.64</v>
      </c>
      <c r="AH7" s="39">
        <v>112.83</v>
      </c>
      <c r="AI7" s="39">
        <v>22.63</v>
      </c>
      <c r="AJ7" s="39">
        <v>17.87</v>
      </c>
      <c r="AK7" s="39">
        <v>10.07</v>
      </c>
      <c r="AL7" s="39">
        <v>12.67</v>
      </c>
      <c r="AM7" s="39">
        <v>0</v>
      </c>
      <c r="AN7" s="39">
        <v>32.31</v>
      </c>
      <c r="AO7" s="39">
        <v>26.85</v>
      </c>
      <c r="AP7" s="39">
        <v>27.19</v>
      </c>
      <c r="AQ7" s="39">
        <v>27.52</v>
      </c>
      <c r="AR7" s="39">
        <v>30.84</v>
      </c>
      <c r="AS7" s="39">
        <v>1.05</v>
      </c>
      <c r="AT7" s="39">
        <v>982.88</v>
      </c>
      <c r="AU7" s="39">
        <v>1406.94</v>
      </c>
      <c r="AV7" s="39">
        <v>1732.4</v>
      </c>
      <c r="AW7" s="39">
        <v>1846.71</v>
      </c>
      <c r="AX7" s="39">
        <v>3023.66</v>
      </c>
      <c r="AY7" s="39">
        <v>571.29999999999995</v>
      </c>
      <c r="AZ7" s="39">
        <v>527.82000000000005</v>
      </c>
      <c r="BA7" s="39">
        <v>477.44</v>
      </c>
      <c r="BB7" s="39">
        <v>445.85</v>
      </c>
      <c r="BC7" s="39">
        <v>450.54</v>
      </c>
      <c r="BD7" s="39">
        <v>261.93</v>
      </c>
      <c r="BE7" s="39">
        <v>109.01</v>
      </c>
      <c r="BF7" s="39">
        <v>90.91</v>
      </c>
      <c r="BG7" s="39">
        <v>81.92</v>
      </c>
      <c r="BH7" s="39">
        <v>74.069999999999993</v>
      </c>
      <c r="BI7" s="39">
        <v>64.12</v>
      </c>
      <c r="BJ7" s="39">
        <v>495.43</v>
      </c>
      <c r="BK7" s="39">
        <v>488.5</v>
      </c>
      <c r="BL7" s="39">
        <v>485.75</v>
      </c>
      <c r="BM7" s="39">
        <v>516.34</v>
      </c>
      <c r="BN7" s="39">
        <v>496.56</v>
      </c>
      <c r="BO7" s="39">
        <v>270.45999999999998</v>
      </c>
      <c r="BP7" s="39">
        <v>113.23</v>
      </c>
      <c r="BQ7" s="39">
        <v>97.56</v>
      </c>
      <c r="BR7" s="39">
        <v>99.99</v>
      </c>
      <c r="BS7" s="39">
        <v>91.14</v>
      </c>
      <c r="BT7" s="39">
        <v>102.37</v>
      </c>
      <c r="BU7" s="39">
        <v>81.900000000000006</v>
      </c>
      <c r="BV7" s="39">
        <v>82.42</v>
      </c>
      <c r="BW7" s="39">
        <v>83.59</v>
      </c>
      <c r="BX7" s="39">
        <v>83.27</v>
      </c>
      <c r="BY7" s="39">
        <v>84.9</v>
      </c>
      <c r="BZ7" s="39">
        <v>103.91</v>
      </c>
      <c r="CA7" s="39">
        <v>115.16</v>
      </c>
      <c r="CB7" s="39">
        <v>133.44999999999999</v>
      </c>
      <c r="CC7" s="39">
        <v>129.84</v>
      </c>
      <c r="CD7" s="39">
        <v>143.06</v>
      </c>
      <c r="CE7" s="39">
        <v>127.93</v>
      </c>
      <c r="CF7" s="39">
        <v>227.97</v>
      </c>
      <c r="CG7" s="39">
        <v>226.99</v>
      </c>
      <c r="CH7" s="39">
        <v>230.22</v>
      </c>
      <c r="CI7" s="39">
        <v>228.81</v>
      </c>
      <c r="CJ7" s="39">
        <v>231.9</v>
      </c>
      <c r="CK7" s="39">
        <v>167.11</v>
      </c>
      <c r="CL7" s="39">
        <v>37.57</v>
      </c>
      <c r="CM7" s="39">
        <v>37</v>
      </c>
      <c r="CN7" s="39">
        <v>36.869999999999997</v>
      </c>
      <c r="CO7" s="39">
        <v>34.99</v>
      </c>
      <c r="CP7" s="39">
        <v>32.21</v>
      </c>
      <c r="CQ7" s="39">
        <v>40.700000000000003</v>
      </c>
      <c r="CR7" s="39">
        <v>39.909999999999997</v>
      </c>
      <c r="CS7" s="39">
        <v>41.09</v>
      </c>
      <c r="CT7" s="39">
        <v>38.979999999999997</v>
      </c>
      <c r="CU7" s="39">
        <v>39.61</v>
      </c>
      <c r="CV7" s="39">
        <v>60.27</v>
      </c>
      <c r="CW7" s="39">
        <v>77.489999999999995</v>
      </c>
      <c r="CX7" s="39">
        <v>78.069999999999993</v>
      </c>
      <c r="CY7" s="39">
        <v>77.58</v>
      </c>
      <c r="CZ7" s="39">
        <v>80.540000000000006</v>
      </c>
      <c r="DA7" s="39">
        <v>89.54</v>
      </c>
      <c r="DB7" s="39">
        <v>74.61</v>
      </c>
      <c r="DC7" s="39">
        <v>75.62</v>
      </c>
      <c r="DD7" s="39">
        <v>75.91</v>
      </c>
      <c r="DE7" s="39">
        <v>75.010000000000005</v>
      </c>
      <c r="DF7" s="39">
        <v>72.959999999999994</v>
      </c>
      <c r="DG7" s="39">
        <v>89.92</v>
      </c>
      <c r="DH7" s="39">
        <v>58.69</v>
      </c>
      <c r="DI7" s="39">
        <v>59.94</v>
      </c>
      <c r="DJ7" s="39">
        <v>60.87</v>
      </c>
      <c r="DK7" s="39">
        <v>62.71</v>
      </c>
      <c r="DL7" s="39">
        <v>64.28</v>
      </c>
      <c r="DM7" s="39">
        <v>50.44</v>
      </c>
      <c r="DN7" s="39">
        <v>51.44</v>
      </c>
      <c r="DO7" s="39">
        <v>52.4</v>
      </c>
      <c r="DP7" s="39">
        <v>51.89</v>
      </c>
      <c r="DQ7" s="39">
        <v>54.09</v>
      </c>
      <c r="DR7" s="39">
        <v>48.85</v>
      </c>
      <c r="DS7" s="39">
        <v>0</v>
      </c>
      <c r="DT7" s="39">
        <v>0</v>
      </c>
      <c r="DU7" s="39">
        <v>0</v>
      </c>
      <c r="DV7" s="39">
        <v>0</v>
      </c>
      <c r="DW7" s="39">
        <v>0</v>
      </c>
      <c r="DX7" s="39">
        <v>9.64</v>
      </c>
      <c r="DY7" s="39">
        <v>11.68</v>
      </c>
      <c r="DZ7" s="39">
        <v>14.01</v>
      </c>
      <c r="EA7" s="39">
        <v>14.74</v>
      </c>
      <c r="EB7" s="39">
        <v>18.68</v>
      </c>
      <c r="EC7" s="39">
        <v>17.8</v>
      </c>
      <c r="ED7" s="39">
        <v>0.51</v>
      </c>
      <c r="EE7" s="39">
        <v>0.93</v>
      </c>
      <c r="EF7" s="39">
        <v>0.47</v>
      </c>
      <c r="EG7" s="39">
        <v>1.03</v>
      </c>
      <c r="EH7" s="39">
        <v>0.44</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2020-02-06T04:42:29Z</cp:lastPrinted>
  <dcterms:modified xsi:type="dcterms:W3CDTF">2020-02-06T04:42:55Z</dcterms:modified>
</cp:coreProperties>
</file>