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8_八頭町\"/>
    </mc:Choice>
  </mc:AlternateContent>
  <workbookProtection workbookAlgorithmName="SHA-512" workbookHashValue="zU3H07fZ/nfYWDqyqP1KhOOAVHJ4vyIz3Z1uWu+W5F/P7ANX3TS3JD4cVU8UF40a5EPd9NOKoJNGxxpWQkR0wA==" workbookSaltValue="TWhdri+ZaEgTBop+nFPNHg==" workbookSpinCount="100000" lockStructure="1"/>
  <bookViews>
    <workbookView xWindow="0" yWindow="0" windowWidth="20490" windowHeight="745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<sst xmlns="http://schemas.openxmlformats.org/spreadsheetml/2006/main" count="228" uniqueCount="114">
  <si>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</si>
  <si>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</si>
  <si>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</si>
  <si>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</si>
  <si>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</si>
  <si>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</si>
  <si>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</si>
  <si>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</si>
  <si>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</si>
  <si>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</si>
  <si>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</si>
  <si>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</si>
  <si>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</si>
  <si>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</si>
  <si>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</si>
  <si>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</si>
  <si>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</si>
  <si>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</si>
  <si>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</si>
  <si>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</si>
  <si>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</si>
  <si>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</si>
  <si>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</si>
  <si>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</si>
  <si>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</si>
  <si>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</si>
  <si>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</si>
  <si>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</si>
  <si>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</si>
  <si>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</si>
  <si>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</si>
  <si>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</si>
  <si>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</si>
  <si>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</si>
  <si>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</si>
  <si>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</si>
  <si>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</si>
  <si>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</si>
  <si>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</si>
  <si>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</si>
  <si>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</si>
  <si>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</si>
  <si>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</si>
  <si>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</si>
  <si>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</si>
  <si>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</si>
  <si>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</si>
  <si>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</si>
  <si>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</si>
  <si>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</si>
  <si>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</si>
  <si>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</si>
  <si>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</si>
  <si>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</si>
  <si>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</si>
  <si>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</si>
  <si>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</si>
  <si>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</si>
  <si>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</si>
  <si>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</si>
  <si>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</si>
  <si>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</si>
  <si>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</si>
  <si>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</si>
  <si>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</si>
  <si>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</si>
  <si>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</si>
  <si>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</si>
  <si>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</si>
  <si>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</si>
  <si>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</si>
  <si>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</si>
  <si>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</si>
  <si>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</si>
  <si>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</si>
  <si>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</si>
  <si>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</si>
  <si>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</si>
  <si>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</si>
  <si>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</si>
  <si>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</si>
  <si>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</si>
  <si>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</si>
  <si>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</si>
  <si>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</si>
  <si>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</si>
  <si>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</si>
  <si>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</si>
  <si>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</si>
  <si>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</si>
  <si>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</si>
  <si>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</si>
  <si>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</si>
  <si>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</si>
  <si>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</si>
  <si>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</si>
  <si>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</si>
  <si>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</si>
  <si>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</si>
  <si>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</si>
  <si>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</si>
  <si>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</si>
  <si>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</si>
  <si>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</si>
  <si>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</si>
  <si>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</si>
  <si>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</si>
  <si>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</si>
  <si>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</si>
  <si>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</si>
  <si>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</si>
  <si>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下水道事業開始以後、耐用年数を迎えておらず、これまで緊急的に更新する必要性がなかったため、管渠改善率は0で推移している。しかし、大半が耐用年数を経過している処理施設の機械・電気設備の老朽化が特に目立ってきている。今後、機能強化事業による施設更新の検討を行うとともに、他の処理区との統廃合事業を着実に進め、年度毎の事業費の平準化を図りながら計画的な事業実施を行っていく必要がある。</t>
    <rPh sb="9" eb="11">
      <t>ゲスイ</t>
    </rPh>
    <rPh sb="11" eb="12">
      <t>ドウ</t>
    </rPh>
    <rPh sb="24" eb="25">
      <t>ムカ</t>
    </rPh>
    <rPh sb="127" eb="129">
      <t>シセツ</t>
    </rPh>
    <rPh sb="132" eb="134">
      <t>ケントウ</t>
    </rPh>
    <rPh sb="135" eb="136">
      <t>オコナ</t>
    </rPh>
    <rPh sb="152" eb="154">
      <t>ジギョウ</t>
    </rPh>
    <rPh sb="155" eb="157">
      <t>チャクジツ</t>
    </rPh>
    <rPh sb="158" eb="159">
      <t>スス</t>
    </rPh>
    <rPh sb="182" eb="184">
      <t>ジギョウ</t>
    </rPh>
    <rPh sb="184" eb="186">
      <t>ジッシ</t>
    </rPh>
    <phoneticPr fontId="4"/>
  </si>
  <si>
    <t>　今後、維持管理費の更なる抑制を図ることは当然ながら、人口減少による料金収入の減少、老朽化施設の更新費用の増大等に対応していくためには、運営審議会の答申に沿って料金の見直し等の対策を進めていくことが必要である。
　また、効率的な施設運営を行っていくためには、公共下水道を含めた下水道事業全体としての処理区統合ついても検討を進めていかなければならない。
　管渠については、まだ耐用年数に達しているものがないものの、車道部のマンホール蓋については耐用年数を経過し随所で経年劣化が見られるため、早期に更新事業を実施していく必要がある。処理施設の機械・電気設備については、計画的に更新を行い、事業費の平準化を行いながら健全な事業経営へ向けた努力を行っていきたい。</t>
    <rPh sb="39" eb="41">
      <t>ゲンショウ</t>
    </rPh>
    <rPh sb="138" eb="141">
      <t>ゲスイドウ</t>
    </rPh>
    <rPh sb="141" eb="143">
      <t>ジギョウ</t>
    </rPh>
    <rPh sb="143" eb="145">
      <t>ゼンタイ</t>
    </rPh>
    <rPh sb="226" eb="228">
      <t>ケイカ</t>
    </rPh>
    <phoneticPr fontId="4"/>
  </si>
  <si>
    <t>●収益的収支比率は、これまで年々上昇しており、大規模修繕が建設改良費へ振り替わったこと、人件費が減少したこと等が要因である。維持管理費については、これまでに実施した処理区の統廃合や維持管理の効率化等により縮減することができているが、料金収入については、人口減少の影響等により減少傾向となっている。今後は、支払利息・地方債償還金が減少するものの、人口減少による減収が予想されるため、処理施設の統廃合等により維持管理費の抑制を図り、収益的収支比率の改善につなげたい。また、令和元年度上下水道運営審議会の答申に基づき、料金の引上げを着実に実施する必要がある。●企業債残高対事業規模比率は、地方債残高に対する一般会計等負担額が100％で料金収入負担分は0となっており、事業規模の面からみて健全な状況であるといえる。今後、地方債残高は着実に減少していくものの、人口減少による料金収入の減少が見込まれることから、健全性を維持するためにも、他の下水道事業と同様に料金の引上げを行う必要がある。●経費回収率は、近年上昇してきたものの、H30は7.08ポイント減少した。料金収入は若干の減少にとどまったものの、施設台帳システム導入に係る臨時的経費の負担が要因であると考えられる。類似団体と比較してH30で1.40ポイント上回っているものの、施設の統廃合等による維持管理費の抑制、料金の見直し等により健全性の向上を図っていきたい。●汚水処理原価は、年々改善傾向にあったものの、H30は前年度比で36.4円増加して類似団体と比較して21.09円上回った。人口減少等によって有収水量が減少したことが要因として挙げられるが、今後、さらに有収水量の減少が進むことが予想されるため、処理施設の統廃合を含めたさらなる維持管理費の抑制を図っていく必要がある。●施設利用率については、類似団体を11.24ポイント上回っており、施設の効率性は比較的高いと言える。しかし、水洗化率が既に高い水準であることから、処理施設の統廃合を推進し、施設の効率性をさらに高める必要がある。</t>
    <rPh sb="14" eb="16">
      <t>ネンネン</t>
    </rPh>
    <rPh sb="16" eb="18">
      <t>ジョウショウ</t>
    </rPh>
    <rPh sb="23" eb="26">
      <t>ダイキボ</t>
    </rPh>
    <rPh sb="26" eb="28">
      <t>シュウゼン</t>
    </rPh>
    <rPh sb="29" eb="33">
      <t>ケンセツカイリョウ</t>
    </rPh>
    <rPh sb="33" eb="34">
      <t>ヒ</t>
    </rPh>
    <rPh sb="35" eb="36">
      <t>フ</t>
    </rPh>
    <rPh sb="37" eb="38">
      <t>カ</t>
    </rPh>
    <rPh sb="44" eb="47">
      <t>ジンケンヒ</t>
    </rPh>
    <rPh sb="48" eb="50">
      <t>ゲンショウ</t>
    </rPh>
    <rPh sb="54" eb="55">
      <t>トウ</t>
    </rPh>
    <rPh sb="56" eb="58">
      <t>ヨウイン</t>
    </rPh>
    <rPh sb="102" eb="104">
      <t>シュクゲン</t>
    </rPh>
    <rPh sb="133" eb="134">
      <t>トウ</t>
    </rPh>
    <rPh sb="137" eb="139">
      <t>ゲンショウ</t>
    </rPh>
    <rPh sb="139" eb="141">
      <t>ケイコウ</t>
    </rPh>
    <rPh sb="152" eb="154">
      <t>シハライ</t>
    </rPh>
    <rPh sb="154" eb="156">
      <t>リソク</t>
    </rPh>
    <rPh sb="157" eb="160">
      <t>チホウサイ</t>
    </rPh>
    <rPh sb="160" eb="163">
      <t>ショウカンキン</t>
    </rPh>
    <rPh sb="182" eb="184">
      <t>ヨソウ</t>
    </rPh>
    <rPh sb="198" eb="199">
      <t>トウ</t>
    </rPh>
    <rPh sb="214" eb="217">
      <t>シュウエキテキ</t>
    </rPh>
    <rPh sb="222" eb="224">
      <t>カイゼン</t>
    </rPh>
    <rPh sb="256" eb="258">
      <t>リョウキン</t>
    </rPh>
    <rPh sb="263" eb="265">
      <t>チャクジツ</t>
    </rPh>
    <rPh sb="266" eb="268">
      <t>ジッシ</t>
    </rPh>
    <rPh sb="270" eb="272">
      <t>ヒツヨウ</t>
    </rPh>
    <rPh sb="362" eb="364">
      <t>チャクジツ</t>
    </rPh>
    <rPh sb="387" eb="389">
      <t>ゲンショウ</t>
    </rPh>
    <rPh sb="390" eb="392">
      <t>ミコ</t>
    </rPh>
    <rPh sb="404" eb="406">
      <t>イジ</t>
    </rPh>
    <rPh sb="433" eb="435">
      <t>ヒツヨウ</t>
    </rPh>
    <rPh sb="447" eb="449">
      <t>キンネン</t>
    </rPh>
    <rPh sb="449" eb="451">
      <t>ジョウショウ</t>
    </rPh>
    <rPh sb="471" eb="473">
      <t>ゲンショウ</t>
    </rPh>
    <rPh sb="476" eb="478">
      <t>リョウキン</t>
    </rPh>
    <rPh sb="478" eb="480">
      <t>シュウニュウ</t>
    </rPh>
    <rPh sb="481" eb="483">
      <t>ジャッカン</t>
    </rPh>
    <rPh sb="484" eb="486">
      <t>ゲンショウ</t>
    </rPh>
    <rPh sb="551" eb="553">
      <t>ウワマワ</t>
    </rPh>
    <rPh sb="561" eb="563">
      <t>シセツ</t>
    </rPh>
    <rPh sb="564" eb="567">
      <t>トウハイゴウ</t>
    </rPh>
    <rPh sb="567" eb="568">
      <t>トウ</t>
    </rPh>
    <rPh sb="586" eb="587">
      <t>ナド</t>
    </rPh>
    <rPh sb="632" eb="635">
      <t>ゼンネンド</t>
    </rPh>
    <rPh sb="635" eb="636">
      <t>ヒ</t>
    </rPh>
    <rPh sb="641" eb="642">
      <t>エン</t>
    </rPh>
    <rPh sb="642" eb="644">
      <t>ゾウカ</t>
    </rPh>
    <rPh sb="660" eb="661">
      <t>エン</t>
    </rPh>
    <rPh sb="661" eb="662">
      <t>ウワ</t>
    </rPh>
    <rPh sb="662" eb="663">
      <t>マワ</t>
    </rPh>
    <rPh sb="666" eb="668">
      <t>ジンコウ</t>
    </rPh>
    <rPh sb="668" eb="670">
      <t>ゲンショウ</t>
    </rPh>
    <rPh sb="670" eb="671">
      <t>トウ</t>
    </rPh>
    <rPh sb="675" eb="677">
      <t>ユウシュウ</t>
    </rPh>
    <rPh sb="677" eb="679">
      <t>スイリョウ</t>
    </rPh>
    <rPh sb="680" eb="682">
      <t>ゲンショウ</t>
    </rPh>
    <rPh sb="687" eb="689">
      <t>ヨウイン</t>
    </rPh>
    <rPh sb="692" eb="693">
      <t>ア</t>
    </rPh>
    <rPh sb="699" eb="701">
      <t>コンゴ</t>
    </rPh>
    <rPh sb="705" eb="707">
      <t>ユウシュウ</t>
    </rPh>
    <rPh sb="707" eb="709">
      <t>スイリョウ</t>
    </rPh>
    <rPh sb="710" eb="712">
      <t>ゲンショウ</t>
    </rPh>
    <rPh sb="713" eb="714">
      <t>スス</t>
    </rPh>
    <rPh sb="718" eb="720">
      <t>ヨソウ</t>
    </rPh>
    <rPh sb="821" eb="822">
      <t>スデ</t>
    </rPh>
    <rPh sb="844" eb="84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</si>
</sst>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A3-4033-A2AF-89D7011A928D}"/>
            </c:ext>
          </c:extLst>
        </c:ser>
        <c:dLbls>
          <c:showLegendKey val="0"/>
          <c:showVal val="0"/>
          <c:showCatName val="0"/>
          <c:showSerName val="0"/>
          <c:showPercent val="0"/>
          <c:showBubbleSize val="0"/>
        </c:dLbls>
        <c:gapWidth val="150"/>
        <c:axId val="288913360"/>
        <c:axId val="28891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8CA3-4033-A2AF-89D7011A928D}"/>
            </c:ext>
          </c:extLst>
        </c:ser>
        <c:dLbls>
          <c:showLegendKey val="0"/>
          <c:showVal val="0"/>
          <c:showCatName val="0"/>
          <c:showSerName val="0"/>
          <c:showPercent val="0"/>
          <c:showBubbleSize val="0"/>
        </c:dLbls>
        <c:marker val="1"/>
        <c:smooth val="0"/>
        <c:axId val="288913360"/>
        <c:axId val="288916888"/>
      </c:lineChart>
      <c:dateAx>
        <c:axId val="288913360"/>
        <c:scaling>
          <c:orientation val="minMax"/>
        </c:scaling>
        <c:delete val="1"/>
        <c:axPos val="b"/>
        <c:numFmt formatCode="ge" sourceLinked="1"/>
        <c:majorTickMark val="none"/>
        <c:minorTickMark val="none"/>
        <c:tickLblPos val="none"/>
        <c:crossAx val="288916888"/>
        <c:crosses val="autoZero"/>
        <c:auto val="1"/>
        <c:lblOffset val="100"/>
        <c:baseTimeUnit val="years"/>
      </c:dateAx>
      <c:valAx>
        <c:axId val="28891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1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61.54</c:v>
                </c:pt>
                <c:pt idx="1">
                  <c:v>62.47</c:v>
                </c:pt>
                <c:pt idx="2">
                  <c:v>63.26</c:v>
                </c:pt>
                <c:pt idx="3">
                  <c:v>63.44</c:v>
                </c:pt>
                <c:pt idx="4">
                  <c:v>61.92</c:v>
                </c:pt>
              </c:numCache>
            </c:numRef>
          </c:val>
          <c:extLst xmlns:c16r2="http://schemas.microsoft.com/office/drawing/2015/06/chart">
            <c:ext xmlns:c16="http://schemas.microsoft.com/office/drawing/2014/chart" uri="{C3380CC4-5D6E-409C-BE32-E72D297353CC}">
              <c16:uniqueId val="{00000000-5E95-4926-B8F1-DFD9CAC24920}"/>
            </c:ext>
          </c:extLst>
        </c:ser>
        <c:dLbls>
          <c:showLegendKey val="0"/>
          <c:showVal val="0"/>
          <c:showCatName val="0"/>
          <c:showSerName val="0"/>
          <c:showPercent val="0"/>
          <c:showBubbleSize val="0"/>
        </c:dLbls>
        <c:gapWidth val="150"/>
        <c:axId val="380728424"/>
        <c:axId val="38073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5E95-4926-B8F1-DFD9CAC24920}"/>
            </c:ext>
          </c:extLst>
        </c:ser>
        <c:dLbls>
          <c:showLegendKey val="0"/>
          <c:showVal val="0"/>
          <c:showCatName val="0"/>
          <c:showSerName val="0"/>
          <c:showPercent val="0"/>
          <c:showBubbleSize val="0"/>
        </c:dLbls>
        <c:marker val="1"/>
        <c:smooth val="0"/>
        <c:axId val="380728424"/>
        <c:axId val="380732736"/>
      </c:lineChart>
      <c:dateAx>
        <c:axId val="380728424"/>
        <c:scaling>
          <c:orientation val="minMax"/>
        </c:scaling>
        <c:delete val="1"/>
        <c:axPos val="b"/>
        <c:numFmt formatCode="ge" sourceLinked="1"/>
        <c:majorTickMark val="none"/>
        <c:minorTickMark val="none"/>
        <c:tickLblPos val="none"/>
        <c:crossAx val="380732736"/>
        <c:crosses val="autoZero"/>
        <c:auto val="1"/>
        <c:lblOffset val="100"/>
        <c:baseTimeUnit val="years"/>
      </c:dateAx>
      <c:valAx>
        <c:axId val="3807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2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91.49</c:v>
                </c:pt>
                <c:pt idx="1">
                  <c:v>92.37</c:v>
                </c:pt>
                <c:pt idx="2">
                  <c:v>92.57</c:v>
                </c:pt>
                <c:pt idx="3">
                  <c:v>92.46</c:v>
                </c:pt>
                <c:pt idx="4">
                  <c:v>92.76</c:v>
                </c:pt>
              </c:numCache>
            </c:numRef>
          </c:val>
          <c:extLst xmlns:c16r2="http://schemas.microsoft.com/office/drawing/2015/06/chart">
            <c:ext xmlns:c16="http://schemas.microsoft.com/office/drawing/2014/chart" uri="{C3380CC4-5D6E-409C-BE32-E72D297353CC}">
              <c16:uniqueId val="{00000000-3BF2-436A-97B5-4673E987DA57}"/>
            </c:ext>
          </c:extLst>
        </c:ser>
        <c:dLbls>
          <c:showLegendKey val="0"/>
          <c:showVal val="0"/>
          <c:showCatName val="0"/>
          <c:showSerName val="0"/>
          <c:showPercent val="0"/>
          <c:showBubbleSize val="0"/>
        </c:dLbls>
        <c:gapWidth val="150"/>
        <c:axId val="380731952"/>
        <c:axId val="38073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3BF2-436A-97B5-4673E987DA57}"/>
            </c:ext>
          </c:extLst>
        </c:ser>
        <c:dLbls>
          <c:showLegendKey val="0"/>
          <c:showVal val="0"/>
          <c:showCatName val="0"/>
          <c:showSerName val="0"/>
          <c:showPercent val="0"/>
          <c:showBubbleSize val="0"/>
        </c:dLbls>
        <c:marker val="1"/>
        <c:smooth val="0"/>
        <c:axId val="380731952"/>
        <c:axId val="380730384"/>
      </c:lineChart>
      <c:dateAx>
        <c:axId val="380731952"/>
        <c:scaling>
          <c:orientation val="minMax"/>
        </c:scaling>
        <c:delete val="1"/>
        <c:axPos val="b"/>
        <c:numFmt formatCode="ge" sourceLinked="1"/>
        <c:majorTickMark val="none"/>
        <c:minorTickMark val="none"/>
        <c:tickLblPos val="none"/>
        <c:crossAx val="380730384"/>
        <c:crosses val="autoZero"/>
        <c:auto val="1"/>
        <c:lblOffset val="100"/>
        <c:baseTimeUnit val="years"/>
      </c:dateAx>
      <c:valAx>
        <c:axId val="38073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3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48.9</c:v>
                </c:pt>
                <c:pt idx="1">
                  <c:v>55.93</c:v>
                </c:pt>
                <c:pt idx="2">
                  <c:v>68.11</c:v>
                </c:pt>
                <c:pt idx="3">
                  <c:v>69.3</c:v>
                </c:pt>
                <c:pt idx="4">
                  <c:v>72.510000000000005</c:v>
                </c:pt>
              </c:numCache>
            </c:numRef>
          </c:val>
          <c:extLst xmlns:c16r2="http://schemas.microsoft.com/office/drawing/2015/06/chart">
            <c:ext xmlns:c16="http://schemas.microsoft.com/office/drawing/2014/chart" uri="{C3380CC4-5D6E-409C-BE32-E72D297353CC}">
              <c16:uniqueId val="{00000000-771C-4A8E-87D8-4ED91AD18416}"/>
            </c:ext>
          </c:extLst>
        </c:ser>
        <c:dLbls>
          <c:showLegendKey val="0"/>
          <c:showVal val="0"/>
          <c:showCatName val="0"/>
          <c:showSerName val="0"/>
          <c:showPercent val="0"/>
          <c:showBubbleSize val="0"/>
        </c:dLbls>
        <c:gapWidth val="150"/>
        <c:axId val="288912576"/>
        <c:axId val="28891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1C-4A8E-87D8-4ED91AD18416}"/>
            </c:ext>
          </c:extLst>
        </c:ser>
        <c:dLbls>
          <c:showLegendKey val="0"/>
          <c:showVal val="0"/>
          <c:showCatName val="0"/>
          <c:showSerName val="0"/>
          <c:showPercent val="0"/>
          <c:showBubbleSize val="0"/>
        </c:dLbls>
        <c:marker val="1"/>
        <c:smooth val="0"/>
        <c:axId val="288912576"/>
        <c:axId val="288918064"/>
      </c:lineChart>
      <c:dateAx>
        <c:axId val="288912576"/>
        <c:scaling>
          <c:orientation val="minMax"/>
        </c:scaling>
        <c:delete val="1"/>
        <c:axPos val="b"/>
        <c:numFmt formatCode="ge" sourceLinked="1"/>
        <c:majorTickMark val="none"/>
        <c:minorTickMark val="none"/>
        <c:tickLblPos val="none"/>
        <c:crossAx val="288918064"/>
        <c:crosses val="autoZero"/>
        <c:auto val="1"/>
        <c:lblOffset val="100"/>
        <c:baseTimeUnit val="years"/>
      </c:dateAx>
      <c:valAx>
        <c:axId val="28891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E5-43FE-B5EF-0E83D15964EB}"/>
            </c:ext>
          </c:extLst>
        </c:ser>
        <c:dLbls>
          <c:showLegendKey val="0"/>
          <c:showVal val="0"/>
          <c:showCatName val="0"/>
          <c:showSerName val="0"/>
          <c:showPercent val="0"/>
          <c:showBubbleSize val="0"/>
        </c:dLbls>
        <c:gapWidth val="150"/>
        <c:axId val="288915320"/>
        <c:axId val="2889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E5-43FE-B5EF-0E83D15964EB}"/>
            </c:ext>
          </c:extLst>
        </c:ser>
        <c:dLbls>
          <c:showLegendKey val="0"/>
          <c:showVal val="0"/>
          <c:showCatName val="0"/>
          <c:showSerName val="0"/>
          <c:showPercent val="0"/>
          <c:showBubbleSize val="0"/>
        </c:dLbls>
        <c:marker val="1"/>
        <c:smooth val="0"/>
        <c:axId val="288915320"/>
        <c:axId val="288918848"/>
      </c:lineChart>
      <c:dateAx>
        <c:axId val="288915320"/>
        <c:scaling>
          <c:orientation val="minMax"/>
        </c:scaling>
        <c:delete val="1"/>
        <c:axPos val="b"/>
        <c:numFmt formatCode="ge" sourceLinked="1"/>
        <c:majorTickMark val="none"/>
        <c:minorTickMark val="none"/>
        <c:tickLblPos val="none"/>
        <c:crossAx val="288918848"/>
        <c:crosses val="autoZero"/>
        <c:auto val="1"/>
        <c:lblOffset val="100"/>
        <c:baseTimeUnit val="years"/>
      </c:dateAx>
      <c:valAx>
        <c:axId val="2889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1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0E-4E36-A723-165EC08D1D4F}"/>
            </c:ext>
          </c:extLst>
        </c:ser>
        <c:dLbls>
          <c:showLegendKey val="0"/>
          <c:showVal val="0"/>
          <c:showCatName val="0"/>
          <c:showSerName val="0"/>
          <c:showPercent val="0"/>
          <c:showBubbleSize val="0"/>
        </c:dLbls>
        <c:gapWidth val="150"/>
        <c:axId val="288916104"/>
        <c:axId val="28891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0E-4E36-A723-165EC08D1D4F}"/>
            </c:ext>
          </c:extLst>
        </c:ser>
        <c:dLbls>
          <c:showLegendKey val="0"/>
          <c:showVal val="0"/>
          <c:showCatName val="0"/>
          <c:showSerName val="0"/>
          <c:showPercent val="0"/>
          <c:showBubbleSize val="0"/>
        </c:dLbls>
        <c:marker val="1"/>
        <c:smooth val="0"/>
        <c:axId val="288916104"/>
        <c:axId val="288916496"/>
      </c:lineChart>
      <c:dateAx>
        <c:axId val="288916104"/>
        <c:scaling>
          <c:orientation val="minMax"/>
        </c:scaling>
        <c:delete val="1"/>
        <c:axPos val="b"/>
        <c:numFmt formatCode="ge" sourceLinked="1"/>
        <c:majorTickMark val="none"/>
        <c:minorTickMark val="none"/>
        <c:tickLblPos val="none"/>
        <c:crossAx val="288916496"/>
        <c:crosses val="autoZero"/>
        <c:auto val="1"/>
        <c:lblOffset val="100"/>
        <c:baseTimeUnit val="years"/>
      </c:dateAx>
      <c:valAx>
        <c:axId val="28891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1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B6-4680-8639-4E0C572FD9D3}"/>
            </c:ext>
          </c:extLst>
        </c:ser>
        <c:dLbls>
          <c:showLegendKey val="0"/>
          <c:showVal val="0"/>
          <c:showCatName val="0"/>
          <c:showSerName val="0"/>
          <c:showPercent val="0"/>
          <c:showBubbleSize val="0"/>
        </c:dLbls>
        <c:gapWidth val="150"/>
        <c:axId val="381546384"/>
        <c:axId val="38154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B6-4680-8639-4E0C572FD9D3}"/>
            </c:ext>
          </c:extLst>
        </c:ser>
        <c:dLbls>
          <c:showLegendKey val="0"/>
          <c:showVal val="0"/>
          <c:showCatName val="0"/>
          <c:showSerName val="0"/>
          <c:showPercent val="0"/>
          <c:showBubbleSize val="0"/>
        </c:dLbls>
        <c:marker val="1"/>
        <c:smooth val="0"/>
        <c:axId val="381546384"/>
        <c:axId val="381540112"/>
      </c:lineChart>
      <c:dateAx>
        <c:axId val="381546384"/>
        <c:scaling>
          <c:orientation val="minMax"/>
        </c:scaling>
        <c:delete val="1"/>
        <c:axPos val="b"/>
        <c:numFmt formatCode="ge" sourceLinked="1"/>
        <c:majorTickMark val="none"/>
        <c:minorTickMark val="none"/>
        <c:tickLblPos val="none"/>
        <c:crossAx val="381540112"/>
        <c:crosses val="autoZero"/>
        <c:auto val="1"/>
        <c:lblOffset val="100"/>
        <c:baseTimeUnit val="years"/>
      </c:dateAx>
      <c:valAx>
        <c:axId val="38154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4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08-44D9-9C30-C5AF327F5B58}"/>
            </c:ext>
          </c:extLst>
        </c:ser>
        <c:dLbls>
          <c:showLegendKey val="0"/>
          <c:showVal val="0"/>
          <c:showCatName val="0"/>
          <c:showSerName val="0"/>
          <c:showPercent val="0"/>
          <c:showBubbleSize val="0"/>
        </c:dLbls>
        <c:gapWidth val="150"/>
        <c:axId val="381542856"/>
        <c:axId val="3815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08-44D9-9C30-C5AF327F5B58}"/>
            </c:ext>
          </c:extLst>
        </c:ser>
        <c:dLbls>
          <c:showLegendKey val="0"/>
          <c:showVal val="0"/>
          <c:showCatName val="0"/>
          <c:showSerName val="0"/>
          <c:showPercent val="0"/>
          <c:showBubbleSize val="0"/>
        </c:dLbls>
        <c:marker val="1"/>
        <c:smooth val="0"/>
        <c:axId val="381542856"/>
        <c:axId val="381547168"/>
      </c:lineChart>
      <c:dateAx>
        <c:axId val="381542856"/>
        <c:scaling>
          <c:orientation val="minMax"/>
        </c:scaling>
        <c:delete val="1"/>
        <c:axPos val="b"/>
        <c:numFmt formatCode="ge" sourceLinked="1"/>
        <c:majorTickMark val="none"/>
        <c:minorTickMark val="none"/>
        <c:tickLblPos val="none"/>
        <c:crossAx val="381547168"/>
        <c:crosses val="autoZero"/>
        <c:auto val="1"/>
        <c:lblOffset val="100"/>
        <c:baseTimeUnit val="years"/>
      </c:dateAx>
      <c:valAx>
        <c:axId val="3815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4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1925.66</c:v>
                </c:pt>
                <c:pt idx="1">
                  <c:v>1729.16</c:v>
                </c:pt>
                <c:pt idx="2">
                  <c:v>1513.47</c:v>
                </c:pt>
                <c:pt idx="3">
                  <c:v>1284.32</c:v>
                </c:pt>
                <c:pt idx="4" formatCode="#,##0.00;&quot;△&quot;#,##0.00">
                  <c:v>0</c:v>
                </c:pt>
              </c:numCache>
            </c:numRef>
          </c:val>
          <c:extLst xmlns:c16r2="http://schemas.microsoft.com/office/drawing/2015/06/chart">
            <c:ext xmlns:c16="http://schemas.microsoft.com/office/drawing/2014/chart" uri="{C3380CC4-5D6E-409C-BE32-E72D297353CC}">
              <c16:uniqueId val="{00000000-ADB4-4563-8BED-8A5A80D66D9A}"/>
            </c:ext>
          </c:extLst>
        </c:ser>
        <c:dLbls>
          <c:showLegendKey val="0"/>
          <c:showVal val="0"/>
          <c:showCatName val="0"/>
          <c:showSerName val="0"/>
          <c:showPercent val="0"/>
          <c:showBubbleSize val="0"/>
        </c:dLbls>
        <c:gapWidth val="150"/>
        <c:axId val="381547560"/>
        <c:axId val="3815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ADB4-4563-8BED-8A5A80D66D9A}"/>
            </c:ext>
          </c:extLst>
        </c:ser>
        <c:dLbls>
          <c:showLegendKey val="0"/>
          <c:showVal val="0"/>
          <c:showCatName val="0"/>
          <c:showSerName val="0"/>
          <c:showPercent val="0"/>
          <c:showBubbleSize val="0"/>
        </c:dLbls>
        <c:marker val="1"/>
        <c:smooth val="0"/>
        <c:axId val="381547560"/>
        <c:axId val="381545600"/>
      </c:lineChart>
      <c:dateAx>
        <c:axId val="381547560"/>
        <c:scaling>
          <c:orientation val="minMax"/>
        </c:scaling>
        <c:delete val="1"/>
        <c:axPos val="b"/>
        <c:numFmt formatCode="ge" sourceLinked="1"/>
        <c:majorTickMark val="none"/>
        <c:minorTickMark val="none"/>
        <c:tickLblPos val="none"/>
        <c:crossAx val="381545600"/>
        <c:crosses val="autoZero"/>
        <c:auto val="1"/>
        <c:lblOffset val="100"/>
        <c:baseTimeUnit val="years"/>
      </c:dateAx>
      <c:valAx>
        <c:axId val="3815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4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26.62</c:v>
                </c:pt>
                <c:pt idx="1">
                  <c:v>30.39</c:v>
                </c:pt>
                <c:pt idx="2">
                  <c:v>37.17</c:v>
                </c:pt>
                <c:pt idx="3">
                  <c:v>66.25</c:v>
                </c:pt>
                <c:pt idx="4">
                  <c:v>59.17</c:v>
                </c:pt>
              </c:numCache>
            </c:numRef>
          </c:val>
          <c:extLst xmlns:c16r2="http://schemas.microsoft.com/office/drawing/2015/06/chart">
            <c:ext xmlns:c16="http://schemas.microsoft.com/office/drawing/2014/chart" uri="{C3380CC4-5D6E-409C-BE32-E72D297353CC}">
              <c16:uniqueId val="{00000000-389A-4390-ADC5-30380D6C7AD4}"/>
            </c:ext>
          </c:extLst>
        </c:ser>
        <c:dLbls>
          <c:showLegendKey val="0"/>
          <c:showVal val="0"/>
          <c:showCatName val="0"/>
          <c:showSerName val="0"/>
          <c:showPercent val="0"/>
          <c:showBubbleSize val="0"/>
        </c:dLbls>
        <c:gapWidth val="150"/>
        <c:axId val="381540896"/>
        <c:axId val="38154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389A-4390-ADC5-30380D6C7AD4}"/>
            </c:ext>
          </c:extLst>
        </c:ser>
        <c:dLbls>
          <c:showLegendKey val="0"/>
          <c:showVal val="0"/>
          <c:showCatName val="0"/>
          <c:showSerName val="0"/>
          <c:showPercent val="0"/>
          <c:showBubbleSize val="0"/>
        </c:dLbls>
        <c:marker val="1"/>
        <c:smooth val="0"/>
        <c:axId val="381540896"/>
        <c:axId val="381541288"/>
      </c:lineChart>
      <c:dateAx>
        <c:axId val="381540896"/>
        <c:scaling>
          <c:orientation val="minMax"/>
        </c:scaling>
        <c:delete val="1"/>
        <c:axPos val="b"/>
        <c:numFmt formatCode="ge" sourceLinked="1"/>
        <c:majorTickMark val="none"/>
        <c:minorTickMark val="none"/>
        <c:tickLblPos val="none"/>
        <c:crossAx val="381541288"/>
        <c:crosses val="autoZero"/>
        <c:auto val="1"/>
        <c:lblOffset val="100"/>
        <c:baseTimeUnit val="years"/>
      </c:dateAx>
      <c:valAx>
        <c:axId val="38154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639.51</c:v>
                </c:pt>
                <c:pt idx="1">
                  <c:v>577.65</c:v>
                </c:pt>
                <c:pt idx="2">
                  <c:v>465.45</c:v>
                </c:pt>
                <c:pt idx="3">
                  <c:v>259.04000000000002</c:v>
                </c:pt>
                <c:pt idx="4">
                  <c:v>295.44</c:v>
                </c:pt>
              </c:numCache>
            </c:numRef>
          </c:val>
          <c:extLst xmlns:c16r2="http://schemas.microsoft.com/office/drawing/2015/06/chart">
            <c:ext xmlns:c16="http://schemas.microsoft.com/office/drawing/2014/chart" uri="{C3380CC4-5D6E-409C-BE32-E72D297353CC}">
              <c16:uniqueId val="{00000000-1695-4CEF-928F-0FEA38510955}"/>
            </c:ext>
          </c:extLst>
        </c:ser>
        <c:dLbls>
          <c:showLegendKey val="0"/>
          <c:showVal val="0"/>
          <c:showCatName val="0"/>
          <c:showSerName val="0"/>
          <c:showPercent val="0"/>
          <c:showBubbleSize val="0"/>
        </c:dLbls>
        <c:gapWidth val="150"/>
        <c:axId val="381545992"/>
        <c:axId val="38154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1695-4CEF-928F-0FEA38510955}"/>
            </c:ext>
          </c:extLst>
        </c:ser>
        <c:dLbls>
          <c:showLegendKey val="0"/>
          <c:showVal val="0"/>
          <c:showCatName val="0"/>
          <c:showSerName val="0"/>
          <c:showPercent val="0"/>
          <c:showBubbleSize val="0"/>
        </c:dLbls>
        <c:marker val="1"/>
        <c:smooth val="0"/>
        <c:axId val="381545992"/>
        <c:axId val="381544424"/>
      </c:lineChart>
      <c:dateAx>
        <c:axId val="381545992"/>
        <c:scaling>
          <c:orientation val="minMax"/>
        </c:scaling>
        <c:delete val="1"/>
        <c:axPos val="b"/>
        <c:numFmt formatCode="ge" sourceLinked="1"/>
        <c:majorTickMark val="none"/>
        <c:minorTickMark val="none"/>
        <c:tickLblPos val="none"/>
        <c:crossAx val="381544424"/>
        <c:crosses val="autoZero"/>
        <c:auto val="1"/>
        <c:lblOffset val="100"/>
        <c:baseTimeUnit val="years"/>
      </c:dateAx>
      <c:valAx>
        <c:axId val="38154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4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2" sqref="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鳥取県　八頭町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17233</v>
      </c>
      <c r="AM8" s="74"/>
      <c r="AN8" s="74"/>
      <c r="AO8" s="74"/>
      <c r="AP8" s="74"/>
      <c r="AQ8" s="74"/>
      <c r="AR8" s="74"/>
      <c r="AS8" s="74"/>
      <c r="AT8" s="73">
        <f>データ!T6</f>
        <v>206.71</v>
      </c>
      <c r="AU8" s="73"/>
      <c r="AV8" s="73"/>
      <c r="AW8" s="73"/>
      <c r="AX8" s="73"/>
      <c r="AY8" s="73"/>
      <c r="AZ8" s="73"/>
      <c r="BA8" s="73"/>
      <c r="BB8" s="73">
        <f>データ!U6</f>
        <v>83.37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58.07</v>
      </c>
      <c r="Q10" s="73"/>
      <c r="R10" s="73"/>
      <c r="S10" s="73"/>
      <c r="T10" s="73"/>
      <c r="U10" s="73"/>
      <c r="V10" s="73"/>
      <c r="W10" s="73">
        <f>データ!Q6</f>
        <v>90</v>
      </c>
      <c r="X10" s="73"/>
      <c r="Y10" s="73"/>
      <c r="Z10" s="73"/>
      <c r="AA10" s="73"/>
      <c r="AB10" s="73"/>
      <c r="AC10" s="73"/>
      <c r="AD10" s="74">
        <f>データ!R6</f>
        <v>3620</v>
      </c>
      <c r="AE10" s="74"/>
      <c r="AF10" s="74"/>
      <c r="AG10" s="74"/>
      <c r="AH10" s="74"/>
      <c r="AI10" s="74"/>
      <c r="AJ10" s="74"/>
      <c r="AK10" s="2"/>
      <c r="AL10" s="74">
        <f>データ!V6</f>
        <v>9934</v>
      </c>
      <c r="AM10" s="74"/>
      <c r="AN10" s="74"/>
      <c r="AO10" s="74"/>
      <c r="AP10" s="74"/>
      <c r="AQ10" s="74"/>
      <c r="AR10" s="74"/>
      <c r="AS10" s="74"/>
      <c r="AT10" s="73">
        <f>データ!W6</f>
        <v>12.41</v>
      </c>
      <c r="AU10" s="73"/>
      <c r="AV10" s="73"/>
      <c r="AW10" s="73"/>
      <c r="AX10" s="73"/>
      <c r="AY10" s="73"/>
      <c r="AZ10" s="73"/>
      <c r="BA10" s="73"/>
      <c r="BB10" s="73">
        <f>データ!X6</f>
        <v>800.48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56.2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3.7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3.7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3.7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3.7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7.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7.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Dwud19wxmVNPn8Vy01IL6krc1lCXLG/RymKnbeafRCbTOmwDBOkjYZutWF76LliJl6zW3sbYbOBrEn/HHiwS5A==" saltValue="zrQCDpMlsxLX98Ms27ZU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59055118110236227"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313297</v>
      </c>
      <c r="D6" s="33">
        <f t="shared" si="3"/>
        <v>47</v>
      </c>
      <c r="E6" s="33">
        <f t="shared" si="3"/>
        <v>17</v>
      </c>
      <c r="F6" s="33">
        <f t="shared" si="3"/>
        <v>5</v>
      </c>
      <c r="G6" s="33">
        <f t="shared" si="3"/>
        <v>0</v>
      </c>
      <c r="H6" s="33" t="str">
        <f t="shared" si="3"/>
        <v>鳥取県　八頭町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58.07</v>
      </c>
      <c r="Q6" s="34">
        <f t="shared" si="3"/>
        <v>90</v>
      </c>
      <c r="R6" s="34">
        <f t="shared" si="3"/>
        <v>3620</v>
      </c>
      <c r="S6" s="34">
        <f t="shared" si="3"/>
        <v>17233</v>
      </c>
      <c r="T6" s="34">
        <f t="shared" si="3"/>
        <v>206.71</v>
      </c>
      <c r="U6" s="34">
        <f t="shared" si="3"/>
        <v>83.37</v>
      </c>
      <c r="V6" s="34">
        <f t="shared" si="3"/>
        <v>9934</v>
      </c>
      <c r="W6" s="34">
        <f t="shared" si="3"/>
        <v>12.41</v>
      </c>
      <c r="X6" s="34">
        <f t="shared" si="3"/>
        <v>800.48</v>
      </c>
      <c r="Y6" s="35">
        <f>IF(Y7="",NA(),Y7)</f>
        <v>48.9</v>
      </c>
      <c r="Z6" s="35">
        <f t="shared" ref="Z6:AH6" si="4">IF(Z7="",NA(),Z7)</f>
        <v>55.93</v>
      </c>
      <c r="AA6" s="35">
        <f t="shared" si="4"/>
        <v>68.11</v>
      </c>
      <c r="AB6" s="35">
        <f t="shared" si="4"/>
        <v>69.3</v>
      </c>
      <c r="AC6" s="35">
        <f t="shared" si="4"/>
        <v>72.510000000000005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1925.66</v>
      </c>
      <c r="BG6" s="35">
        <f t="shared" ref="BG6:BO6" si="7">IF(BG7="",NA(),BG7)</f>
        <v>1729.16</v>
      </c>
      <c r="BH6" s="35">
        <f t="shared" si="7"/>
        <v>1513.47</v>
      </c>
      <c r="BI6" s="35">
        <f t="shared" si="7"/>
        <v>1284.32</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26.62</v>
      </c>
      <c r="BR6" s="35">
        <f t="shared" ref="BR6:BZ6" si="8">IF(BR7="",NA(),BR7)</f>
        <v>30.39</v>
      </c>
      <c r="BS6" s="35">
        <f t="shared" si="8"/>
        <v>37.17</v>
      </c>
      <c r="BT6" s="35">
        <f t="shared" si="8"/>
        <v>66.25</v>
      </c>
      <c r="BU6" s="35">
        <f t="shared" si="8"/>
        <v>59.17</v>
      </c>
      <c r="BV6" s="35">
        <f t="shared" si="8"/>
        <v>50.82</v>
      </c>
      <c r="BW6" s="35">
        <f t="shared" si="8"/>
        <v>52.19</v>
      </c>
      <c r="BX6" s="35">
        <f t="shared" si="8"/>
        <v>55.32</v>
      </c>
      <c r="BY6" s="35">
        <f t="shared" si="8"/>
        <v>59.8</v>
      </c>
      <c r="BZ6" s="35">
        <f t="shared" si="8"/>
        <v>57.77</v>
      </c>
      <c r="CA6" s="34" t="str">
        <f>IF(CA7="","",IF(CA7="-","【-】","【"&amp;SUBSTITUTE(TEXT(CA7,"#,##0.00"),"-","△")&amp;"】"))</f>
        <v>【59.51】</v>
      </c>
      <c r="CB6" s="35">
        <f>IF(CB7="",NA(),CB7)</f>
        <v>639.51</v>
      </c>
      <c r="CC6" s="35">
        <f t="shared" ref="CC6:CK6" si="9">IF(CC7="",NA(),CC7)</f>
        <v>577.65</v>
      </c>
      <c r="CD6" s="35">
        <f t="shared" si="9"/>
        <v>465.45</v>
      </c>
      <c r="CE6" s="35">
        <f t="shared" si="9"/>
        <v>259.04000000000002</v>
      </c>
      <c r="CF6" s="35">
        <f t="shared" si="9"/>
        <v>295.44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61.54</v>
      </c>
      <c r="CN6" s="35">
        <f t="shared" ref="CN6:CV6" si="10">IF(CN7="",NA(),CN7)</f>
        <v>62.47</v>
      </c>
      <c r="CO6" s="35">
        <f t="shared" si="10"/>
        <v>63.26</v>
      </c>
      <c r="CP6" s="35">
        <f t="shared" si="10"/>
        <v>63.44</v>
      </c>
      <c r="CQ6" s="35">
        <f t="shared" si="10"/>
        <v>61.92</v>
      </c>
      <c r="CR6" s="35">
        <f t="shared" si="10"/>
        <v>53.24</v>
      </c>
      <c r="CS6" s="35">
        <f t="shared" si="10"/>
        <v>52.31</v>
      </c>
      <c r="CT6" s="35">
        <f t="shared" si="10"/>
        <v>60.65</v>
      </c>
      <c r="CU6" s="35">
        <f t="shared" si="10"/>
        <v>51.75</v>
      </c>
      <c r="CV6" s="35">
        <f t="shared" si="10"/>
        <v>50.68</v>
      </c>
      <c r="CW6" s="34" t="str">
        <f>IF(CW7="","",IF(CW7="-","【-】","【"&amp;SUBSTITUTE(TEXT(CW7,"#,##0.00"),"-","△")&amp;"】"))</f>
        <v>【52.23】</v>
      </c>
      <c r="CX6" s="35">
        <f>IF(CX7="",NA(),CX7)</f>
        <v>91.49</v>
      </c>
      <c r="CY6" s="35">
        <f t="shared" ref="CY6:DG6" si="11">IF(CY7="",NA(),CY7)</f>
        <v>92.37</v>
      </c>
      <c r="CZ6" s="35">
        <f t="shared" si="11"/>
        <v>92.57</v>
      </c>
      <c r="DA6" s="35">
        <f t="shared" si="11"/>
        <v>92.46</v>
      </c>
      <c r="DB6" s="35">
        <f t="shared" si="11"/>
        <v>92.76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313297</v>
      </c>
      <c r="D7" s="37">
        <v>47</v>
      </c>
      <c r="E7" s="37">
        <v>17</v>
      </c>
      <c r="F7" s="37">
        <v>5</v>
      </c>
      <c r="G7" s="37">
        <v>0</v>
      </c>
      <c r="H7" s="37" t="s">
        <v>98</v>
      </c>
      <c r="I7" s="37" t="s">
        <v>99</v>
      </c>
      <c r="J7" s="37" t="s">
        <v>100</v>
      </c>
      <c r="K7" s="37" t="s">
        <v>101</v>
      </c>
      <c r="L7" s="37" t="s">
        <v>102</v>
      </c>
      <c r="M7" s="37" t="s">
        <v>103</v>
      </c>
      <c r="N7" s="38" t="s">
        <v>104</v>
      </c>
      <c r="O7" s="38" t="s">
        <v>105</v>
      </c>
      <c r="P7" s="38">
        <v>58.07</v>
      </c>
      <c r="Q7" s="38">
        <v>90</v>
      </c>
      <c r="R7" s="38">
        <v>3620</v>
      </c>
      <c r="S7" s="38">
        <v>17233</v>
      </c>
      <c r="T7" s="38">
        <v>206.71</v>
      </c>
      <c r="U7" s="38">
        <v>83.37</v>
      </c>
      <c r="V7" s="38">
        <v>9934</v>
      </c>
      <c r="W7" s="38">
        <v>12.41</v>
      </c>
      <c r="X7" s="38">
        <v>800.48</v>
      </c>
      <c r="Y7" s="38">
        <v>48.9</v>
      </c>
      <c r="Z7" s="38">
        <v>55.93</v>
      </c>
      <c r="AA7" s="38">
        <v>68.11</v>
      </c>
      <c r="AB7" s="38">
        <v>69.3</v>
      </c>
      <c r="AC7" s="38">
        <v>72.510000000000005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1925.66</v>
      </c>
      <c r="BG7" s="38">
        <v>1729.16</v>
      </c>
      <c r="BH7" s="38">
        <v>1513.47</v>
      </c>
      <c r="BI7" s="38">
        <v>1284.32</v>
      </c>
      <c r="BJ7" s="38">
        <v>0</v>
      </c>
      <c r="BK7" s="38">
        <v>1044.8</v>
      </c>
      <c r="BL7" s="38">
        <v>1081.8</v>
      </c>
      <c r="BM7" s="38">
        <v>974.93</v>
      </c>
      <c r="BN7" s="38">
        <v>855.8</v>
      </c>
      <c r="BO7" s="38">
        <v>789.46</v>
      </c>
      <c r="BP7" s="38">
        <v>747.76</v>
      </c>
      <c r="BQ7" s="38">
        <v>26.62</v>
      </c>
      <c r="BR7" s="38">
        <v>30.39</v>
      </c>
      <c r="BS7" s="38">
        <v>37.17</v>
      </c>
      <c r="BT7" s="38">
        <v>66.25</v>
      </c>
      <c r="BU7" s="38">
        <v>59.17</v>
      </c>
      <c r="BV7" s="38">
        <v>50.82</v>
      </c>
      <c r="BW7" s="38">
        <v>52.19</v>
      </c>
      <c r="BX7" s="38">
        <v>55.32</v>
      </c>
      <c r="BY7" s="38">
        <v>59.8</v>
      </c>
      <c r="BZ7" s="38">
        <v>57.77</v>
      </c>
      <c r="CA7" s="38">
        <v>59.51</v>
      </c>
      <c r="CB7" s="38">
        <v>639.51</v>
      </c>
      <c r="CC7" s="38">
        <v>577.65</v>
      </c>
      <c r="CD7" s="38">
        <v>465.45</v>
      </c>
      <c r="CE7" s="38">
        <v>259.04000000000002</v>
      </c>
      <c r="CF7" s="38">
        <v>295.44</v>
      </c>
      <c r="CG7" s="38">
        <v>300.52</v>
      </c>
      <c r="CH7" s="38">
        <v>296.14</v>
      </c>
      <c r="CI7" s="38">
        <v>283.17</v>
      </c>
      <c r="CJ7" s="38">
        <v>263.76</v>
      </c>
      <c r="CK7" s="38">
        <v>274.35000000000002</v>
      </c>
      <c r="CL7" s="38">
        <v>261.45999999999998</v>
      </c>
      <c r="CM7" s="38">
        <v>61.54</v>
      </c>
      <c r="CN7" s="38">
        <v>62.47</v>
      </c>
      <c r="CO7" s="38">
        <v>63.26</v>
      </c>
      <c r="CP7" s="38">
        <v>63.44</v>
      </c>
      <c r="CQ7" s="38">
        <v>61.92</v>
      </c>
      <c r="CR7" s="38">
        <v>53.24</v>
      </c>
      <c r="CS7" s="38">
        <v>52.31</v>
      </c>
      <c r="CT7" s="38">
        <v>60.65</v>
      </c>
      <c r="CU7" s="38">
        <v>51.75</v>
      </c>
      <c r="CV7" s="38">
        <v>50.68</v>
      </c>
      <c r="CW7" s="38">
        <v>52.23</v>
      </c>
      <c r="CX7" s="38">
        <v>91.49</v>
      </c>
      <c r="CY7" s="38">
        <v>92.37</v>
      </c>
      <c r="CZ7" s="38">
        <v>92.57</v>
      </c>
      <c r="DA7" s="38">
        <v>92.46</v>
      </c>
      <c r="DB7" s="38">
        <v>92.76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2020-01-24T10:04:51Z</cp:lastPrinted>
  <dcterms:created xsi:type="dcterms:W3CDTF">2019-12-05T05:21:31Z</dcterms:created>
  <dcterms:modified xsi:type="dcterms:W3CDTF">2020-02-06T02:32:22Z</dcterms:modified>
  <cp:category/>
</cp:coreProperties>
</file>