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6_若桜町\簡易水道会計\"/>
    </mc:Choice>
  </mc:AlternateContent>
  <workbookProtection workbookAlgorithmName="SHA-512" workbookHashValue="WgPTftZGqWW3kaW4ndcnsvAluPi9BSf51lWhaEBhrXFHc9OhOYBFLXAR+uxwSd0jEif3psoMAwmzKFJSGubxlA==" workbookSaltValue="JRty3eJYo/ppwuqD+Qxgmg==" workbookSpinCount="100000" lockStructure="1"/>
  <bookViews>
    <workbookView xWindow="0" yWindow="0" windowWidth="20355" windowHeight="882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<sst xmlns="http://schemas.openxmlformats.org/spreadsheetml/2006/main" count="225" uniqueCount="113">
  <si>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</si>
  <si>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</si>
  <si>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</si>
  <si>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</si>
  <si>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</si>
  <si>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</si>
  <si>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</si>
  <si>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</si>
  <si>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</si>
  <si>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</si>
  <si>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</si>
  <si>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</si>
  <si>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</si>
  <si>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</si>
  <si>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</si>
  <si>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</si>
  <si>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</si>
  <si>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</si>
  <si>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</si>
  <si>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</si>
  <si>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</si>
  <si>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</si>
  <si>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</si>
  <si>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</si>
  <si>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</si>
  <si>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</si>
  <si>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</si>
  <si>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</si>
  <si>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</si>
  <si>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</si>
  <si>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</si>
  <si>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</si>
  <si>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</si>
  <si>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</si>
  <si>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</si>
  <si>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</si>
  <si>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</si>
  <si>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</si>
  <si>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</si>
  <si>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</si>
  <si>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</si>
  <si>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</si>
  <si>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</si>
  <si>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</si>
  <si>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</si>
  <si>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</si>
  <si>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</si>
  <si>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</si>
  <si>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</si>
  <si>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</si>
  <si>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</si>
  <si>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</si>
  <si>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</si>
  <si>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</si>
  <si>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</si>
  <si>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</si>
  <si>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</si>
  <si>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</si>
  <si>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</si>
  <si>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</si>
  <si>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</si>
  <si>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</si>
  <si>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</si>
  <si>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</si>
  <si>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</si>
  <si>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</si>
  <si>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</si>
  <si>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</si>
  <si>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</si>
  <si>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</si>
  <si>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</si>
  <si>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</si>
  <si>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</si>
  <si>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</si>
  <si>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</si>
  <si>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</si>
  <si>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</si>
  <si>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</si>
  <si>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</si>
  <si>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</si>
  <si>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</si>
  <si>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</si>
  <si>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</si>
  <si>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</si>
  <si>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</si>
  <si>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</si>
  <si>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</si>
  <si>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</si>
  <si>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</si>
  <si>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</si>
  <si>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</si>
  <si>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</si>
  <si>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</si>
  <si>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</si>
  <si>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</si>
  <si>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</si>
  <si>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</si>
  <si>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</si>
  <si>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</si>
  <si>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</si>
  <si>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</si>
  <si>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</si>
  <si>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</si>
  <si>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</si>
  <si>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</si>
  <si>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</si>
  <si>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</si>
  <si>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</si>
  <si>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</si>
  <si>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</si>
  <si>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に向けた検討を行う。このため、平成29年度から経営改善に向けた検討を継続し行い、H32年度より施設統合及び施設更新が完了した池田中央地区、渕見中央地区（新規給水区域（香田・長砂地区の拡大））において、有収率の向上及び、料金改定に伴う新料金による増収に向けた取組みを図りたいと考えている。
・施設統合による維持管理費の軽減に向けた取り組みを図る。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ム</t>
    </rPh>
    <rPh sb="109" eb="111">
      <t>ケントウ</t>
    </rPh>
    <rPh sb="112" eb="113">
      <t>オコナ</t>
    </rPh>
    <rPh sb="120" eb="122">
      <t>ヘイセイ</t>
    </rPh>
    <rPh sb="124" eb="126">
      <t>ネンド</t>
    </rPh>
    <rPh sb="128" eb="130">
      <t>ケイエイ</t>
    </rPh>
    <rPh sb="130" eb="132">
      <t>カイゼン</t>
    </rPh>
    <rPh sb="133" eb="134">
      <t>ム</t>
    </rPh>
    <rPh sb="136" eb="138">
      <t>ケントウ</t>
    </rPh>
    <rPh sb="142" eb="143">
      <t>オコナ</t>
    </rPh>
    <rPh sb="148" eb="150">
      <t>ネンド</t>
    </rPh>
    <rPh sb="152" eb="154">
      <t>シセツ</t>
    </rPh>
    <rPh sb="154" eb="156">
      <t>トウゴウ</t>
    </rPh>
    <rPh sb="156" eb="157">
      <t>オヨ</t>
    </rPh>
    <rPh sb="158" eb="160">
      <t>シセツ</t>
    </rPh>
    <rPh sb="160" eb="162">
      <t>コウシン</t>
    </rPh>
    <rPh sb="163" eb="165">
      <t>カンリョウ</t>
    </rPh>
    <rPh sb="167" eb="169">
      <t>イケダ</t>
    </rPh>
    <rPh sb="169" eb="171">
      <t>チュウオウ</t>
    </rPh>
    <rPh sb="171" eb="173">
      <t>チク</t>
    </rPh>
    <rPh sb="174" eb="176">
      <t>フチミ</t>
    </rPh>
    <rPh sb="176" eb="178">
      <t>チュウオウ</t>
    </rPh>
    <rPh sb="178" eb="180">
      <t>チク</t>
    </rPh>
    <rPh sb="188" eb="190">
      <t>コウダ</t>
    </rPh>
    <rPh sb="191" eb="193">
      <t>ナガスナ</t>
    </rPh>
    <rPh sb="193" eb="195">
      <t>チク</t>
    </rPh>
    <rPh sb="196" eb="198">
      <t>カクダイ</t>
    </rPh>
    <rPh sb="205" eb="208">
      <t>ユウシュウリツ</t>
    </rPh>
    <rPh sb="209" eb="211">
      <t>コウジョウ</t>
    </rPh>
    <rPh sb="211" eb="212">
      <t>オヨ</t>
    </rPh>
    <rPh sb="216" eb="218">
      <t>カイテイ</t>
    </rPh>
    <rPh sb="219" eb="220">
      <t>トモナ</t>
    </rPh>
    <rPh sb="221" eb="224">
      <t>シンリョウキン</t>
    </rPh>
    <rPh sb="227" eb="229">
      <t>ゾウシュウ</t>
    </rPh>
    <rPh sb="230" eb="231">
      <t>ム</t>
    </rPh>
    <rPh sb="233" eb="234">
      <t>ト</t>
    </rPh>
    <rPh sb="234" eb="235">
      <t>ク</t>
    </rPh>
    <rPh sb="237" eb="238">
      <t>ハカ</t>
    </rPh>
    <rPh sb="242" eb="243">
      <t>カンガ</t>
    </rPh>
    <rPh sb="250" eb="252">
      <t>シセツ</t>
    </rPh>
    <rPh sb="252" eb="254">
      <t>トウゴウ</t>
    </rPh>
    <rPh sb="257" eb="259">
      <t>イジ</t>
    </rPh>
    <rPh sb="259" eb="262">
      <t>カンリヒ</t>
    </rPh>
    <rPh sb="263" eb="265">
      <t>ケイゲン</t>
    </rPh>
    <rPh sb="266" eb="267">
      <t>ム</t>
    </rPh>
    <rPh sb="269" eb="270">
      <t>ト</t>
    </rPh>
    <rPh sb="271" eb="272">
      <t>ク</t>
    </rPh>
    <rPh sb="274" eb="275">
      <t>ハカ</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</si>
  <si>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を図り、また、未供用の給水地区を取り込み新しく給水可能区域とする。また、１７施設の使用料が多体系のため料金改定による使用料金の１本化を行い、経営健全化等の検討を図り使用料の決定を行う。</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1">
      <t>ハカ</t>
    </rPh>
    <rPh sb="162" eb="164">
      <t>チク</t>
    </rPh>
    <rPh sb="165" eb="166">
      <t>ト</t>
    </rPh>
    <rPh sb="167" eb="168">
      <t>コ</t>
    </rPh>
    <rPh sb="174" eb="176">
      <t>カノウ</t>
    </rPh>
    <rPh sb="187" eb="189">
      <t>シセツ</t>
    </rPh>
    <rPh sb="190" eb="193">
      <t>シヨウリョウ</t>
    </rPh>
    <rPh sb="194" eb="197">
      <t>タタイケイ</t>
    </rPh>
    <rPh sb="200" eb="202">
      <t>リョウキン</t>
    </rPh>
    <rPh sb="216" eb="217">
      <t>オコナ</t>
    </rPh>
    <rPh sb="219" eb="221">
      <t>ケイエイ</t>
    </rPh>
    <rPh sb="221" eb="224">
      <t>ケンゼンカ</t>
    </rPh>
    <rPh sb="224" eb="225">
      <t>トウ</t>
    </rPh>
    <rPh sb="226" eb="228">
      <t>ケントウ</t>
    </rPh>
    <rPh sb="229" eb="230">
      <t>ハカ</t>
    </rPh>
    <rPh sb="231" eb="234">
      <t>シヨウリョウ</t>
    </rPh>
    <rPh sb="235" eb="237">
      <t>ケッテイ</t>
    </rPh>
    <rPh sb="238" eb="239">
      <t>オコナ</t>
    </rPh>
    <phoneticPr fontId="4"/>
  </si>
  <si>
    <t>・本町の１７箇所ある水道施設のほとんどが、昭和３０年～４０年代に竣工したものでが顕著になってきている。また、平成５年から着手した下水道整備と併せた管路の一部布設替えからも年月が経過し、布設替えが未実施の箇所でも平成２１年～２６年まで石綿管の布設替えを行い、平成２７年からは、施設統合や長寿命化等に向けて施設の新設、更新に向けて事業を推進し、池田中央地区及び渕見中央地区の事業完了後も順次、町内の給水区域各施設の更新を計画している。</t>
    <rPh sb="1" eb="3">
      <t>ホンチョウ</t>
    </rPh>
    <rPh sb="6" eb="8">
      <t>カショ</t>
    </rPh>
    <rPh sb="10" eb="12">
      <t>スイドウ</t>
    </rPh>
    <rPh sb="12" eb="14">
      <t>シセツ</t>
    </rPh>
    <rPh sb="21" eb="23">
      <t>ショウワ</t>
    </rPh>
    <rPh sb="25" eb="26">
      <t>ネン</t>
    </rPh>
    <rPh sb="29" eb="31">
      <t>ネンダイ</t>
    </rPh>
    <rPh sb="32" eb="34">
      <t>シュンコウ</t>
    </rPh>
    <rPh sb="40" eb="42">
      <t>ケンチョ</t>
    </rPh>
    <rPh sb="76" eb="78">
      <t>イチブ</t>
    </rPh>
    <rPh sb="78" eb="80">
      <t>フセツ</t>
    </rPh>
    <rPh sb="80" eb="81">
      <t>ガ</t>
    </rPh>
    <rPh sb="92" eb="94">
      <t>フセツ</t>
    </rPh>
    <rPh sb="94" eb="95">
      <t>ガ</t>
    </rPh>
    <rPh sb="97" eb="100">
      <t>ミジッシ</t>
    </rPh>
    <rPh sb="101" eb="103">
      <t>カショ</t>
    </rPh>
    <rPh sb="105" eb="107">
      <t>ヘイセイ</t>
    </rPh>
    <rPh sb="109" eb="110">
      <t>ネン</t>
    </rPh>
    <rPh sb="113" eb="114">
      <t>ネン</t>
    </rPh>
    <rPh sb="116" eb="118">
      <t>イシワタ</t>
    </rPh>
    <rPh sb="118" eb="119">
      <t>カン</t>
    </rPh>
    <rPh sb="120" eb="122">
      <t>フセツ</t>
    </rPh>
    <rPh sb="122" eb="123">
      <t>ガ</t>
    </rPh>
    <rPh sb="125" eb="126">
      <t>オコナ</t>
    </rPh>
    <rPh sb="128" eb="130">
      <t>ヘイセイ</t>
    </rPh>
    <rPh sb="132" eb="133">
      <t>ネン</t>
    </rPh>
    <rPh sb="137" eb="139">
      <t>シセツ</t>
    </rPh>
    <rPh sb="139" eb="141">
      <t>トウゴウ</t>
    </rPh>
    <rPh sb="142" eb="145">
      <t>チョウジュミョウ</t>
    </rPh>
    <rPh sb="145" eb="146">
      <t>カ</t>
    </rPh>
    <rPh sb="146" eb="147">
      <t>トウ</t>
    </rPh>
    <rPh sb="148" eb="149">
      <t>ム</t>
    </rPh>
    <rPh sb="151" eb="153">
      <t>シセツ</t>
    </rPh>
    <rPh sb="154" eb="156">
      <t>シンセツ</t>
    </rPh>
    <rPh sb="157" eb="159">
      <t>コウシン</t>
    </rPh>
    <rPh sb="160" eb="161">
      <t>ム</t>
    </rPh>
    <rPh sb="163" eb="165">
      <t>ジギョウ</t>
    </rPh>
    <rPh sb="166" eb="168">
      <t>スイシン</t>
    </rPh>
    <rPh sb="170" eb="176">
      <t>イケダチュウオウチク</t>
    </rPh>
    <rPh sb="176" eb="177">
      <t>オヨ</t>
    </rPh>
    <rPh sb="178" eb="184">
      <t>フチミチュウオウチク</t>
    </rPh>
    <rPh sb="185" eb="187">
      <t>ジギョウ</t>
    </rPh>
    <rPh sb="187" eb="189">
      <t>カンリョウ</t>
    </rPh>
    <rPh sb="189" eb="190">
      <t>ゴ</t>
    </rPh>
    <rPh sb="191" eb="193">
      <t>ジュンジ</t>
    </rPh>
    <rPh sb="194" eb="196">
      <t>チョウナイ</t>
    </rPh>
    <rPh sb="197" eb="199">
      <t>キュウスイ</t>
    </rPh>
    <rPh sb="199" eb="201">
      <t>クイキ</t>
    </rPh>
    <rPh sb="201" eb="204">
      <t>カクシセツ</t>
    </rPh>
    <rPh sb="205" eb="207">
      <t>コウシン</t>
    </rPh>
    <rPh sb="208" eb="21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</si>
</sst>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0.63</c:v>
                </c:pt>
                <c:pt idx="1">
                  <c:v>0.74</c:v>
                </c:pt>
                <c:pt idx="2">
                  <c:v>0.66</c:v>
                </c:pt>
                <c:pt idx="3">
                  <c:v>2.57</c:v>
                </c:pt>
                <c:pt idx="4">
                  <c:v>2.5299999999999998</c:v>
                </c:pt>
              </c:numCache>
            </c:numRef>
          </c:val>
          <c:extLst xmlns:c16r2="http://schemas.microsoft.com/office/drawing/2015/06/chart">
            <c:ext xmlns:c16="http://schemas.microsoft.com/office/drawing/2014/chart" uri="{C3380CC4-5D6E-409C-BE32-E72D297353CC}">
              <c16:uniqueId val="{00000000-19A0-4765-86D9-069E4315E272}"/>
            </c:ext>
          </c:extLst>
        </c:ser>
        <c:dLbls>
          <c:showLegendKey val="0"/>
          <c:showVal val="0"/>
          <c:showCatName val="0"/>
          <c:showSerName val="0"/>
          <c:showPercent val="0"/>
          <c:showBubbleSize val="0"/>
        </c:dLbls>
        <c:gapWidth val="150"/>
        <c:axId val="282183264"/>
        <c:axId val="2821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19A0-4765-86D9-069E4315E272}"/>
            </c:ext>
          </c:extLst>
        </c:ser>
        <c:dLbls>
          <c:showLegendKey val="0"/>
          <c:showVal val="0"/>
          <c:showCatName val="0"/>
          <c:showSerName val="0"/>
          <c:showPercent val="0"/>
          <c:showBubbleSize val="0"/>
        </c:dLbls>
        <c:marker val="1"/>
        <c:smooth val="0"/>
        <c:axId val="282183264"/>
        <c:axId val="282180128"/>
      </c:lineChart>
      <c:dateAx>
        <c:axId val="282183264"/>
        <c:scaling>
          <c:orientation val="minMax"/>
        </c:scaling>
        <c:delete val="1"/>
        <c:axPos val="b"/>
        <c:numFmt formatCode="ge" sourceLinked="1"/>
        <c:majorTickMark val="none"/>
        <c:minorTickMark val="none"/>
        <c:tickLblPos val="none"/>
        <c:crossAx val="282180128"/>
        <c:crosses val="autoZero"/>
        <c:auto val="1"/>
        <c:lblOffset val="100"/>
        <c:baseTimeUnit val="years"/>
      </c:dateAx>
      <c:valAx>
        <c:axId val="2821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43.51</c:v>
                </c:pt>
                <c:pt idx="1">
                  <c:v>43.05</c:v>
                </c:pt>
                <c:pt idx="2">
                  <c:v>41.04</c:v>
                </c:pt>
                <c:pt idx="3">
                  <c:v>39.96</c:v>
                </c:pt>
                <c:pt idx="4">
                  <c:v>41.11</c:v>
                </c:pt>
              </c:numCache>
            </c:numRef>
          </c:val>
          <c:extLst xmlns:c16r2="http://schemas.microsoft.com/office/drawing/2015/06/chart">
            <c:ext xmlns:c16="http://schemas.microsoft.com/office/drawing/2014/chart" uri="{C3380CC4-5D6E-409C-BE32-E72D297353CC}">
              <c16:uniqueId val="{00000000-8287-4081-9F27-2D49225255A4}"/>
            </c:ext>
          </c:extLst>
        </c:ser>
        <c:dLbls>
          <c:showLegendKey val="0"/>
          <c:showVal val="0"/>
          <c:showCatName val="0"/>
          <c:showSerName val="0"/>
          <c:showPercent val="0"/>
          <c:showBubbleSize val="0"/>
        </c:dLbls>
        <c:gapWidth val="150"/>
        <c:axId val="283963488"/>
        <c:axId val="28396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8287-4081-9F27-2D49225255A4}"/>
            </c:ext>
          </c:extLst>
        </c:ser>
        <c:dLbls>
          <c:showLegendKey val="0"/>
          <c:showVal val="0"/>
          <c:showCatName val="0"/>
          <c:showSerName val="0"/>
          <c:showPercent val="0"/>
          <c:showBubbleSize val="0"/>
        </c:dLbls>
        <c:marker val="1"/>
        <c:smooth val="0"/>
        <c:axId val="283963488"/>
        <c:axId val="283961136"/>
      </c:lineChart>
      <c:dateAx>
        <c:axId val="283963488"/>
        <c:scaling>
          <c:orientation val="minMax"/>
        </c:scaling>
        <c:delete val="1"/>
        <c:axPos val="b"/>
        <c:numFmt formatCode="ge" sourceLinked="1"/>
        <c:majorTickMark val="none"/>
        <c:minorTickMark val="none"/>
        <c:tickLblPos val="none"/>
        <c:crossAx val="283961136"/>
        <c:crosses val="autoZero"/>
        <c:auto val="1"/>
        <c:lblOffset val="100"/>
        <c:baseTimeUnit val="years"/>
      </c:dateAx>
      <c:valAx>
        <c:axId val="2839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72.209999999999994</c:v>
                </c:pt>
                <c:pt idx="1">
                  <c:v>73.66</c:v>
                </c:pt>
                <c:pt idx="2">
                  <c:v>73.81</c:v>
                </c:pt>
                <c:pt idx="3">
                  <c:v>75.69</c:v>
                </c:pt>
                <c:pt idx="4">
                  <c:v>75.540000000000006</c:v>
                </c:pt>
              </c:numCache>
            </c:numRef>
          </c:val>
          <c:extLst xmlns:c16r2="http://schemas.microsoft.com/office/drawing/2015/06/chart">
            <c:ext xmlns:c16="http://schemas.microsoft.com/office/drawing/2014/chart" uri="{C3380CC4-5D6E-409C-BE32-E72D297353CC}">
              <c16:uniqueId val="{00000000-BED6-4F95-B533-D42A67EECA6A}"/>
            </c:ext>
          </c:extLst>
        </c:ser>
        <c:dLbls>
          <c:showLegendKey val="0"/>
          <c:showVal val="0"/>
          <c:showCatName val="0"/>
          <c:showSerName val="0"/>
          <c:showPercent val="0"/>
          <c:showBubbleSize val="0"/>
        </c:dLbls>
        <c:gapWidth val="150"/>
        <c:axId val="283960744"/>
        <c:axId val="2839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BED6-4F95-B533-D42A67EECA6A}"/>
            </c:ext>
          </c:extLst>
        </c:ser>
        <c:dLbls>
          <c:showLegendKey val="0"/>
          <c:showVal val="0"/>
          <c:showCatName val="0"/>
          <c:showSerName val="0"/>
          <c:showPercent val="0"/>
          <c:showBubbleSize val="0"/>
        </c:dLbls>
        <c:marker val="1"/>
        <c:smooth val="0"/>
        <c:axId val="283960744"/>
        <c:axId val="283962312"/>
      </c:lineChart>
      <c:dateAx>
        <c:axId val="283960744"/>
        <c:scaling>
          <c:orientation val="minMax"/>
        </c:scaling>
        <c:delete val="1"/>
        <c:axPos val="b"/>
        <c:numFmt formatCode="ge" sourceLinked="1"/>
        <c:majorTickMark val="none"/>
        <c:minorTickMark val="none"/>
        <c:tickLblPos val="none"/>
        <c:crossAx val="283962312"/>
        <c:crosses val="autoZero"/>
        <c:auto val="1"/>
        <c:lblOffset val="100"/>
        <c:baseTimeUnit val="years"/>
      </c:dateAx>
      <c:valAx>
        <c:axId val="2839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89.17</c:v>
                </c:pt>
                <c:pt idx="1">
                  <c:v>86.39</c:v>
                </c:pt>
                <c:pt idx="2">
                  <c:v>87.05</c:v>
                </c:pt>
                <c:pt idx="3">
                  <c:v>85.45</c:v>
                </c:pt>
                <c:pt idx="4">
                  <c:v>89.12</c:v>
                </c:pt>
              </c:numCache>
            </c:numRef>
          </c:val>
          <c:extLst xmlns:c16r2="http://schemas.microsoft.com/office/drawing/2015/06/chart">
            <c:ext xmlns:c16="http://schemas.microsoft.com/office/drawing/2014/chart" uri="{C3380CC4-5D6E-409C-BE32-E72D297353CC}">
              <c16:uniqueId val="{00000000-B77F-47D7-BCD3-852424DF97A1}"/>
            </c:ext>
          </c:extLst>
        </c:ser>
        <c:dLbls>
          <c:showLegendKey val="0"/>
          <c:showVal val="0"/>
          <c:showCatName val="0"/>
          <c:showSerName val="0"/>
          <c:showPercent val="0"/>
          <c:showBubbleSize val="0"/>
        </c:dLbls>
        <c:gapWidth val="150"/>
        <c:axId val="282181696"/>
        <c:axId val="2821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B77F-47D7-BCD3-852424DF97A1}"/>
            </c:ext>
          </c:extLst>
        </c:ser>
        <c:dLbls>
          <c:showLegendKey val="0"/>
          <c:showVal val="0"/>
          <c:showCatName val="0"/>
          <c:showSerName val="0"/>
          <c:showPercent val="0"/>
          <c:showBubbleSize val="0"/>
        </c:dLbls>
        <c:marker val="1"/>
        <c:smooth val="0"/>
        <c:axId val="282181696"/>
        <c:axId val="282184832"/>
      </c:lineChart>
      <c:dateAx>
        <c:axId val="282181696"/>
        <c:scaling>
          <c:orientation val="minMax"/>
        </c:scaling>
        <c:delete val="1"/>
        <c:axPos val="b"/>
        <c:numFmt formatCode="ge" sourceLinked="1"/>
        <c:majorTickMark val="none"/>
        <c:minorTickMark val="none"/>
        <c:tickLblPos val="none"/>
        <c:crossAx val="282184832"/>
        <c:crosses val="autoZero"/>
        <c:auto val="1"/>
        <c:lblOffset val="100"/>
        <c:baseTimeUnit val="years"/>
      </c:dateAx>
      <c:valAx>
        <c:axId val="282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15-431E-B624-51EDC7736B56}"/>
            </c:ext>
          </c:extLst>
        </c:ser>
        <c:dLbls>
          <c:showLegendKey val="0"/>
          <c:showVal val="0"/>
          <c:showCatName val="0"/>
          <c:showSerName val="0"/>
          <c:showPercent val="0"/>
          <c:showBubbleSize val="0"/>
        </c:dLbls>
        <c:gapWidth val="150"/>
        <c:axId val="282182088"/>
        <c:axId val="2821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15-431E-B624-51EDC7736B56}"/>
            </c:ext>
          </c:extLst>
        </c:ser>
        <c:dLbls>
          <c:showLegendKey val="0"/>
          <c:showVal val="0"/>
          <c:showCatName val="0"/>
          <c:showSerName val="0"/>
          <c:showPercent val="0"/>
          <c:showBubbleSize val="0"/>
        </c:dLbls>
        <c:marker val="1"/>
        <c:smooth val="0"/>
        <c:axId val="282182088"/>
        <c:axId val="282179344"/>
      </c:lineChart>
      <c:dateAx>
        <c:axId val="282182088"/>
        <c:scaling>
          <c:orientation val="minMax"/>
        </c:scaling>
        <c:delete val="1"/>
        <c:axPos val="b"/>
        <c:numFmt formatCode="ge" sourceLinked="1"/>
        <c:majorTickMark val="none"/>
        <c:minorTickMark val="none"/>
        <c:tickLblPos val="none"/>
        <c:crossAx val="282179344"/>
        <c:crosses val="autoZero"/>
        <c:auto val="1"/>
        <c:lblOffset val="100"/>
        <c:baseTimeUnit val="years"/>
      </c:dateAx>
      <c:valAx>
        <c:axId val="2821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7F-4C46-A20D-93E151A637D9}"/>
            </c:ext>
          </c:extLst>
        </c:ser>
        <c:dLbls>
          <c:showLegendKey val="0"/>
          <c:showVal val="0"/>
          <c:showCatName val="0"/>
          <c:showSerName val="0"/>
          <c:showPercent val="0"/>
          <c:showBubbleSize val="0"/>
        </c:dLbls>
        <c:gapWidth val="150"/>
        <c:axId val="282180912"/>
        <c:axId val="28218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7F-4C46-A20D-93E151A637D9}"/>
            </c:ext>
          </c:extLst>
        </c:ser>
        <c:dLbls>
          <c:showLegendKey val="0"/>
          <c:showVal val="0"/>
          <c:showCatName val="0"/>
          <c:showSerName val="0"/>
          <c:showPercent val="0"/>
          <c:showBubbleSize val="0"/>
        </c:dLbls>
        <c:marker val="1"/>
        <c:smooth val="0"/>
        <c:axId val="282180912"/>
        <c:axId val="282182480"/>
      </c:lineChart>
      <c:dateAx>
        <c:axId val="282180912"/>
        <c:scaling>
          <c:orientation val="minMax"/>
        </c:scaling>
        <c:delete val="1"/>
        <c:axPos val="b"/>
        <c:numFmt formatCode="ge" sourceLinked="1"/>
        <c:majorTickMark val="none"/>
        <c:minorTickMark val="none"/>
        <c:tickLblPos val="none"/>
        <c:crossAx val="282182480"/>
        <c:crosses val="autoZero"/>
        <c:auto val="1"/>
        <c:lblOffset val="100"/>
        <c:baseTimeUnit val="years"/>
      </c:dateAx>
      <c:valAx>
        <c:axId val="28218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8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FF-40A4-BD0F-8B09BE726B75}"/>
            </c:ext>
          </c:extLst>
        </c:ser>
        <c:dLbls>
          <c:showLegendKey val="0"/>
          <c:showVal val="0"/>
          <c:showCatName val="0"/>
          <c:showSerName val="0"/>
          <c:showPercent val="0"/>
          <c:showBubbleSize val="0"/>
        </c:dLbls>
        <c:gapWidth val="150"/>
        <c:axId val="283551904"/>
        <c:axId val="28355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FF-40A4-BD0F-8B09BE726B75}"/>
            </c:ext>
          </c:extLst>
        </c:ser>
        <c:dLbls>
          <c:showLegendKey val="0"/>
          <c:showVal val="0"/>
          <c:showCatName val="0"/>
          <c:showSerName val="0"/>
          <c:showPercent val="0"/>
          <c:showBubbleSize val="0"/>
        </c:dLbls>
        <c:marker val="1"/>
        <c:smooth val="0"/>
        <c:axId val="283551904"/>
        <c:axId val="283552296"/>
      </c:lineChart>
      <c:dateAx>
        <c:axId val="283551904"/>
        <c:scaling>
          <c:orientation val="minMax"/>
        </c:scaling>
        <c:delete val="1"/>
        <c:axPos val="b"/>
        <c:numFmt formatCode="ge" sourceLinked="1"/>
        <c:majorTickMark val="none"/>
        <c:minorTickMark val="none"/>
        <c:tickLblPos val="none"/>
        <c:crossAx val="283552296"/>
        <c:crosses val="autoZero"/>
        <c:auto val="1"/>
        <c:lblOffset val="100"/>
        <c:baseTimeUnit val="years"/>
      </c:dateAx>
      <c:valAx>
        <c:axId val="2835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8F-4021-9986-80C2A3E544EB}"/>
            </c:ext>
          </c:extLst>
        </c:ser>
        <c:dLbls>
          <c:showLegendKey val="0"/>
          <c:showVal val="0"/>
          <c:showCatName val="0"/>
          <c:showSerName val="0"/>
          <c:showPercent val="0"/>
          <c:showBubbleSize val="0"/>
        </c:dLbls>
        <c:gapWidth val="150"/>
        <c:axId val="283557000"/>
        <c:axId val="2835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8F-4021-9986-80C2A3E544EB}"/>
            </c:ext>
          </c:extLst>
        </c:ser>
        <c:dLbls>
          <c:showLegendKey val="0"/>
          <c:showVal val="0"/>
          <c:showCatName val="0"/>
          <c:showSerName val="0"/>
          <c:showPercent val="0"/>
          <c:showBubbleSize val="0"/>
        </c:dLbls>
        <c:marker val="1"/>
        <c:smooth val="0"/>
        <c:axId val="283557000"/>
        <c:axId val="283555432"/>
      </c:lineChart>
      <c:dateAx>
        <c:axId val="283557000"/>
        <c:scaling>
          <c:orientation val="minMax"/>
        </c:scaling>
        <c:delete val="1"/>
        <c:axPos val="b"/>
        <c:numFmt formatCode="ge" sourceLinked="1"/>
        <c:majorTickMark val="none"/>
        <c:minorTickMark val="none"/>
        <c:tickLblPos val="none"/>
        <c:crossAx val="283555432"/>
        <c:crosses val="autoZero"/>
        <c:auto val="1"/>
        <c:lblOffset val="100"/>
        <c:baseTimeUnit val="years"/>
      </c:dateAx>
      <c:valAx>
        <c:axId val="2835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672.29</c:v>
                </c:pt>
                <c:pt idx="1">
                  <c:v>779.06</c:v>
                </c:pt>
                <c:pt idx="2">
                  <c:v>928.23</c:v>
                </c:pt>
                <c:pt idx="3">
                  <c:v>1201.8</c:v>
                </c:pt>
                <c:pt idx="4">
                  <c:v>1389.54</c:v>
                </c:pt>
              </c:numCache>
            </c:numRef>
          </c:val>
          <c:extLst xmlns:c16r2="http://schemas.microsoft.com/office/drawing/2015/06/chart">
            <c:ext xmlns:c16="http://schemas.microsoft.com/office/drawing/2014/chart" uri="{C3380CC4-5D6E-409C-BE32-E72D297353CC}">
              <c16:uniqueId val="{00000000-5689-4121-A4F7-681763601A7F}"/>
            </c:ext>
          </c:extLst>
        </c:ser>
        <c:dLbls>
          <c:showLegendKey val="0"/>
          <c:showVal val="0"/>
          <c:showCatName val="0"/>
          <c:showSerName val="0"/>
          <c:showPercent val="0"/>
          <c:showBubbleSize val="0"/>
        </c:dLbls>
        <c:gapWidth val="150"/>
        <c:axId val="283556608"/>
        <c:axId val="2835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5689-4121-A4F7-681763601A7F}"/>
            </c:ext>
          </c:extLst>
        </c:ser>
        <c:dLbls>
          <c:showLegendKey val="0"/>
          <c:showVal val="0"/>
          <c:showCatName val="0"/>
          <c:showSerName val="0"/>
          <c:showPercent val="0"/>
          <c:showBubbleSize val="0"/>
        </c:dLbls>
        <c:marker val="1"/>
        <c:smooth val="0"/>
        <c:axId val="283556608"/>
        <c:axId val="283555824"/>
      </c:lineChart>
      <c:dateAx>
        <c:axId val="283556608"/>
        <c:scaling>
          <c:orientation val="minMax"/>
        </c:scaling>
        <c:delete val="1"/>
        <c:axPos val="b"/>
        <c:numFmt formatCode="ge" sourceLinked="1"/>
        <c:majorTickMark val="none"/>
        <c:minorTickMark val="none"/>
        <c:tickLblPos val="none"/>
        <c:crossAx val="283555824"/>
        <c:crosses val="autoZero"/>
        <c:auto val="1"/>
        <c:lblOffset val="100"/>
        <c:baseTimeUnit val="years"/>
      </c:dateAx>
      <c:valAx>
        <c:axId val="28355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62.97</c:v>
                </c:pt>
                <c:pt idx="1">
                  <c:v>58.28</c:v>
                </c:pt>
                <c:pt idx="2">
                  <c:v>59.97</c:v>
                </c:pt>
                <c:pt idx="3">
                  <c:v>64.62</c:v>
                </c:pt>
                <c:pt idx="4">
                  <c:v>60.77</c:v>
                </c:pt>
              </c:numCache>
            </c:numRef>
          </c:val>
          <c:extLst xmlns:c16r2="http://schemas.microsoft.com/office/drawing/2015/06/chart">
            <c:ext xmlns:c16="http://schemas.microsoft.com/office/drawing/2014/chart" uri="{C3380CC4-5D6E-409C-BE32-E72D297353CC}">
              <c16:uniqueId val="{00000000-8C71-4C3E-81A2-358EFB8B3CA5}"/>
            </c:ext>
          </c:extLst>
        </c:ser>
        <c:dLbls>
          <c:showLegendKey val="0"/>
          <c:showVal val="0"/>
          <c:showCatName val="0"/>
          <c:showSerName val="0"/>
          <c:showPercent val="0"/>
          <c:showBubbleSize val="0"/>
        </c:dLbls>
        <c:gapWidth val="150"/>
        <c:axId val="283554256"/>
        <c:axId val="28355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8C71-4C3E-81A2-358EFB8B3CA5}"/>
            </c:ext>
          </c:extLst>
        </c:ser>
        <c:dLbls>
          <c:showLegendKey val="0"/>
          <c:showVal val="0"/>
          <c:showCatName val="0"/>
          <c:showSerName val="0"/>
          <c:showPercent val="0"/>
          <c:showBubbleSize val="0"/>
        </c:dLbls>
        <c:marker val="1"/>
        <c:smooth val="0"/>
        <c:axId val="283554256"/>
        <c:axId val="283557784"/>
      </c:lineChart>
      <c:dateAx>
        <c:axId val="283554256"/>
        <c:scaling>
          <c:orientation val="minMax"/>
        </c:scaling>
        <c:delete val="1"/>
        <c:axPos val="b"/>
        <c:numFmt formatCode="ge" sourceLinked="1"/>
        <c:majorTickMark val="none"/>
        <c:minorTickMark val="none"/>
        <c:tickLblPos val="none"/>
        <c:crossAx val="283557784"/>
        <c:crosses val="autoZero"/>
        <c:auto val="1"/>
        <c:lblOffset val="100"/>
        <c:baseTimeUnit val="years"/>
      </c:dateAx>
      <c:valAx>
        <c:axId val="2835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171.49</c:v>
                </c:pt>
                <c:pt idx="1">
                  <c:v>181.91</c:v>
                </c:pt>
                <c:pt idx="2">
                  <c:v>180</c:v>
                </c:pt>
                <c:pt idx="3">
                  <c:v>166.31</c:v>
                </c:pt>
                <c:pt idx="4">
                  <c:v>173.53</c:v>
                </c:pt>
              </c:numCache>
            </c:numRef>
          </c:val>
          <c:extLst xmlns:c16r2="http://schemas.microsoft.com/office/drawing/2015/06/chart">
            <c:ext xmlns:c16="http://schemas.microsoft.com/office/drawing/2014/chart" uri="{C3380CC4-5D6E-409C-BE32-E72D297353CC}">
              <c16:uniqueId val="{00000000-93D2-4606-B440-8948E83325D6}"/>
            </c:ext>
          </c:extLst>
        </c:ser>
        <c:dLbls>
          <c:showLegendKey val="0"/>
          <c:showVal val="0"/>
          <c:showCatName val="0"/>
          <c:showSerName val="0"/>
          <c:showPercent val="0"/>
          <c:showBubbleSize val="0"/>
        </c:dLbls>
        <c:gapWidth val="150"/>
        <c:axId val="283555040"/>
        <c:axId val="28355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93D2-4606-B440-8948E83325D6}"/>
            </c:ext>
          </c:extLst>
        </c:ser>
        <c:dLbls>
          <c:showLegendKey val="0"/>
          <c:showVal val="0"/>
          <c:showCatName val="0"/>
          <c:showSerName val="0"/>
          <c:showPercent val="0"/>
          <c:showBubbleSize val="0"/>
        </c:dLbls>
        <c:marker val="1"/>
        <c:smooth val="0"/>
        <c:axId val="283555040"/>
        <c:axId val="283556216"/>
      </c:lineChart>
      <c:dateAx>
        <c:axId val="283555040"/>
        <c:scaling>
          <c:orientation val="minMax"/>
        </c:scaling>
        <c:delete val="1"/>
        <c:axPos val="b"/>
        <c:numFmt formatCode="ge" sourceLinked="1"/>
        <c:majorTickMark val="none"/>
        <c:minorTickMark val="none"/>
        <c:tickLblPos val="none"/>
        <c:crossAx val="283556216"/>
        <c:crosses val="autoZero"/>
        <c:auto val="1"/>
        <c:lblOffset val="100"/>
        <c:baseTimeUnit val="years"/>
      </c:dateAx>
      <c:valAx>
        <c:axId val="2835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D11" sqref="D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3254</v>
      </c>
      <c r="AM8" s="50"/>
      <c r="AN8" s="50"/>
      <c r="AO8" s="50"/>
      <c r="AP8" s="50"/>
      <c r="AQ8" s="50"/>
      <c r="AR8" s="50"/>
      <c r="AS8" s="50"/>
      <c r="AT8" s="46">
        <f>データ!$S$6</f>
        <v>199.18</v>
      </c>
      <c r="AU8" s="46"/>
      <c r="AV8" s="46"/>
      <c r="AW8" s="46"/>
      <c r="AX8" s="46"/>
      <c r="AY8" s="46"/>
      <c r="AZ8" s="46"/>
      <c r="BA8" s="46"/>
      <c r="BB8" s="46">
        <f>データ!$T$6</f>
        <v>16.34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98.26</v>
      </c>
      <c r="Q10" s="46"/>
      <c r="R10" s="46"/>
      <c r="S10" s="46"/>
      <c r="T10" s="46"/>
      <c r="U10" s="46"/>
      <c r="V10" s="46"/>
      <c r="W10" s="50">
        <f>データ!$Q$6</f>
        <v>1960</v>
      </c>
      <c r="X10" s="50"/>
      <c r="Y10" s="50"/>
      <c r="Z10" s="50"/>
      <c r="AA10" s="50"/>
      <c r="AB10" s="50"/>
      <c r="AC10" s="50"/>
      <c r="AD10" s="2"/>
      <c r="AE10" s="2"/>
      <c r="AF10" s="2"/>
      <c r="AG10" s="2"/>
      <c r="AH10" s="2"/>
      <c r="AI10" s="2"/>
      <c r="AJ10" s="2"/>
      <c r="AK10" s="2"/>
      <c r="AL10" s="50">
        <f>データ!$U$6</f>
        <v>3154</v>
      </c>
      <c r="AM10" s="50"/>
      <c r="AN10" s="50"/>
      <c r="AO10" s="50"/>
      <c r="AP10" s="50"/>
      <c r="AQ10" s="50"/>
      <c r="AR10" s="50"/>
      <c r="AS10" s="50"/>
      <c r="AT10" s="46">
        <f>データ!$V$6</f>
        <v>40.130000000000003</v>
      </c>
      <c r="AU10" s="46"/>
      <c r="AV10" s="46"/>
      <c r="AW10" s="46"/>
      <c r="AX10" s="46"/>
      <c r="AY10" s="46"/>
      <c r="AZ10" s="46"/>
      <c r="BA10" s="46"/>
      <c r="BB10" s="46">
        <f>データ!$W$6</f>
        <v>78.59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VlKVgKa5vPmYmqA72Belimq9p4cHehqcbF3oxfLmyOYYd7u8Zaw7EjcaI3f1L4rrTz/S84Qf3VZ2jYc72ui+BQ==" saltValue="bC28Vts74zCLj14mSGVj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313254</v>
      </c>
      <c r="D6" s="34">
        <f t="shared" si="3"/>
        <v>47</v>
      </c>
      <c r="E6" s="34">
        <f t="shared" si="3"/>
        <v>1</v>
      </c>
      <c r="F6" s="34">
        <f t="shared" si="3"/>
        <v>0</v>
      </c>
      <c r="G6" s="34">
        <f t="shared" si="3"/>
        <v>0</v>
      </c>
      <c r="H6" s="34" t="str">
        <f t="shared" si="3"/>
        <v>鳥取県　若桜町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98.26</v>
      </c>
      <c r="Q6" s="35">
        <f t="shared" si="3"/>
        <v>1960</v>
      </c>
      <c r="R6" s="35">
        <f t="shared" si="3"/>
        <v>3254</v>
      </c>
      <c r="S6" s="35">
        <f t="shared" si="3"/>
        <v>199.18</v>
      </c>
      <c r="T6" s="35">
        <f t="shared" si="3"/>
        <v>16.34</v>
      </c>
      <c r="U6" s="35">
        <f t="shared" si="3"/>
        <v>3154</v>
      </c>
      <c r="V6" s="35">
        <f t="shared" si="3"/>
        <v>40.130000000000003</v>
      </c>
      <c r="W6" s="35">
        <f t="shared" si="3"/>
        <v>78.59</v>
      </c>
      <c r="X6" s="36">
        <f>IF(X7="",NA(),X7)</f>
        <v>89.17</v>
      </c>
      <c r="Y6" s="36">
        <f t="shared" ref="Y6:AG6" si="4">IF(Y7="",NA(),Y7)</f>
        <v>86.39</v>
      </c>
      <c r="Z6" s="36">
        <f t="shared" si="4"/>
        <v>87.05</v>
      </c>
      <c r="AA6" s="36">
        <f t="shared" si="4"/>
        <v>85.45</v>
      </c>
      <c r="AB6" s="36">
        <f t="shared" si="4"/>
        <v>89.12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672.29</v>
      </c>
      <c r="BF6" s="36">
        <f t="shared" ref="BF6:BN6" si="7">IF(BF7="",NA(),BF7)</f>
        <v>779.06</v>
      </c>
      <c r="BG6" s="36">
        <f t="shared" si="7"/>
        <v>928.23</v>
      </c>
      <c r="BH6" s="36">
        <f t="shared" si="7"/>
        <v>1201.8</v>
      </c>
      <c r="BI6" s="36">
        <f t="shared" si="7"/>
        <v>1389.54</v>
      </c>
      <c r="BJ6" s="36">
        <f t="shared" si="7"/>
        <v>1125.69</v>
      </c>
      <c r="BK6" s="36">
        <f t="shared" si="7"/>
        <v>1134.67</v>
      </c>
      <c r="BL6" s="36">
        <f t="shared" si="7"/>
        <v>1144.79</v>
      </c>
      <c r="BM6" s="36">
        <f t="shared" si="7"/>
        <v>1061.58</v>
      </c>
      <c r="BN6" s="36">
        <f t="shared" si="7"/>
        <v>1007.7</v>
      </c>
      <c r="BO6" s="35" t="str">
        <f>IF(BO7="","",IF(BO7="-","【-】","【"&amp;SUBSTITUTE(TEXT(BO7,"#,##0.00"),"-","△")&amp;"】"))</f>
        <v>【1,074.14】</v>
      </c>
      <c r="BP6" s="36">
        <f>IF(BP7="",NA(),BP7)</f>
        <v>62.97</v>
      </c>
      <c r="BQ6" s="36">
        <f t="shared" ref="BQ6:BY6" si="8">IF(BQ7="",NA(),BQ7)</f>
        <v>58.28</v>
      </c>
      <c r="BR6" s="36">
        <f t="shared" si="8"/>
        <v>59.97</v>
      </c>
      <c r="BS6" s="36">
        <f t="shared" si="8"/>
        <v>64.62</v>
      </c>
      <c r="BT6" s="36">
        <f t="shared" si="8"/>
        <v>60.77</v>
      </c>
      <c r="BU6" s="36">
        <f t="shared" si="8"/>
        <v>46.48</v>
      </c>
      <c r="BV6" s="36">
        <f t="shared" si="8"/>
        <v>40.6</v>
      </c>
      <c r="BW6" s="36">
        <f t="shared" si="8"/>
        <v>56.04</v>
      </c>
      <c r="BX6" s="36">
        <f t="shared" si="8"/>
        <v>58.52</v>
      </c>
      <c r="BY6" s="36">
        <f t="shared" si="8"/>
        <v>59.22</v>
      </c>
      <c r="BZ6" s="35" t="str">
        <f>IF(BZ7="","",IF(BZ7="-","【-】","【"&amp;SUBSTITUTE(TEXT(BZ7,"#,##0.00"),"-","△")&amp;"】"))</f>
        <v>【54.36】</v>
      </c>
      <c r="CA6" s="36">
        <f>IF(CA7="",NA(),CA7)</f>
        <v>171.49</v>
      </c>
      <c r="CB6" s="36">
        <f t="shared" ref="CB6:CJ6" si="9">IF(CB7="",NA(),CB7)</f>
        <v>181.91</v>
      </c>
      <c r="CC6" s="36">
        <f t="shared" si="9"/>
        <v>180</v>
      </c>
      <c r="CD6" s="36">
        <f t="shared" si="9"/>
        <v>166.31</v>
      </c>
      <c r="CE6" s="36">
        <f t="shared" si="9"/>
        <v>173.53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43.51</v>
      </c>
      <c r="CM6" s="36">
        <f t="shared" ref="CM6:CU6" si="10">IF(CM7="",NA(),CM7)</f>
        <v>43.05</v>
      </c>
      <c r="CN6" s="36">
        <f t="shared" si="10"/>
        <v>41.04</v>
      </c>
      <c r="CO6" s="36">
        <f t="shared" si="10"/>
        <v>39.96</v>
      </c>
      <c r="CP6" s="36">
        <f t="shared" si="10"/>
        <v>41.11</v>
      </c>
      <c r="CQ6" s="36">
        <f t="shared" si="10"/>
        <v>57.43</v>
      </c>
      <c r="CR6" s="36">
        <f t="shared" si="10"/>
        <v>57.29</v>
      </c>
      <c r="CS6" s="36">
        <f t="shared" si="10"/>
        <v>55.9</v>
      </c>
      <c r="CT6" s="36">
        <f t="shared" si="10"/>
        <v>57.3</v>
      </c>
      <c r="CU6" s="36">
        <f t="shared" si="10"/>
        <v>56.76</v>
      </c>
      <c r="CV6" s="35" t="str">
        <f>IF(CV7="","",IF(CV7="-","【-】","【"&amp;SUBSTITUTE(TEXT(CV7,"#,##0.00"),"-","△")&amp;"】"))</f>
        <v>【55.95】</v>
      </c>
      <c r="CW6" s="36">
        <f>IF(CW7="",NA(),CW7)</f>
        <v>72.209999999999994</v>
      </c>
      <c r="CX6" s="36">
        <f t="shared" ref="CX6:DF6" si="11">IF(CX7="",NA(),CX7)</f>
        <v>73.66</v>
      </c>
      <c r="CY6" s="36">
        <f t="shared" si="11"/>
        <v>73.81</v>
      </c>
      <c r="CZ6" s="36">
        <f t="shared" si="11"/>
        <v>75.69</v>
      </c>
      <c r="DA6" s="36">
        <f t="shared" si="11"/>
        <v>75.540000000000006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0.63</v>
      </c>
      <c r="EE6" s="36">
        <f t="shared" ref="EE6:EM6" si="14">IF(EE7="",NA(),EE7)</f>
        <v>0.74</v>
      </c>
      <c r="EF6" s="36">
        <f t="shared" si="14"/>
        <v>0.66</v>
      </c>
      <c r="EG6" s="36">
        <f t="shared" si="14"/>
        <v>2.57</v>
      </c>
      <c r="EH6" s="36">
        <f t="shared" si="14"/>
        <v>2.5299999999999998</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313254</v>
      </c>
      <c r="D7" s="38">
        <v>47</v>
      </c>
      <c r="E7" s="38">
        <v>1</v>
      </c>
      <c r="F7" s="38">
        <v>0</v>
      </c>
      <c r="G7" s="38">
        <v>0</v>
      </c>
      <c r="H7" s="38" t="s">
        <v>97</v>
      </c>
      <c r="I7" s="38" t="s">
        <v>98</v>
      </c>
      <c r="J7" s="38" t="s">
        <v>99</v>
      </c>
      <c r="K7" s="38" t="s">
        <v>100</v>
      </c>
      <c r="L7" s="38" t="s">
        <v>101</v>
      </c>
      <c r="M7" s="38" t="s">
        <v>102</v>
      </c>
      <c r="N7" s="39" t="s">
        <v>103</v>
      </c>
      <c r="O7" s="39" t="s">
        <v>104</v>
      </c>
      <c r="P7" s="39">
        <v>98.26</v>
      </c>
      <c r="Q7" s="39">
        <v>1960</v>
      </c>
      <c r="R7" s="39">
        <v>3254</v>
      </c>
      <c r="S7" s="39">
        <v>199.18</v>
      </c>
      <c r="T7" s="39">
        <v>16.34</v>
      </c>
      <c r="U7" s="39">
        <v>3154</v>
      </c>
      <c r="V7" s="39">
        <v>40.130000000000003</v>
      </c>
      <c r="W7" s="39">
        <v>78.59</v>
      </c>
      <c r="X7" s="39">
        <v>89.17</v>
      </c>
      <c r="Y7" s="39">
        <v>86.39</v>
      </c>
      <c r="Z7" s="39">
        <v>87.05</v>
      </c>
      <c r="AA7" s="39">
        <v>85.45</v>
      </c>
      <c r="AB7" s="39">
        <v>89.12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672.29</v>
      </c>
      <c r="BF7" s="39">
        <v>779.06</v>
      </c>
      <c r="BG7" s="39">
        <v>928.23</v>
      </c>
      <c r="BH7" s="39">
        <v>1201.8</v>
      </c>
      <c r="BI7" s="39">
        <v>1389.54</v>
      </c>
      <c r="BJ7" s="39">
        <v>1125.69</v>
      </c>
      <c r="BK7" s="39">
        <v>1134.67</v>
      </c>
      <c r="BL7" s="39">
        <v>1144.79</v>
      </c>
      <c r="BM7" s="39">
        <v>1061.58</v>
      </c>
      <c r="BN7" s="39">
        <v>1007.7</v>
      </c>
      <c r="BO7" s="39">
        <v>1074.1400000000001</v>
      </c>
      <c r="BP7" s="39">
        <v>62.97</v>
      </c>
      <c r="BQ7" s="39">
        <v>58.28</v>
      </c>
      <c r="BR7" s="39">
        <v>59.97</v>
      </c>
      <c r="BS7" s="39">
        <v>64.62</v>
      </c>
      <c r="BT7" s="39">
        <v>60.77</v>
      </c>
      <c r="BU7" s="39">
        <v>46.48</v>
      </c>
      <c r="BV7" s="39">
        <v>40.6</v>
      </c>
      <c r="BW7" s="39">
        <v>56.04</v>
      </c>
      <c r="BX7" s="39">
        <v>58.52</v>
      </c>
      <c r="BY7" s="39">
        <v>59.22</v>
      </c>
      <c r="BZ7" s="39">
        <v>54.36</v>
      </c>
      <c r="CA7" s="39">
        <v>171.49</v>
      </c>
      <c r="CB7" s="39">
        <v>181.91</v>
      </c>
      <c r="CC7" s="39">
        <v>180</v>
      </c>
      <c r="CD7" s="39">
        <v>166.31</v>
      </c>
      <c r="CE7" s="39">
        <v>173.53</v>
      </c>
      <c r="CF7" s="39">
        <v>376.61</v>
      </c>
      <c r="CG7" s="39">
        <v>440.03</v>
      </c>
      <c r="CH7" s="39">
        <v>304.35000000000002</v>
      </c>
      <c r="CI7" s="39">
        <v>296.3</v>
      </c>
      <c r="CJ7" s="39">
        <v>292.89999999999998</v>
      </c>
      <c r="CK7" s="39">
        <v>296.39999999999998</v>
      </c>
      <c r="CL7" s="39">
        <v>43.51</v>
      </c>
      <c r="CM7" s="39">
        <v>43.05</v>
      </c>
      <c r="CN7" s="39">
        <v>41.04</v>
      </c>
      <c r="CO7" s="39">
        <v>39.96</v>
      </c>
      <c r="CP7" s="39">
        <v>41.11</v>
      </c>
      <c r="CQ7" s="39">
        <v>57.43</v>
      </c>
      <c r="CR7" s="39">
        <v>57.29</v>
      </c>
      <c r="CS7" s="39">
        <v>55.9</v>
      </c>
      <c r="CT7" s="39">
        <v>57.3</v>
      </c>
      <c r="CU7" s="39">
        <v>56.76</v>
      </c>
      <c r="CV7" s="39">
        <v>55.95</v>
      </c>
      <c r="CW7" s="39">
        <v>72.209999999999994</v>
      </c>
      <c r="CX7" s="39">
        <v>73.66</v>
      </c>
      <c r="CY7" s="39">
        <v>73.81</v>
      </c>
      <c r="CZ7" s="39">
        <v>75.69</v>
      </c>
      <c r="DA7" s="39">
        <v>75.540000000000006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0.63</v>
      </c>
      <c r="EE7" s="39">
        <v>0.74</v>
      </c>
      <c r="EF7" s="39">
        <v>0.66</v>
      </c>
      <c r="EG7" s="39">
        <v>2.57</v>
      </c>
      <c r="EH7" s="39">
        <v>2.5299999999999998</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2020-01-28T02:36:55Z</cp:lastPrinted>
  <dcterms:created xsi:type="dcterms:W3CDTF">2019-12-05T04:38:38Z</dcterms:created>
  <dcterms:modified xsi:type="dcterms:W3CDTF">2020-02-06T01:58:16Z</dcterms:modified>
  <cp:category/>
</cp:coreProperties>
</file>