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3_公営企業決算統計\03 経営比較分析表\R1年度\04_水道ほか\03_市町村回答\04_境港市\"/>
    </mc:Choice>
  </mc:AlternateContent>
  <workbookProtection workbookAlgorithmName="SHA-512" workbookHashValue="u5/EUhMTR+K9eyt3cB1zkGyiL90iHHI8f6mbiwQox+HFVcAN+kRBcxf2qdzjYZLv1nZO6sUiGe5RD8jidwONEw==" workbookSaltValue="GRq5mEobSKYS3i4w8zU4nw==" workbookSpinCount="100000" lockStructure="1"/>
  <bookViews>
    <workbookView xWindow="0" yWindow="0" windowWidth="20490" windowHeight="762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IT76" i="4"/>
  <c r="HJ30" i="4"/>
  <c r="CS51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30" i="4"/>
  <c r="AV76" i="4"/>
  <c r="KO51" i="4"/>
  <c r="HP76" i="4"/>
  <c r="FX30" i="4"/>
  <c r="LE76" i="4"/>
  <c r="FX51" i="4"/>
  <c r="KO30" i="4"/>
  <c r="BG51" i="4"/>
  <c r="KP76" i="4"/>
  <c r="FE51" i="4"/>
  <c r="HA76" i="4"/>
  <c r="AN51" i="4"/>
  <c r="FE30" i="4"/>
  <c r="JV30" i="4"/>
  <c r="AN30" i="4"/>
  <c r="AG76" i="4"/>
  <c r="JV51" i="4"/>
  <c r="R76" i="4"/>
  <c r="KA76" i="4"/>
  <c r="EL51" i="4"/>
  <c r="JC30" i="4"/>
  <c r="U51" i="4"/>
  <c r="EL30" i="4"/>
  <c r="U30" i="4"/>
  <c r="JC51" i="4"/>
  <c r="GL76" i="4"/>
</calcChain>
</file>

<file path=xl/sharedStrings.xml><?xml version="1.0" encoding="utf-8"?>
<sst xmlns="http://schemas.openxmlformats.org/spreadsheetml/2006/main" count="278" uniqueCount="136">
  <si>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</si>
  <si>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</si>
  <si>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</si>
  <si>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</si>
  <si>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</si>
  <si>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</si>
  <si>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</si>
  <si>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</si>
  <si>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</si>
  <si>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</si>
  <si>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</si>
  <si>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</si>
  <si>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</si>
  <si>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</si>
  <si>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</si>
  <si>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</si>
  <si>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</si>
  <si>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</si>
  <si>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</si>
  <si>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</si>
  <si>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</si>
  <si>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</si>
  <si>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</si>
  <si>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</si>
  <si>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</si>
  <si>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</si>
  <si>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</si>
  <si>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</si>
  <si>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</si>
  <si>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</si>
  <si>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</si>
  <si>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</si>
  <si>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</si>
  <si>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</si>
  <si>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</si>
  <si>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</si>
  <si>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</si>
  <si>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</si>
  <si>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</si>
  <si>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</si>
  <si>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</si>
  <si>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</si>
  <si>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</si>
  <si>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</si>
  <si>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</si>
  <si>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</si>
  <si>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</si>
  <si>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</si>
  <si>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</si>
  <si>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</si>
  <si>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</si>
  <si>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</si>
  <si>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</si>
  <si>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</si>
  <si>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</si>
  <si>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</si>
  <si>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</si>
  <si>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</si>
  <si>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</si>
  <si>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</si>
  <si>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</si>
  <si>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</si>
  <si>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</si>
  <si>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</si>
  <si>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</si>
  <si>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</si>
  <si>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</si>
  <si>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</si>
  <si>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</si>
  <si>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</si>
  <si>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</si>
  <si>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</si>
  <si>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</si>
  <si>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</si>
  <si>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</si>
  <si>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</si>
  <si>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</si>
  <si>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</si>
  <si>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</si>
  <si>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</si>
  <si>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</si>
  <si>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</si>
  <si>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</si>
  <si>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</si>
  <si>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</si>
  <si>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</si>
  <si>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</si>
  <si>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</si>
  <si>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</si>
  <si>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</si>
  <si>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</si>
  <si>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</si>
  <si>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</si>
  <si>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</si>
  <si>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</si>
  <si>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</si>
  <si>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</si>
  <si>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</si>
  <si>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</si>
  <si>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</si>
  <si>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</si>
  <si>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</si>
  <si>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</si>
  <si>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</si>
  <si>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</si>
  <si>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</si>
  <si>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</si>
  <si>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</si>
  <si>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</si>
  <si>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</si>
  <si>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</si>
  <si>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</si>
  <si>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</si>
  <si>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</si>
  <si>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鳥取県　境港市</t>
  </si>
  <si>
    <t>大正町駐車場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</si>
  <si>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</si>
  <si>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</si>
  <si>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</si>
  <si>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</si>
  <si>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</si>
  <si>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</si>
  <si>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</si>
  <si>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</si>
  <si>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</si>
  <si>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</si>
  <si>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</si>
  <si>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</si>
  <si>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</si>
  <si>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</si>
  <si>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</si>
  <si>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</si>
  <si>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　収益的収支比率は、地方債を短期間で償還したことによる影響により５０％程度で推移し、単年度収支は赤字となっていたが、平成２８年度で償還が完了したことから、平成２９年度以降は単年度収支が黒字に転じている。
　売上高ＧＯＰ率、ＥＢＩＴＤＡについては、ともに類似施設の平均値を上回っている。
　ＥＢＩＴＤＡは減少傾向にあったが、平成３０年度には近隣の観光地である水木しげるロードがリニューアルオープンしたほか、ゲゲゲの鬼太郎の新アニメが放送開始されたことにより、観光客が大幅に増加し、収益が大幅に伸びている。
</t>
    <phoneticPr fontId="5"/>
  </si>
  <si>
    <t>　広場式の駐車場であり、設備投資についても規模の大きなものは計画していない。
　現在、企業債の残高は無く、今後も借入の予定は無い。</t>
    <phoneticPr fontId="5"/>
  </si>
  <si>
    <t>　水木しげるロードの観光客の減少や、周辺地域への民間駐車場の開設などにより、利用者数は減少傾向にあったが、平成３０年７月の水木しげるロードリニューアル以降は利用者数が増加している。</t>
    <phoneticPr fontId="5"/>
  </si>
  <si>
    <t xml:space="preserve">　地方債の償還終了に伴い、平成２９年度・平成３０年度は、単年度収支が黒字となっている。
　今後も単年度収支は黒字のまま推移し、実質収支についても数年後には黒字化すると見込んでいる。
　また、水木しげるロードのリニューアルなどにより観光客が増加しており、収益性についても向上している。
　なお、観光地に隣接した駐車場であり観光施策と連携した整備・運営が必要であること、広場式の駐車場であり維持管理費が最小限となっていることから、民間への譲渡や民間活用には馴染まない。
　当面、黒字が継続することが見込まれているが、今後も維持管理費が過大とならないよう抑制に努める。
</t>
    <rPh sb="20" eb="22">
      <t>ヘイセイ</t>
    </rPh>
    <rPh sb="24" eb="26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</si>
</sst>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54.5</c:v>
                </c:pt>
                <c:pt idx="1">
                  <c:v>55.8</c:v>
                </c:pt>
                <c:pt idx="2">
                  <c:v>51.2</c:v>
                </c:pt>
                <c:pt idx="3">
                  <c:v>220.4</c:v>
                </c:pt>
                <c:pt idx="4">
                  <c:v>498.7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5C-4FA9-812E-EB1C3DF08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843696"/>
        <c:axId val="288842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5C-4FA9-812E-EB1C3DF08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843696"/>
        <c:axId val="288842520"/>
      </c:lineChart>
      <c:dateAx>
        <c:axId val="28884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842520"/>
        <c:crosses val="autoZero"/>
        <c:auto val="1"/>
        <c:lblOffset val="100"/>
        <c:baseTimeUnit val="years"/>
      </c:dateAx>
      <c:valAx>
        <c:axId val="288842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8843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317.60000000000002</c:v>
                </c:pt>
                <c:pt idx="1">
                  <c:v>140.19999999999999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2B-4543-8636-16FF957CD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844088"/>
        <c:axId val="288847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2B-4543-8636-16FF957CD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844088"/>
        <c:axId val="288847224"/>
      </c:lineChart>
      <c:dateAx>
        <c:axId val="288844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847224"/>
        <c:crosses val="autoZero"/>
        <c:auto val="1"/>
        <c:lblOffset val="100"/>
        <c:baseTimeUnit val="years"/>
      </c:dateAx>
      <c:valAx>
        <c:axId val="288847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8844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39-4E4A-B08E-195455A49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848008"/>
        <c:axId val="288846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39-4E4A-B08E-195455A49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848008"/>
        <c:axId val="288846048"/>
      </c:lineChart>
      <c:dateAx>
        <c:axId val="288848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846048"/>
        <c:crosses val="autoZero"/>
        <c:auto val="1"/>
        <c:lblOffset val="100"/>
        <c:baseTimeUnit val="years"/>
      </c:dateAx>
      <c:valAx>
        <c:axId val="288846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8848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36-425B-A6A5-6BFB3085A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315480"/>
        <c:axId val="290719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36-425B-A6A5-6BFB3085A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315480"/>
        <c:axId val="290719968"/>
      </c:lineChart>
      <c:dateAx>
        <c:axId val="249315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719968"/>
        <c:crosses val="autoZero"/>
        <c:auto val="1"/>
        <c:lblOffset val="100"/>
        <c:baseTimeUnit val="years"/>
      </c:dateAx>
      <c:valAx>
        <c:axId val="290719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9315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EA-440D-810D-7315FB0E1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716440"/>
        <c:axId val="290712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EA-440D-810D-7315FB0E1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716440"/>
        <c:axId val="290712520"/>
      </c:lineChart>
      <c:dateAx>
        <c:axId val="290716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712520"/>
        <c:crosses val="autoZero"/>
        <c:auto val="1"/>
        <c:lblOffset val="100"/>
        <c:baseTimeUnit val="years"/>
      </c:dateAx>
      <c:valAx>
        <c:axId val="290712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0716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E4-423D-95C2-F970B337F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713696"/>
        <c:axId val="29071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E4-423D-95C2-F970B337F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713696"/>
        <c:axId val="290719184"/>
      </c:lineChart>
      <c:dateAx>
        <c:axId val="29071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719184"/>
        <c:crosses val="autoZero"/>
        <c:auto val="1"/>
        <c:lblOffset val="100"/>
        <c:baseTimeUnit val="years"/>
      </c:dateAx>
      <c:valAx>
        <c:axId val="29071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90713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108.6</c:v>
                </c:pt>
                <c:pt idx="1">
                  <c:v>122.4</c:v>
                </c:pt>
                <c:pt idx="2">
                  <c:v>101.7</c:v>
                </c:pt>
                <c:pt idx="3">
                  <c:v>87.9</c:v>
                </c:pt>
                <c:pt idx="4">
                  <c:v>139.69999999999999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0C-4D21-9E41-40312BE7E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714480"/>
        <c:axId val="290718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0C-4D21-9E41-40312BE7E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714480"/>
        <c:axId val="290718792"/>
      </c:lineChart>
      <c:dateAx>
        <c:axId val="290714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718792"/>
        <c:crosses val="autoZero"/>
        <c:auto val="1"/>
        <c:lblOffset val="100"/>
        <c:baseTimeUnit val="years"/>
      </c:dateAx>
      <c:valAx>
        <c:axId val="290718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0714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75.3</c:v>
                </c:pt>
                <c:pt idx="1">
                  <c:v>60.8</c:v>
                </c:pt>
                <c:pt idx="2">
                  <c:v>74.099999999999994</c:v>
                </c:pt>
                <c:pt idx="3">
                  <c:v>59.6</c:v>
                </c:pt>
                <c:pt idx="4">
                  <c:v>77.2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8E-4150-B987-88965B09B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718008"/>
        <c:axId val="29071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8E-4150-B987-88965B09B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718008"/>
        <c:axId val="290718400"/>
      </c:lineChart>
      <c:dateAx>
        <c:axId val="290718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718400"/>
        <c:crosses val="autoZero"/>
        <c:auto val="1"/>
        <c:lblOffset val="100"/>
        <c:baseTimeUnit val="years"/>
      </c:dateAx>
      <c:valAx>
        <c:axId val="29071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0718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5161</c:v>
                </c:pt>
                <c:pt idx="1">
                  <c:v>4728</c:v>
                </c:pt>
                <c:pt idx="2">
                  <c:v>4384</c:v>
                </c:pt>
                <c:pt idx="3">
                  <c:v>2995</c:v>
                </c:pt>
                <c:pt idx="4">
                  <c:v>7248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05-4459-BA56-C24D2FDDF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719576"/>
        <c:axId val="29071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05-4459-BA56-C24D2FDDF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719576"/>
        <c:axId val="290712912"/>
      </c:lineChart>
      <c:dateAx>
        <c:axId val="290719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712912"/>
        <c:crosses val="autoZero"/>
        <c:auto val="1"/>
        <c:lblOffset val="100"/>
        <c:baseTimeUnit val="years"/>
      </c:dateAx>
      <c:valAx>
        <c:axId val="29071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90719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90" zoomScaleNormal="90" zoomScaleSheetLayoutView="70" workbookViewId="0">
      <selection activeCell="J13" sqref="J1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鳥取県境港市　大正町駐車場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2315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122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12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58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132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54.5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55.8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51.2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220.4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498.7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108.6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122.4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101.7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87.9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139.69999999999999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385.5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419.4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371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509.2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449.1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3.5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3.2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2.9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6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3.8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252.8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269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276.60000000000002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274.8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277.2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133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134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75.3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60.8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74.099999999999994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59.6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77.2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5161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4728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4384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2995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7248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22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16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21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40.700000000000003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38.200000000000003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34.6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37.6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33.200000000000003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7496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6967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7138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8131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8024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135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43237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4000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317.60000000000002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140.19999999999999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78.400000000000006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70.5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59.2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62.4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82.7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eRj03HIVor1EjkYFDNViB9WNPIxynYzRO5RL1vWF2DnCoeecWA6N/11cdnIISAFcqkIGpkdhJ0x13AdzppTdLA==" saltValue="OMQYZICensa0ojJnZB6m3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101</v>
      </c>
      <c r="AM5" s="59" t="s">
        <v>102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104</v>
      </c>
      <c r="AV5" s="59" t="s">
        <v>105</v>
      </c>
      <c r="AW5" s="59" t="s">
        <v>106</v>
      </c>
      <c r="AX5" s="59" t="s">
        <v>107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108</v>
      </c>
      <c r="BG5" s="59" t="s">
        <v>90</v>
      </c>
      <c r="BH5" s="59" t="s">
        <v>91</v>
      </c>
      <c r="BI5" s="59" t="s">
        <v>102</v>
      </c>
      <c r="BJ5" s="59" t="s">
        <v>103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108</v>
      </c>
      <c r="BR5" s="59" t="s">
        <v>105</v>
      </c>
      <c r="BS5" s="59" t="s">
        <v>106</v>
      </c>
      <c r="BT5" s="59" t="s">
        <v>107</v>
      </c>
      <c r="BU5" s="59" t="s">
        <v>103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104</v>
      </c>
      <c r="CC5" s="59" t="s">
        <v>105</v>
      </c>
      <c r="CD5" s="59" t="s">
        <v>106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104</v>
      </c>
      <c r="CP5" s="59" t="s">
        <v>100</v>
      </c>
      <c r="CQ5" s="59" t="s">
        <v>106</v>
      </c>
      <c r="CR5" s="59" t="s">
        <v>107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104</v>
      </c>
      <c r="DA5" s="59" t="s">
        <v>90</v>
      </c>
      <c r="DB5" s="59" t="s">
        <v>91</v>
      </c>
      <c r="DC5" s="59" t="s">
        <v>102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104</v>
      </c>
      <c r="DL5" s="59" t="s">
        <v>100</v>
      </c>
      <c r="DM5" s="59" t="s">
        <v>101</v>
      </c>
      <c r="DN5" s="59" t="s">
        <v>102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109</v>
      </c>
      <c r="B6" s="60">
        <f>B8</f>
        <v>2018</v>
      </c>
      <c r="C6" s="60">
        <f t="shared" ref="C6:X6" si="1">C8</f>
        <v>312045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鳥取県境港市</v>
      </c>
      <c r="I6" s="60" t="str">
        <f t="shared" si="1"/>
        <v>大正町駐車場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12</v>
      </c>
      <c r="S6" s="62" t="str">
        <f t="shared" si="1"/>
        <v>商業施設</v>
      </c>
      <c r="T6" s="62" t="str">
        <f t="shared" si="1"/>
        <v>無</v>
      </c>
      <c r="U6" s="63">
        <f t="shared" si="1"/>
        <v>2315</v>
      </c>
      <c r="V6" s="63">
        <f t="shared" si="1"/>
        <v>58</v>
      </c>
      <c r="W6" s="63">
        <f t="shared" si="1"/>
        <v>200</v>
      </c>
      <c r="X6" s="62" t="str">
        <f t="shared" si="1"/>
        <v>導入なし</v>
      </c>
      <c r="Y6" s="64">
        <f>IF(Y8="-",NA(),Y8)</f>
        <v>54.5</v>
      </c>
      <c r="Z6" s="64">
        <f t="shared" ref="Z6:AH6" si="2">IF(Z8="-",NA(),Z8)</f>
        <v>55.8</v>
      </c>
      <c r="AA6" s="64">
        <f t="shared" si="2"/>
        <v>51.2</v>
      </c>
      <c r="AB6" s="64">
        <f t="shared" si="2"/>
        <v>220.4</v>
      </c>
      <c r="AC6" s="64">
        <f t="shared" si="2"/>
        <v>498.7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75.3</v>
      </c>
      <c r="BG6" s="64">
        <f t="shared" ref="BG6:BO6" si="5">IF(BG8="-",NA(),BG8)</f>
        <v>60.8</v>
      </c>
      <c r="BH6" s="64">
        <f t="shared" si="5"/>
        <v>74.099999999999994</v>
      </c>
      <c r="BI6" s="64">
        <f t="shared" si="5"/>
        <v>59.6</v>
      </c>
      <c r="BJ6" s="64">
        <f t="shared" si="5"/>
        <v>77.2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5161</v>
      </c>
      <c r="BR6" s="65">
        <f t="shared" ref="BR6:BZ6" si="6">IF(BR8="-",NA(),BR8)</f>
        <v>4728</v>
      </c>
      <c r="BS6" s="65">
        <f t="shared" si="6"/>
        <v>4384</v>
      </c>
      <c r="BT6" s="65">
        <f t="shared" si="6"/>
        <v>2995</v>
      </c>
      <c r="BU6" s="65">
        <f t="shared" si="6"/>
        <v>7248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43237</v>
      </c>
      <c r="CN6" s="63">
        <f t="shared" si="7"/>
        <v>4000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111</v>
      </c>
      <c r="CZ6" s="64">
        <f>IF(CZ8="-",NA(),CZ8)</f>
        <v>317.60000000000002</v>
      </c>
      <c r="DA6" s="64">
        <f t="shared" ref="DA6:DI6" si="8">IF(DA8="-",NA(),DA8)</f>
        <v>140.19999999999999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108.6</v>
      </c>
      <c r="DL6" s="64">
        <f t="shared" ref="DL6:DT6" si="9">IF(DL8="-",NA(),DL8)</f>
        <v>122.4</v>
      </c>
      <c r="DM6" s="64">
        <f t="shared" si="9"/>
        <v>101.7</v>
      </c>
      <c r="DN6" s="64">
        <f t="shared" si="9"/>
        <v>87.9</v>
      </c>
      <c r="DO6" s="64">
        <f t="shared" si="9"/>
        <v>139.69999999999999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112</v>
      </c>
      <c r="B7" s="60">
        <f t="shared" ref="B7:X7" si="10">B8</f>
        <v>2018</v>
      </c>
      <c r="C7" s="60">
        <f t="shared" si="10"/>
        <v>312045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鳥取県　境港市</v>
      </c>
      <c r="I7" s="60" t="str">
        <f t="shared" si="10"/>
        <v>大正町駐車場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12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2315</v>
      </c>
      <c r="V7" s="63">
        <f t="shared" si="10"/>
        <v>58</v>
      </c>
      <c r="W7" s="63">
        <f t="shared" si="10"/>
        <v>200</v>
      </c>
      <c r="X7" s="62" t="str">
        <f t="shared" si="10"/>
        <v>導入なし</v>
      </c>
      <c r="Y7" s="64">
        <f>Y8</f>
        <v>54.5</v>
      </c>
      <c r="Z7" s="64">
        <f t="shared" ref="Z7:AH7" si="11">Z8</f>
        <v>55.8</v>
      </c>
      <c r="AA7" s="64">
        <f t="shared" si="11"/>
        <v>51.2</v>
      </c>
      <c r="AB7" s="64">
        <f t="shared" si="11"/>
        <v>220.4</v>
      </c>
      <c r="AC7" s="64">
        <f t="shared" si="11"/>
        <v>498.7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75.3</v>
      </c>
      <c r="BG7" s="64">
        <f t="shared" ref="BG7:BO7" si="14">BG8</f>
        <v>60.8</v>
      </c>
      <c r="BH7" s="64">
        <f t="shared" si="14"/>
        <v>74.099999999999994</v>
      </c>
      <c r="BI7" s="64">
        <f t="shared" si="14"/>
        <v>59.6</v>
      </c>
      <c r="BJ7" s="64">
        <f t="shared" si="14"/>
        <v>77.2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5161</v>
      </c>
      <c r="BR7" s="65">
        <f t="shared" ref="BR7:BZ7" si="15">BR8</f>
        <v>4728</v>
      </c>
      <c r="BS7" s="65">
        <f t="shared" si="15"/>
        <v>4384</v>
      </c>
      <c r="BT7" s="65">
        <f t="shared" si="15"/>
        <v>2995</v>
      </c>
      <c r="BU7" s="65">
        <f t="shared" si="15"/>
        <v>7248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113</v>
      </c>
      <c r="CC7" s="64" t="s">
        <v>113</v>
      </c>
      <c r="CD7" s="64" t="s">
        <v>113</v>
      </c>
      <c r="CE7" s="64" t="s">
        <v>113</v>
      </c>
      <c r="CF7" s="64" t="s">
        <v>113</v>
      </c>
      <c r="CG7" s="64" t="s">
        <v>113</v>
      </c>
      <c r="CH7" s="64" t="s">
        <v>113</v>
      </c>
      <c r="CI7" s="64" t="s">
        <v>113</v>
      </c>
      <c r="CJ7" s="64" t="s">
        <v>113</v>
      </c>
      <c r="CK7" s="64" t="s">
        <v>111</v>
      </c>
      <c r="CL7" s="61"/>
      <c r="CM7" s="63">
        <f>CM8</f>
        <v>43237</v>
      </c>
      <c r="CN7" s="63">
        <f>CN8</f>
        <v>4000</v>
      </c>
      <c r="CO7" s="64" t="s">
        <v>113</v>
      </c>
      <c r="CP7" s="64" t="s">
        <v>113</v>
      </c>
      <c r="CQ7" s="64" t="s">
        <v>113</v>
      </c>
      <c r="CR7" s="64" t="s">
        <v>113</v>
      </c>
      <c r="CS7" s="64" t="s">
        <v>113</v>
      </c>
      <c r="CT7" s="64" t="s">
        <v>113</v>
      </c>
      <c r="CU7" s="64" t="s">
        <v>113</v>
      </c>
      <c r="CV7" s="64" t="s">
        <v>113</v>
      </c>
      <c r="CW7" s="64" t="s">
        <v>113</v>
      </c>
      <c r="CX7" s="64" t="s">
        <v>111</v>
      </c>
      <c r="CY7" s="61"/>
      <c r="CZ7" s="64">
        <f>CZ8</f>
        <v>317.60000000000002</v>
      </c>
      <c r="DA7" s="64">
        <f t="shared" ref="DA7:DI7" si="16">DA8</f>
        <v>140.19999999999999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108.6</v>
      </c>
      <c r="DL7" s="64">
        <f t="shared" ref="DL7:DT7" si="17">DL8</f>
        <v>122.4</v>
      </c>
      <c r="DM7" s="64">
        <f t="shared" si="17"/>
        <v>101.7</v>
      </c>
      <c r="DN7" s="64">
        <f t="shared" si="17"/>
        <v>87.9</v>
      </c>
      <c r="DO7" s="64">
        <f t="shared" si="17"/>
        <v>139.69999999999999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312045</v>
      </c>
      <c r="D8" s="67">
        <v>47</v>
      </c>
      <c r="E8" s="67">
        <v>14</v>
      </c>
      <c r="F8" s="67">
        <v>0</v>
      </c>
      <c r="G8" s="67">
        <v>3</v>
      </c>
      <c r="H8" s="67" t="s">
        <v>114</v>
      </c>
      <c r="I8" s="67" t="s">
        <v>115</v>
      </c>
      <c r="J8" s="67" t="s">
        <v>116</v>
      </c>
      <c r="K8" s="67" t="s">
        <v>117</v>
      </c>
      <c r="L8" s="67" t="s">
        <v>118</v>
      </c>
      <c r="M8" s="67" t="s">
        <v>119</v>
      </c>
      <c r="N8" s="67" t="s">
        <v>120</v>
      </c>
      <c r="O8" s="68" t="s">
        <v>121</v>
      </c>
      <c r="P8" s="69" t="s">
        <v>122</v>
      </c>
      <c r="Q8" s="69" t="s">
        <v>123</v>
      </c>
      <c r="R8" s="70">
        <v>12</v>
      </c>
      <c r="S8" s="69" t="s">
        <v>124</v>
      </c>
      <c r="T8" s="69" t="s">
        <v>125</v>
      </c>
      <c r="U8" s="70">
        <v>2315</v>
      </c>
      <c r="V8" s="70">
        <v>58</v>
      </c>
      <c r="W8" s="70">
        <v>200</v>
      </c>
      <c r="X8" s="69" t="s">
        <v>126</v>
      </c>
      <c r="Y8" s="71">
        <v>54.5</v>
      </c>
      <c r="Z8" s="71">
        <v>55.8</v>
      </c>
      <c r="AA8" s="71">
        <v>51.2</v>
      </c>
      <c r="AB8" s="71">
        <v>220.4</v>
      </c>
      <c r="AC8" s="71">
        <v>498.7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75.3</v>
      </c>
      <c r="BG8" s="71">
        <v>60.8</v>
      </c>
      <c r="BH8" s="71">
        <v>74.099999999999994</v>
      </c>
      <c r="BI8" s="71">
        <v>59.6</v>
      </c>
      <c r="BJ8" s="71">
        <v>77.2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5161</v>
      </c>
      <c r="BR8" s="72">
        <v>4728</v>
      </c>
      <c r="BS8" s="72">
        <v>4384</v>
      </c>
      <c r="BT8" s="73">
        <v>2995</v>
      </c>
      <c r="BU8" s="73">
        <v>7248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118</v>
      </c>
      <c r="CC8" s="71" t="s">
        <v>118</v>
      </c>
      <c r="CD8" s="71" t="s">
        <v>118</v>
      </c>
      <c r="CE8" s="71" t="s">
        <v>118</v>
      </c>
      <c r="CF8" s="71" t="s">
        <v>118</v>
      </c>
      <c r="CG8" s="71" t="s">
        <v>118</v>
      </c>
      <c r="CH8" s="71" t="s">
        <v>118</v>
      </c>
      <c r="CI8" s="71" t="s">
        <v>118</v>
      </c>
      <c r="CJ8" s="71" t="s">
        <v>118</v>
      </c>
      <c r="CK8" s="71" t="s">
        <v>118</v>
      </c>
      <c r="CL8" s="68" t="s">
        <v>118</v>
      </c>
      <c r="CM8" s="70">
        <v>43237</v>
      </c>
      <c r="CN8" s="70">
        <v>4000</v>
      </c>
      <c r="CO8" s="71" t="s">
        <v>118</v>
      </c>
      <c r="CP8" s="71" t="s">
        <v>118</v>
      </c>
      <c r="CQ8" s="71" t="s">
        <v>118</v>
      </c>
      <c r="CR8" s="71" t="s">
        <v>118</v>
      </c>
      <c r="CS8" s="71" t="s">
        <v>118</v>
      </c>
      <c r="CT8" s="71" t="s">
        <v>118</v>
      </c>
      <c r="CU8" s="71" t="s">
        <v>118</v>
      </c>
      <c r="CV8" s="71" t="s">
        <v>118</v>
      </c>
      <c r="CW8" s="71" t="s">
        <v>118</v>
      </c>
      <c r="CX8" s="71" t="s">
        <v>118</v>
      </c>
      <c r="CY8" s="68" t="s">
        <v>118</v>
      </c>
      <c r="CZ8" s="71">
        <v>317.60000000000002</v>
      </c>
      <c r="DA8" s="71">
        <v>140.19999999999999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108.6</v>
      </c>
      <c r="DL8" s="71">
        <v>122.4</v>
      </c>
      <c r="DM8" s="71">
        <v>101.7</v>
      </c>
      <c r="DN8" s="71">
        <v>87.9</v>
      </c>
      <c r="DO8" s="71">
        <v>139.69999999999999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127</v>
      </c>
      <c r="C10" s="78" t="s">
        <v>128</v>
      </c>
      <c r="D10" s="78" t="s">
        <v>129</v>
      </c>
      <c r="E10" s="78" t="s">
        <v>130</v>
      </c>
      <c r="F10" s="78" t="s">
        <v>131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cp:lastPrinted>2020-02-12T04:55:41Z</cp:lastPrinted>
  <dcterms:created xsi:type="dcterms:W3CDTF">2019-12-05T07:26:48Z</dcterms:created>
  <dcterms:modified xsi:type="dcterms:W3CDTF">2020-02-12T04:55:45Z</dcterms:modified>
  <cp:category/>
</cp:coreProperties>
</file>