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RGso4VXvfG4MT2UFKkgZMAB2c9uBbKWzsSFFngg2dPHYiwfu9ahpxlbmvhNZbPic17kHGXXQoKCOQWhsz9hVeQ==" workbookSaltValue="+0ADO3OVhjKY+nlNziAmaA==" workbookSpinCount="100000" lockStructure="1"/>
  <bookViews>
    <workbookView xWindow="0" yWindow="0" windowWidth="2049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<sst xmlns="http://schemas.openxmlformats.org/spreadsheetml/2006/main" count="220" uniqueCount="108">
  <si>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</si>
  <si>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</si>
  <si>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</si>
  <si>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</si>
  <si>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</si>
  <si>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</si>
  <si>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</si>
  <si>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</si>
  <si>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</si>
  <si>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</si>
  <si>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</si>
  <si>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</si>
  <si>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</si>
  <si>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</si>
  <si>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</si>
  <si>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</si>
  <si>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</si>
  <si>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</si>
  <si>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</si>
  <si>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</si>
  <si>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</si>
  <si>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</si>
  <si>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</si>
  <si>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</si>
  <si>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</si>
  <si>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</si>
  <si>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</si>
  <si>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</si>
  <si>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</si>
  <si>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</si>
  <si>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</si>
  <si>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</si>
  <si>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</si>
  <si>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</si>
  <si>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</si>
  <si>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</si>
  <si>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</si>
  <si>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</si>
  <si>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</si>
  <si>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</si>
  <si>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</si>
  <si>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</si>
  <si>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</si>
  <si>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</si>
  <si>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</si>
  <si>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</si>
  <si>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</si>
  <si>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</si>
  <si>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</si>
  <si>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</si>
  <si>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</si>
  <si>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</si>
  <si>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</si>
  <si>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</si>
  <si>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</si>
  <si>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</si>
  <si>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</si>
  <si>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</si>
  <si>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</si>
  <si>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</si>
  <si>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</si>
  <si>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</si>
  <si>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</si>
  <si>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</si>
  <si>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</si>
  <si>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</si>
  <si>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</si>
  <si>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</si>
  <si>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</si>
  <si>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</si>
  <si>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</si>
  <si>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</si>
  <si>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</si>
  <si>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</si>
  <si>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</si>
  <si>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</si>
  <si>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</si>
  <si>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</si>
  <si>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</si>
  <si>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</si>
  <si>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</si>
  <si>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</si>
  <si>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</si>
  <si>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</si>
  <si>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</si>
  <si>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</si>
  <si>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</si>
  <si>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</si>
  <si>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</si>
  <si>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</si>
  <si>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</si>
  <si>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</si>
  <si>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</si>
  <si>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</si>
  <si>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</si>
  <si>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</si>
  <si>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</si>
  <si>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</si>
  <si>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</si>
  <si>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</si>
  <si>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</si>
  <si>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</si>
  <si>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</si>
  <si>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</si>
  <si>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</si>
  <si>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管路、施設ともに</t>
    </r>
    <r>
      <rPr>
        <sz val="12"/>
        <color theme="1"/>
        <rFont val="ＭＳ ゴシック"/>
        <family val="3"/>
        <charset val="128"/>
      </rPr>
      <t>老朽化の傾向にある。中長期的な視野に立ち、財政状況を踏まえた適正な計画のもと更新を実施していく必要がある。</t>
    </r>
    <r>
      <rPr>
        <sz val="11"/>
        <color theme="1"/>
        <rFont val="ＭＳ ゴシック"/>
        <family val="3"/>
        <charset val="128"/>
      </rPr>
      <t xml:space="preserve">
①有形固定資産減価償却率
　類似団体と同様に、保有している施設全体の老朽化が少しずつ進んでいるので、今後は、上昇する傾向にある。
②管路経年化率
　類似団体を下回る水準である。集中して拡張してきた管路が法定耐用年数を向かえるため、更に経年化の傾向は続く見込みである。
③管路更新率
　0.7～0.9％程度を推移していく見込みである。</t>
    </r>
    <rPh sb="1" eb="3">
      <t>カンロ</t>
    </rPh>
    <rPh sb="4" eb="6">
      <t>シセツ</t>
    </rPh>
    <rPh sb="9" eb="12">
      <t>ロウキュウカ</t>
    </rPh>
    <rPh sb="13" eb="15">
      <t>ケイコウ</t>
    </rPh>
    <rPh sb="19" eb="23">
      <t>チュウチョウキテキ</t>
    </rPh>
    <rPh sb="24" eb="26">
      <t>シヤ</t>
    </rPh>
    <rPh sb="27" eb="28">
      <t>タ</t>
    </rPh>
    <rPh sb="56" eb="58">
      <t>ヒツヨウ</t>
    </rPh>
    <rPh sb="64" eb="66">
      <t>ユウケイ</t>
    </rPh>
    <rPh sb="66" eb="68">
      <t>コテイ</t>
    </rPh>
    <rPh sb="68" eb="70">
      <t>シサン</t>
    </rPh>
    <rPh sb="70" eb="72">
      <t>ゲンカ</t>
    </rPh>
    <rPh sb="72" eb="74">
      <t>ショウキャク</t>
    </rPh>
    <rPh sb="74" eb="75">
      <t>リツ</t>
    </rPh>
    <rPh sb="97" eb="100">
      <t>ロウキュウカ</t>
    </rPh>
    <rPh sb="101" eb="102">
      <t>スコ</t>
    </rPh>
    <rPh sb="105" eb="106">
      <t>スス</t>
    </rPh>
    <rPh sb="113" eb="115">
      <t>コンゴ</t>
    </rPh>
    <rPh sb="129" eb="131">
      <t>カンロ</t>
    </rPh>
    <rPh sb="142" eb="144">
      <t>シタマワ</t>
    </rPh>
    <rPh sb="145" eb="147">
      <t>スイジュン</t>
    </rPh>
    <rPh sb="161" eb="163">
      <t>カンロ</t>
    </rPh>
    <rPh sb="164" eb="166">
      <t>ホウテイ</t>
    </rPh>
    <rPh sb="166" eb="168">
      <t>タイヨウ</t>
    </rPh>
    <rPh sb="168" eb="170">
      <t>ネンスウ</t>
    </rPh>
    <rPh sb="171" eb="172">
      <t>ム</t>
    </rPh>
    <rPh sb="180" eb="183">
      <t>ケイネンカ</t>
    </rPh>
    <rPh sb="189" eb="191">
      <t>ミコ</t>
    </rPh>
    <rPh sb="198" eb="200">
      <t>カンロ</t>
    </rPh>
    <rPh sb="200" eb="202">
      <t>コウシン</t>
    </rPh>
    <rPh sb="202" eb="203">
      <t>リツ</t>
    </rPh>
    <rPh sb="213" eb="215">
      <t>テイド</t>
    </rPh>
    <rPh sb="216" eb="218">
      <t>スイイ</t>
    </rPh>
    <rPh sb="222" eb="224">
      <t>ミコ</t>
    </rPh>
    <phoneticPr fontId="4"/>
  </si>
  <si>
    <r>
      <t>　</t>
    </r>
    <r>
      <rPr>
        <sz val="12"/>
        <color theme="1"/>
        <rFont val="ＭＳ ゴシック"/>
        <family val="3"/>
        <charset val="128"/>
      </rPr>
      <t>おおむね効率的で健全な経営を維持している。</t>
    </r>
    <r>
      <rPr>
        <sz val="11"/>
        <color theme="1"/>
        <rFont val="ＭＳ ゴシック"/>
        <family val="3"/>
        <charset val="128"/>
      </rPr>
      <t xml:space="preserve">
①経常収支比率
 100％を超え、単年度収支は黒字を維持しており、類似団体と同水準である。
②累積欠損金
  累積欠損金は生じていない。
③流動比率
　類似団体上回っている、300％を超えて推移しており、現状、短期的債務に対する支払い能力は確保できている。
④企業債残高対給水収益比率
　類似団体を上回っている。収益が減少する中、今後は、計画的に借入残高を抑制していかなければならない。
⑤料金回収率
　100％を超える水準で推移しており、現状、給水原価は給水収益で賄えている。
⑥給水原価
　類似団体より低い水準にあるが、老朽化に伴う維持管理費の増及び更新投資の増加に伴う減価償却費の増などの要因により、上昇傾向にある。
⑧有収率
　類似団体を上回っており、 前年度と比べ上昇した。引き続き、有収率の向上に努める。</t>
    </r>
    <rPh sb="5" eb="8">
      <t>コウリツテキ</t>
    </rPh>
    <rPh sb="9" eb="11">
      <t>ケンゼン</t>
    </rPh>
    <rPh sb="12" eb="14">
      <t>ケイエイ</t>
    </rPh>
    <rPh sb="15" eb="17">
      <t>イジ</t>
    </rPh>
    <rPh sb="40" eb="43">
      <t>タンネンド</t>
    </rPh>
    <rPh sb="43" eb="45">
      <t>シュウシ</t>
    </rPh>
    <rPh sb="46" eb="48">
      <t>クロジ</t>
    </rPh>
    <rPh sb="49" eb="51">
      <t>イジ</t>
    </rPh>
    <rPh sb="61" eb="64">
      <t>ドウスイジュン</t>
    </rPh>
    <rPh sb="84" eb="85">
      <t>ショウ</t>
    </rPh>
    <rPh sb="99" eb="101">
      <t>ルイジ</t>
    </rPh>
    <rPh sb="101" eb="103">
      <t>ダンタイ</t>
    </rPh>
    <rPh sb="103" eb="105">
      <t>ウワマワ</t>
    </rPh>
    <rPh sb="118" eb="120">
      <t>スイイ</t>
    </rPh>
    <rPh sb="125" eb="127">
      <t>ゲンジョウ</t>
    </rPh>
    <rPh sb="158" eb="159">
      <t>タイ</t>
    </rPh>
    <rPh sb="159" eb="161">
      <t>キュウスイ</t>
    </rPh>
    <rPh sb="161" eb="163">
      <t>シュウエキ</t>
    </rPh>
    <rPh sb="163" eb="165">
      <t>ヒリツ</t>
    </rPh>
    <rPh sb="172" eb="174">
      <t>ウワマワ</t>
    </rPh>
    <rPh sb="179" eb="181">
      <t>シュウエキ</t>
    </rPh>
    <rPh sb="182" eb="184">
      <t>ゲンショウ</t>
    </rPh>
    <rPh sb="186" eb="187">
      <t>ナカ</t>
    </rPh>
    <rPh sb="188" eb="190">
      <t>コンゴ</t>
    </rPh>
    <rPh sb="192" eb="195">
      <t>ケイカクテキ</t>
    </rPh>
    <rPh sb="196" eb="198">
      <t>カリイレ</t>
    </rPh>
    <rPh sb="198" eb="200">
      <t>ザンダカ</t>
    </rPh>
    <rPh sb="201" eb="203">
      <t>ヨクセイ</t>
    </rPh>
    <rPh sb="230" eb="231">
      <t>コ</t>
    </rPh>
    <rPh sb="233" eb="235">
      <t>スイジュン</t>
    </rPh>
    <rPh sb="236" eb="238">
      <t>スイイ</t>
    </rPh>
    <rPh sb="243" eb="245">
      <t>ゲンジョウ</t>
    </rPh>
    <rPh sb="246" eb="248">
      <t>キュウスイ</t>
    </rPh>
    <rPh sb="248" eb="250">
      <t>ゲンカ</t>
    </rPh>
    <rPh sb="251" eb="253">
      <t>キュウスイ</t>
    </rPh>
    <rPh sb="253" eb="255">
      <t>シュウエキ</t>
    </rPh>
    <rPh sb="256" eb="257">
      <t>マカナ</t>
    </rPh>
    <rPh sb="264" eb="266">
      <t>キュウスイ</t>
    </rPh>
    <rPh sb="266" eb="268">
      <t>ゲンカ</t>
    </rPh>
    <rPh sb="270" eb="272">
      <t>ルイジ</t>
    </rPh>
    <rPh sb="272" eb="274">
      <t>ダンタイ</t>
    </rPh>
    <rPh sb="276" eb="277">
      <t>ヒク</t>
    </rPh>
    <rPh sb="278" eb="280">
      <t>スイジュン</t>
    </rPh>
    <rPh sb="285" eb="288">
      <t>ロウキュウカ</t>
    </rPh>
    <rPh sb="289" eb="290">
      <t>トモナ</t>
    </rPh>
    <rPh sb="291" eb="293">
      <t>イジ</t>
    </rPh>
    <rPh sb="293" eb="295">
      <t>カンリ</t>
    </rPh>
    <rPh sb="295" eb="296">
      <t>ヒ</t>
    </rPh>
    <rPh sb="298" eb="299">
      <t>オヨ</t>
    </rPh>
    <rPh sb="300" eb="302">
      <t>コウシン</t>
    </rPh>
    <rPh sb="302" eb="304">
      <t>トウシ</t>
    </rPh>
    <rPh sb="305" eb="307">
      <t>ゾウカ</t>
    </rPh>
    <rPh sb="308" eb="309">
      <t>トモナ</t>
    </rPh>
    <rPh sb="310" eb="315">
      <t>ゲ</t>
    </rPh>
    <rPh sb="320" eb="322">
      <t>ヨウイン</t>
    </rPh>
    <rPh sb="326" eb="328">
      <t>ジョウショウ</t>
    </rPh>
    <rPh sb="328" eb="330">
      <t>ケイコウ</t>
    </rPh>
    <rPh sb="365" eb="366">
      <t>ヒ</t>
    </rPh>
    <rPh sb="367" eb="368">
      <t>ツヅ</t>
    </rPh>
    <rPh sb="370" eb="372">
      <t>ユウシュウ</t>
    </rPh>
    <rPh sb="372" eb="373">
      <t>リツ</t>
    </rPh>
    <rPh sb="374" eb="376">
      <t>コウジョウ</t>
    </rPh>
    <rPh sb="377" eb="378">
      <t>ツト</t>
    </rPh>
    <phoneticPr fontId="4"/>
  </si>
  <si>
    <t>　類似団体等と比較して、全体として　同水準にあるか、良好に保たれている。
　しかしながら、施設、管路ともに老朽化が進み、昭和40年代に急速に拡張した施設などの更新需要が年々増加しつつある。
　また、経常損益は黒字を維持しているものの、料金収入は減少傾向にあり、損益は悪化する見込みであるため、更なる効率的な経営に努めていく必要がある。
　今後は、水道事業基本計画（～令和９年度）を基にし、投資と財源のバランスを図り、適正な料金設定を検討するとともに、引き続き、強靭で持続可能な水道事業の構築を目指していく。</t>
    <rPh sb="1" eb="3">
      <t>ルイジ</t>
    </rPh>
    <rPh sb="3" eb="5">
      <t>ダンタイ</t>
    </rPh>
    <rPh sb="5" eb="6">
      <t>トウ</t>
    </rPh>
    <rPh sb="7" eb="9">
      <t>ヒカク</t>
    </rPh>
    <rPh sb="12" eb="14">
      <t>ゼンタイ</t>
    </rPh>
    <rPh sb="18" eb="21">
      <t>ドウスイジュン</t>
    </rPh>
    <rPh sb="26" eb="28">
      <t>リョウコウ</t>
    </rPh>
    <rPh sb="29" eb="30">
      <t>タモ</t>
    </rPh>
    <rPh sb="45" eb="47">
      <t>シセツ</t>
    </rPh>
    <rPh sb="48" eb="50">
      <t>カンロ</t>
    </rPh>
    <rPh sb="53" eb="56">
      <t>ロウキュウカ</t>
    </rPh>
    <rPh sb="57" eb="58">
      <t>スス</t>
    </rPh>
    <rPh sb="60" eb="62">
      <t>ショウワ</t>
    </rPh>
    <rPh sb="64" eb="66">
      <t>ネンダイ</t>
    </rPh>
    <rPh sb="67" eb="69">
      <t>キュウソク</t>
    </rPh>
    <rPh sb="70" eb="72">
      <t>カクチョウ</t>
    </rPh>
    <rPh sb="74" eb="76">
      <t>シセツ</t>
    </rPh>
    <rPh sb="79" eb="81">
      <t>コウシン</t>
    </rPh>
    <rPh sb="81" eb="83">
      <t>ジュヨウ</t>
    </rPh>
    <rPh sb="84" eb="86">
      <t>ネンネン</t>
    </rPh>
    <rPh sb="86" eb="88">
      <t>ゾウカ</t>
    </rPh>
    <rPh sb="99" eb="101">
      <t>ケイジョウ</t>
    </rPh>
    <rPh sb="101" eb="103">
      <t>ソンエキ</t>
    </rPh>
    <rPh sb="104" eb="106">
      <t>クロジ</t>
    </rPh>
    <rPh sb="107" eb="109">
      <t>イジ</t>
    </rPh>
    <rPh sb="117" eb="119">
      <t>リョウキン</t>
    </rPh>
    <rPh sb="119" eb="121">
      <t>シュウニュウ</t>
    </rPh>
    <rPh sb="122" eb="124">
      <t>ゲンショウ</t>
    </rPh>
    <rPh sb="124" eb="126">
      <t>ケイコウ</t>
    </rPh>
    <rPh sb="130" eb="132">
      <t>ソンエキ</t>
    </rPh>
    <rPh sb="133" eb="135">
      <t>アッカ</t>
    </rPh>
    <rPh sb="137" eb="139">
      <t>ミコ</t>
    </rPh>
    <rPh sb="151" eb="152">
      <t>テキ</t>
    </rPh>
    <rPh sb="169" eb="171">
      <t>コンゴ</t>
    </rPh>
    <rPh sb="177" eb="179">
      <t>キホン</t>
    </rPh>
    <rPh sb="179" eb="181">
      <t>ケイカク</t>
    </rPh>
    <rPh sb="183" eb="185">
      <t>レイワ</t>
    </rPh>
    <rPh sb="186" eb="188">
      <t>ネンド</t>
    </rPh>
    <rPh sb="190" eb="191">
      <t>モト</t>
    </rPh>
    <rPh sb="211" eb="213">
      <t>リョウキン</t>
    </rPh>
    <rPh sb="213" eb="215">
      <t>セッテイ</t>
    </rPh>
    <rPh sb="216" eb="218">
      <t>ケントウ</t>
    </rPh>
    <rPh sb="225" eb="226">
      <t>ヒ</t>
    </rPh>
    <rPh sb="227" eb="228">
      <t>ツヅ</t>
    </rPh>
    <rPh sb="230" eb="232">
      <t>キョウジン</t>
    </rPh>
    <rPh sb="238" eb="240">
      <t>スイドウ</t>
    </rPh>
    <rPh sb="240" eb="242">
      <t>ジギョウ</t>
    </rPh>
    <rPh sb="243" eb="245">
      <t>コウチク</t>
    </rPh>
    <rPh sb="246" eb="24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</si>
</sst>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0.71</c:v>
                </c:pt>
                <c:pt idx="2">
                  <c:v>0.69</c:v>
                </c:pt>
                <c:pt idx="3">
                  <c:v>0.71</c:v>
                </c:pt>
                <c:pt idx="4">
                  <c:v>0.91</c:v>
                </c:pt>
              </c:numCache>
            </c:numRef>
          </c:val>
          <c:extLst xmlns:c16r2="http://schemas.microsoft.com/office/drawing/2015/06/chart">
            <c:ext xmlns:c16="http://schemas.microsoft.com/office/drawing/2014/chart" uri="{C3380CC4-5D6E-409C-BE32-E72D297353CC}">
              <c16:uniqueId val="{00000000-259A-493C-A342-236080EE81D7}"/>
            </c:ext>
          </c:extLst>
        </c:ser>
        <c:dLbls>
          <c:showLegendKey val="0"/>
          <c:showVal val="0"/>
          <c:showCatName val="0"/>
          <c:showSerName val="0"/>
          <c:showPercent val="0"/>
          <c:showBubbleSize val="0"/>
        </c:dLbls>
        <c:gapWidth val="150"/>
        <c:axId val="318870616"/>
        <c:axId val="31887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259A-493C-A342-236080EE81D7}"/>
            </c:ext>
          </c:extLst>
        </c:ser>
        <c:dLbls>
          <c:showLegendKey val="0"/>
          <c:showVal val="0"/>
          <c:showCatName val="0"/>
          <c:showSerName val="0"/>
          <c:showPercent val="0"/>
          <c:showBubbleSize val="0"/>
        </c:dLbls>
        <c:marker val="1"/>
        <c:smooth val="0"/>
        <c:axId val="318870616"/>
        <c:axId val="318873360"/>
      </c:lineChart>
      <c:dateAx>
        <c:axId val="318870616"/>
        <c:scaling>
          <c:orientation val="minMax"/>
        </c:scaling>
        <c:delete val="1"/>
        <c:axPos val="b"/>
        <c:numFmt formatCode="ge" sourceLinked="1"/>
        <c:majorTickMark val="none"/>
        <c:minorTickMark val="none"/>
        <c:tickLblPos val="none"/>
        <c:crossAx val="318873360"/>
        <c:crosses val="autoZero"/>
        <c:auto val="1"/>
        <c:lblOffset val="100"/>
        <c:baseTimeUnit val="years"/>
      </c:dateAx>
      <c:valAx>
        <c:axId val="31887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120.33</c:v>
                </c:pt>
                <c:pt idx="1">
                  <c:v>125.36</c:v>
                </c:pt>
                <c:pt idx="2">
                  <c:v>125.07</c:v>
                </c:pt>
                <c:pt idx="3">
                  <c:v>121.3</c:v>
                </c:pt>
                <c:pt idx="4">
                  <c:v>113.6</c:v>
                </c:pt>
              </c:numCache>
            </c:numRef>
          </c:val>
          <c:extLst xmlns:c16r2="http://schemas.microsoft.com/office/drawing/2015/06/chart">
            <c:ext xmlns:c16="http://schemas.microsoft.com/office/drawing/2014/chart" uri="{C3380CC4-5D6E-409C-BE32-E72D297353CC}">
              <c16:uniqueId val="{00000000-202A-465F-B50A-D3EA163516C9}"/>
            </c:ext>
          </c:extLst>
        </c:ser>
        <c:dLbls>
          <c:showLegendKey val="0"/>
          <c:showVal val="0"/>
          <c:showCatName val="0"/>
          <c:showSerName val="0"/>
          <c:showPercent val="0"/>
          <c:showBubbleSize val="0"/>
        </c:dLbls>
        <c:gapWidth val="150"/>
        <c:axId val="318874928"/>
        <c:axId val="3188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202A-465F-B50A-D3EA163516C9}"/>
            </c:ext>
          </c:extLst>
        </c:ser>
        <c:dLbls>
          <c:showLegendKey val="0"/>
          <c:showVal val="0"/>
          <c:showCatName val="0"/>
          <c:showSerName val="0"/>
          <c:showPercent val="0"/>
          <c:showBubbleSize val="0"/>
        </c:dLbls>
        <c:marker val="1"/>
        <c:smooth val="0"/>
        <c:axId val="318874928"/>
        <c:axId val="318875712"/>
      </c:lineChart>
      <c:dateAx>
        <c:axId val="318874928"/>
        <c:scaling>
          <c:orientation val="minMax"/>
        </c:scaling>
        <c:delete val="1"/>
        <c:axPos val="b"/>
        <c:numFmt formatCode="ge" sourceLinked="1"/>
        <c:majorTickMark val="none"/>
        <c:minorTickMark val="none"/>
        <c:tickLblPos val="none"/>
        <c:crossAx val="318875712"/>
        <c:crosses val="autoZero"/>
        <c:auto val="1"/>
        <c:lblOffset val="100"/>
        <c:baseTimeUnit val="years"/>
      </c:dateAx>
      <c:valAx>
        <c:axId val="3188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87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44.25</c:v>
                </c:pt>
                <c:pt idx="1">
                  <c:v>45.68</c:v>
                </c:pt>
                <c:pt idx="2">
                  <c:v>43.7</c:v>
                </c:pt>
                <c:pt idx="3">
                  <c:v>43.41</c:v>
                </c:pt>
                <c:pt idx="4">
                  <c:v>44.38</c:v>
                </c:pt>
              </c:numCache>
            </c:numRef>
          </c:val>
          <c:extLst xmlns:c16r2="http://schemas.microsoft.com/office/drawing/2015/06/chart">
            <c:ext xmlns:c16="http://schemas.microsoft.com/office/drawing/2014/chart" uri="{C3380CC4-5D6E-409C-BE32-E72D297353CC}">
              <c16:uniqueId val="{00000000-75E2-451E-AF42-72305624C74D}"/>
            </c:ext>
          </c:extLst>
        </c:ser>
        <c:dLbls>
          <c:showLegendKey val="0"/>
          <c:showVal val="0"/>
          <c:showCatName val="0"/>
          <c:showSerName val="0"/>
          <c:showPercent val="0"/>
          <c:showBubbleSize val="0"/>
        </c:dLbls>
        <c:gapWidth val="150"/>
        <c:axId val="318876888"/>
        <c:axId val="3188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75E2-451E-AF42-72305624C74D}"/>
            </c:ext>
          </c:extLst>
        </c:ser>
        <c:dLbls>
          <c:showLegendKey val="0"/>
          <c:showVal val="0"/>
          <c:showCatName val="0"/>
          <c:showSerName val="0"/>
          <c:showPercent val="0"/>
          <c:showBubbleSize val="0"/>
        </c:dLbls>
        <c:marker val="1"/>
        <c:smooth val="0"/>
        <c:axId val="318876888"/>
        <c:axId val="318872576"/>
      </c:lineChart>
      <c:dateAx>
        <c:axId val="318876888"/>
        <c:scaling>
          <c:orientation val="minMax"/>
        </c:scaling>
        <c:delete val="1"/>
        <c:axPos val="b"/>
        <c:numFmt formatCode="ge" sourceLinked="1"/>
        <c:majorTickMark val="none"/>
        <c:minorTickMark val="none"/>
        <c:tickLblPos val="none"/>
        <c:crossAx val="318872576"/>
        <c:crosses val="autoZero"/>
        <c:auto val="1"/>
        <c:lblOffset val="100"/>
        <c:baseTimeUnit val="years"/>
      </c:dateAx>
      <c:valAx>
        <c:axId val="3188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6.76</c:v>
                </c:pt>
                <c:pt idx="1">
                  <c:v>12.82</c:v>
                </c:pt>
                <c:pt idx="2">
                  <c:v>10.96</c:v>
                </c:pt>
                <c:pt idx="3">
                  <c:v>11.91</c:v>
                </c:pt>
                <c:pt idx="4">
                  <c:v>13.05</c:v>
                </c:pt>
              </c:numCache>
            </c:numRef>
          </c:val>
          <c:extLst xmlns:c16r2="http://schemas.microsoft.com/office/drawing/2015/06/chart">
            <c:ext xmlns:c16="http://schemas.microsoft.com/office/drawing/2014/chart" uri="{C3380CC4-5D6E-409C-BE32-E72D297353CC}">
              <c16:uniqueId val="{00000000-9A61-4992-BC76-4B54BC0CFA0A}"/>
            </c:ext>
          </c:extLst>
        </c:ser>
        <c:dLbls>
          <c:showLegendKey val="0"/>
          <c:showVal val="0"/>
          <c:showCatName val="0"/>
          <c:showSerName val="0"/>
          <c:showPercent val="0"/>
          <c:showBubbleSize val="0"/>
        </c:dLbls>
        <c:gapWidth val="150"/>
        <c:axId val="318871008"/>
        <c:axId val="31887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9A61-4992-BC76-4B54BC0CFA0A}"/>
            </c:ext>
          </c:extLst>
        </c:ser>
        <c:dLbls>
          <c:showLegendKey val="0"/>
          <c:showVal val="0"/>
          <c:showCatName val="0"/>
          <c:showSerName val="0"/>
          <c:showPercent val="0"/>
          <c:showBubbleSize val="0"/>
        </c:dLbls>
        <c:marker val="1"/>
        <c:smooth val="0"/>
        <c:axId val="318871008"/>
        <c:axId val="318872184"/>
      </c:lineChart>
      <c:dateAx>
        <c:axId val="318871008"/>
        <c:scaling>
          <c:orientation val="minMax"/>
        </c:scaling>
        <c:delete val="1"/>
        <c:axPos val="b"/>
        <c:numFmt formatCode="ge" sourceLinked="1"/>
        <c:majorTickMark val="none"/>
        <c:minorTickMark val="none"/>
        <c:tickLblPos val="none"/>
        <c:crossAx val="318872184"/>
        <c:crosses val="autoZero"/>
        <c:auto val="1"/>
        <c:lblOffset val="100"/>
        <c:baseTimeUnit val="years"/>
      </c:dateAx>
      <c:valAx>
        <c:axId val="31887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DC-43AB-8FF7-191FACEEAA17}"/>
            </c:ext>
          </c:extLst>
        </c:ser>
        <c:dLbls>
          <c:showLegendKey val="0"/>
          <c:showVal val="0"/>
          <c:showCatName val="0"/>
          <c:showSerName val="0"/>
          <c:showPercent val="0"/>
          <c:showBubbleSize val="0"/>
        </c:dLbls>
        <c:gapWidth val="150"/>
        <c:axId val="319825624"/>
        <c:axId val="3198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09DC-43AB-8FF7-191FACEEAA17}"/>
            </c:ext>
          </c:extLst>
        </c:ser>
        <c:dLbls>
          <c:showLegendKey val="0"/>
          <c:showVal val="0"/>
          <c:showCatName val="0"/>
          <c:showSerName val="0"/>
          <c:showPercent val="0"/>
          <c:showBubbleSize val="0"/>
        </c:dLbls>
        <c:marker val="1"/>
        <c:smooth val="0"/>
        <c:axId val="319825624"/>
        <c:axId val="319824448"/>
      </c:lineChart>
      <c:dateAx>
        <c:axId val="319825624"/>
        <c:scaling>
          <c:orientation val="minMax"/>
        </c:scaling>
        <c:delete val="1"/>
        <c:axPos val="b"/>
        <c:numFmt formatCode="ge" sourceLinked="1"/>
        <c:majorTickMark val="none"/>
        <c:minorTickMark val="none"/>
        <c:tickLblPos val="none"/>
        <c:crossAx val="319824448"/>
        <c:crosses val="autoZero"/>
        <c:auto val="1"/>
        <c:lblOffset val="100"/>
        <c:baseTimeUnit val="years"/>
      </c:dateAx>
      <c:valAx>
        <c:axId val="31982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982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197.33</c:v>
                </c:pt>
                <c:pt idx="1">
                  <c:v>242.02</c:v>
                </c:pt>
                <c:pt idx="2">
                  <c:v>337.67</c:v>
                </c:pt>
                <c:pt idx="3">
                  <c:v>368.87</c:v>
                </c:pt>
                <c:pt idx="4">
                  <c:v>452.45</c:v>
                </c:pt>
              </c:numCache>
            </c:numRef>
          </c:val>
          <c:extLst xmlns:c16r2="http://schemas.microsoft.com/office/drawing/2015/06/chart">
            <c:ext xmlns:c16="http://schemas.microsoft.com/office/drawing/2014/chart" uri="{C3380CC4-5D6E-409C-BE32-E72D297353CC}">
              <c16:uniqueId val="{00000000-AD17-4AD7-ACAB-2FE2F4CC838B}"/>
            </c:ext>
          </c:extLst>
        </c:ser>
        <c:dLbls>
          <c:showLegendKey val="0"/>
          <c:showVal val="0"/>
          <c:showCatName val="0"/>
          <c:showSerName val="0"/>
          <c:showPercent val="0"/>
          <c:showBubbleSize val="0"/>
        </c:dLbls>
        <c:gapWidth val="150"/>
        <c:axId val="319829936"/>
        <c:axId val="31983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AD17-4AD7-ACAB-2FE2F4CC838B}"/>
            </c:ext>
          </c:extLst>
        </c:ser>
        <c:dLbls>
          <c:showLegendKey val="0"/>
          <c:showVal val="0"/>
          <c:showCatName val="0"/>
          <c:showSerName val="0"/>
          <c:showPercent val="0"/>
          <c:showBubbleSize val="0"/>
        </c:dLbls>
        <c:marker val="1"/>
        <c:smooth val="0"/>
        <c:axId val="319829936"/>
        <c:axId val="319830328"/>
      </c:lineChart>
      <c:dateAx>
        <c:axId val="319829936"/>
        <c:scaling>
          <c:orientation val="minMax"/>
        </c:scaling>
        <c:delete val="1"/>
        <c:axPos val="b"/>
        <c:numFmt formatCode="ge" sourceLinked="1"/>
        <c:majorTickMark val="none"/>
        <c:minorTickMark val="none"/>
        <c:tickLblPos val="none"/>
        <c:crossAx val="319830328"/>
        <c:crosses val="autoZero"/>
        <c:auto val="1"/>
        <c:lblOffset val="100"/>
        <c:baseTimeUnit val="years"/>
      </c:dateAx>
      <c:valAx>
        <c:axId val="319830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982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362.25</c:v>
                </c:pt>
                <c:pt idx="1">
                  <c:v>388.07</c:v>
                </c:pt>
                <c:pt idx="2">
                  <c:v>462.26</c:v>
                </c:pt>
                <c:pt idx="3">
                  <c:v>450.34</c:v>
                </c:pt>
                <c:pt idx="4">
                  <c:v>447.63</c:v>
                </c:pt>
              </c:numCache>
            </c:numRef>
          </c:val>
          <c:extLst xmlns:c16r2="http://schemas.microsoft.com/office/drawing/2015/06/chart">
            <c:ext xmlns:c16="http://schemas.microsoft.com/office/drawing/2014/chart" uri="{C3380CC4-5D6E-409C-BE32-E72D297353CC}">
              <c16:uniqueId val="{00000000-73AA-444E-8E9A-C98CE72C1204}"/>
            </c:ext>
          </c:extLst>
        </c:ser>
        <c:dLbls>
          <c:showLegendKey val="0"/>
          <c:showVal val="0"/>
          <c:showCatName val="0"/>
          <c:showSerName val="0"/>
          <c:showPercent val="0"/>
          <c:showBubbleSize val="0"/>
        </c:dLbls>
        <c:gapWidth val="150"/>
        <c:axId val="319823272"/>
        <c:axId val="3198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73AA-444E-8E9A-C98CE72C1204}"/>
            </c:ext>
          </c:extLst>
        </c:ser>
        <c:dLbls>
          <c:showLegendKey val="0"/>
          <c:showVal val="0"/>
          <c:showCatName val="0"/>
          <c:showSerName val="0"/>
          <c:showPercent val="0"/>
          <c:showBubbleSize val="0"/>
        </c:dLbls>
        <c:marker val="1"/>
        <c:smooth val="0"/>
        <c:axId val="319823272"/>
        <c:axId val="319826016"/>
      </c:lineChart>
      <c:dateAx>
        <c:axId val="319823272"/>
        <c:scaling>
          <c:orientation val="minMax"/>
        </c:scaling>
        <c:delete val="1"/>
        <c:axPos val="b"/>
        <c:numFmt formatCode="ge" sourceLinked="1"/>
        <c:majorTickMark val="none"/>
        <c:minorTickMark val="none"/>
        <c:tickLblPos val="none"/>
        <c:crossAx val="319826016"/>
        <c:crosses val="autoZero"/>
        <c:auto val="1"/>
        <c:lblOffset val="100"/>
        <c:baseTimeUnit val="years"/>
      </c:dateAx>
      <c:valAx>
        <c:axId val="31982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98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116.29</c:v>
                </c:pt>
                <c:pt idx="1">
                  <c:v>122.23</c:v>
                </c:pt>
                <c:pt idx="2">
                  <c:v>122.24</c:v>
                </c:pt>
                <c:pt idx="3">
                  <c:v>118.61</c:v>
                </c:pt>
                <c:pt idx="4">
                  <c:v>109.49</c:v>
                </c:pt>
              </c:numCache>
            </c:numRef>
          </c:val>
          <c:extLst xmlns:c16r2="http://schemas.microsoft.com/office/drawing/2015/06/chart">
            <c:ext xmlns:c16="http://schemas.microsoft.com/office/drawing/2014/chart" uri="{C3380CC4-5D6E-409C-BE32-E72D297353CC}">
              <c16:uniqueId val="{00000000-5191-48A9-A9CE-83D22047AFD3}"/>
            </c:ext>
          </c:extLst>
        </c:ser>
        <c:dLbls>
          <c:showLegendKey val="0"/>
          <c:showVal val="0"/>
          <c:showCatName val="0"/>
          <c:showSerName val="0"/>
          <c:showPercent val="0"/>
          <c:showBubbleSize val="0"/>
        </c:dLbls>
        <c:gapWidth val="150"/>
        <c:axId val="319827192"/>
        <c:axId val="31943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5191-48A9-A9CE-83D22047AFD3}"/>
            </c:ext>
          </c:extLst>
        </c:ser>
        <c:dLbls>
          <c:showLegendKey val="0"/>
          <c:showVal val="0"/>
          <c:showCatName val="0"/>
          <c:showSerName val="0"/>
          <c:showPercent val="0"/>
          <c:showBubbleSize val="0"/>
        </c:dLbls>
        <c:marker val="1"/>
        <c:smooth val="0"/>
        <c:axId val="319827192"/>
        <c:axId val="319433640"/>
      </c:lineChart>
      <c:dateAx>
        <c:axId val="319827192"/>
        <c:scaling>
          <c:orientation val="minMax"/>
        </c:scaling>
        <c:delete val="1"/>
        <c:axPos val="b"/>
        <c:numFmt formatCode="ge" sourceLinked="1"/>
        <c:majorTickMark val="none"/>
        <c:minorTickMark val="none"/>
        <c:tickLblPos val="none"/>
        <c:crossAx val="319433640"/>
        <c:crosses val="autoZero"/>
        <c:auto val="1"/>
        <c:lblOffset val="100"/>
        <c:baseTimeUnit val="years"/>
      </c:dateAx>
      <c:valAx>
        <c:axId val="3194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2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117.88</c:v>
                </c:pt>
                <c:pt idx="1">
                  <c:v>112.14</c:v>
                </c:pt>
                <c:pt idx="2">
                  <c:v>112.19</c:v>
                </c:pt>
                <c:pt idx="3">
                  <c:v>115.9</c:v>
                </c:pt>
                <c:pt idx="4">
                  <c:v>125.69</c:v>
                </c:pt>
              </c:numCache>
            </c:numRef>
          </c:val>
          <c:extLst xmlns:c16r2="http://schemas.microsoft.com/office/drawing/2015/06/chart">
            <c:ext xmlns:c16="http://schemas.microsoft.com/office/drawing/2014/chart" uri="{C3380CC4-5D6E-409C-BE32-E72D297353CC}">
              <c16:uniqueId val="{00000000-B767-4216-81BB-B4C3B926B41C}"/>
            </c:ext>
          </c:extLst>
        </c:ser>
        <c:dLbls>
          <c:showLegendKey val="0"/>
          <c:showVal val="0"/>
          <c:showCatName val="0"/>
          <c:showSerName val="0"/>
          <c:showPercent val="0"/>
          <c:showBubbleSize val="0"/>
        </c:dLbls>
        <c:gapWidth val="150"/>
        <c:axId val="319431288"/>
        <c:axId val="3194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B767-4216-81BB-B4C3B926B41C}"/>
            </c:ext>
          </c:extLst>
        </c:ser>
        <c:dLbls>
          <c:showLegendKey val="0"/>
          <c:showVal val="0"/>
          <c:showCatName val="0"/>
          <c:showSerName val="0"/>
          <c:showPercent val="0"/>
          <c:showBubbleSize val="0"/>
        </c:dLbls>
        <c:marker val="1"/>
        <c:smooth val="0"/>
        <c:axId val="319431288"/>
        <c:axId val="319430112"/>
      </c:lineChart>
      <c:dateAx>
        <c:axId val="319431288"/>
        <c:scaling>
          <c:orientation val="minMax"/>
        </c:scaling>
        <c:delete val="1"/>
        <c:axPos val="b"/>
        <c:numFmt formatCode="ge" sourceLinked="1"/>
        <c:majorTickMark val="none"/>
        <c:minorTickMark val="none"/>
        <c:tickLblPos val="none"/>
        <c:crossAx val="319430112"/>
        <c:crosses val="autoZero"/>
        <c:auto val="1"/>
        <c:lblOffset val="100"/>
        <c:baseTimeUnit val="years"/>
      </c:dateAx>
      <c:valAx>
        <c:axId val="3194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3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75.33</c:v>
                </c:pt>
                <c:pt idx="1">
                  <c:v>84.87</c:v>
                </c:pt>
                <c:pt idx="2">
                  <c:v>85.18</c:v>
                </c:pt>
                <c:pt idx="3">
                  <c:v>85.08</c:v>
                </c:pt>
                <c:pt idx="4">
                  <c:v>83.2</c:v>
                </c:pt>
              </c:numCache>
            </c:numRef>
          </c:val>
          <c:extLst xmlns:c16r2="http://schemas.microsoft.com/office/drawing/2015/06/chart">
            <c:ext xmlns:c16="http://schemas.microsoft.com/office/drawing/2014/chart" uri="{C3380CC4-5D6E-409C-BE32-E72D297353CC}">
              <c16:uniqueId val="{00000000-74CE-4040-ADAD-6C726ADA1557}"/>
            </c:ext>
          </c:extLst>
        </c:ser>
        <c:dLbls>
          <c:showLegendKey val="0"/>
          <c:showVal val="0"/>
          <c:showCatName val="0"/>
          <c:showSerName val="0"/>
          <c:showPercent val="0"/>
          <c:showBubbleSize val="0"/>
        </c:dLbls>
        <c:gapWidth val="150"/>
        <c:axId val="319430504"/>
        <c:axId val="3194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74CE-4040-ADAD-6C726ADA1557}"/>
            </c:ext>
          </c:extLst>
        </c:ser>
        <c:dLbls>
          <c:showLegendKey val="0"/>
          <c:showVal val="0"/>
          <c:showCatName val="0"/>
          <c:showSerName val="0"/>
          <c:showPercent val="0"/>
          <c:showBubbleSize val="0"/>
        </c:dLbls>
        <c:marker val="1"/>
        <c:smooth val="0"/>
        <c:axId val="319430504"/>
        <c:axId val="319430896"/>
      </c:lineChart>
      <c:dateAx>
        <c:axId val="319430504"/>
        <c:scaling>
          <c:orientation val="minMax"/>
        </c:scaling>
        <c:delete val="1"/>
        <c:axPos val="b"/>
        <c:numFmt formatCode="ge" sourceLinked="1"/>
        <c:majorTickMark val="none"/>
        <c:minorTickMark val="none"/>
        <c:tickLblPos val="none"/>
        <c:crossAx val="319430896"/>
        <c:crosses val="autoZero"/>
        <c:auto val="1"/>
        <c:lblOffset val="100"/>
        <c:baseTimeUnit val="years"/>
      </c:dateAx>
      <c:valAx>
        <c:axId val="3194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91.77</c:v>
                </c:pt>
                <c:pt idx="1">
                  <c:v>90.37</c:v>
                </c:pt>
                <c:pt idx="2">
                  <c:v>90.97</c:v>
                </c:pt>
                <c:pt idx="3">
                  <c:v>91.19</c:v>
                </c:pt>
                <c:pt idx="4">
                  <c:v>91.86</c:v>
                </c:pt>
              </c:numCache>
            </c:numRef>
          </c:val>
          <c:extLst xmlns:c16r2="http://schemas.microsoft.com/office/drawing/2015/06/chart">
            <c:ext xmlns:c16="http://schemas.microsoft.com/office/drawing/2014/chart" uri="{C3380CC4-5D6E-409C-BE32-E72D297353CC}">
              <c16:uniqueId val="{00000000-A12F-4685-8876-7C05C0C34CE2}"/>
            </c:ext>
          </c:extLst>
        </c:ser>
        <c:dLbls>
          <c:showLegendKey val="0"/>
          <c:showVal val="0"/>
          <c:showCatName val="0"/>
          <c:showSerName val="0"/>
          <c:showPercent val="0"/>
          <c:showBubbleSize val="0"/>
        </c:dLbls>
        <c:gapWidth val="150"/>
        <c:axId val="319435208"/>
        <c:axId val="3194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A12F-4685-8876-7C05C0C34CE2}"/>
            </c:ext>
          </c:extLst>
        </c:ser>
        <c:dLbls>
          <c:showLegendKey val="0"/>
          <c:showVal val="0"/>
          <c:showCatName val="0"/>
          <c:showSerName val="0"/>
          <c:showPercent val="0"/>
          <c:showBubbleSize val="0"/>
        </c:dLbls>
        <c:marker val="1"/>
        <c:smooth val="0"/>
        <c:axId val="319435208"/>
        <c:axId val="319428544"/>
      </c:lineChart>
      <c:dateAx>
        <c:axId val="319435208"/>
        <c:scaling>
          <c:orientation val="minMax"/>
        </c:scaling>
        <c:delete val="1"/>
        <c:axPos val="b"/>
        <c:numFmt formatCode="ge" sourceLinked="1"/>
        <c:majorTickMark val="none"/>
        <c:minorTickMark val="none"/>
        <c:tickLblPos val="none"/>
        <c:crossAx val="319428544"/>
        <c:crosses val="autoZero"/>
        <c:auto val="1"/>
        <c:lblOffset val="100"/>
        <c:baseTimeUnit val="years"/>
      </c:dateAx>
      <c:valAx>
        <c:axId val="3194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3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米子市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56">
        <f>データ!$R$6</f>
        <v>148524</v>
      </c>
      <c r="AM8" s="56"/>
      <c r="AN8" s="56"/>
      <c r="AO8" s="56"/>
      <c r="AP8" s="56"/>
      <c r="AQ8" s="56"/>
      <c r="AR8" s="56"/>
      <c r="AS8" s="56"/>
      <c r="AT8" s="52">
        <f>データ!$S$6</f>
        <v>132.41999999999999</v>
      </c>
      <c r="AU8" s="53"/>
      <c r="AV8" s="53"/>
      <c r="AW8" s="53"/>
      <c r="AX8" s="53"/>
      <c r="AY8" s="53"/>
      <c r="AZ8" s="53"/>
      <c r="BA8" s="53"/>
      <c r="BB8" s="55">
        <f>データ!$T$6</f>
        <v>1121.6099999999999</v>
      </c>
      <c r="BC8" s="55"/>
      <c r="BD8" s="55"/>
      <c r="BE8" s="55"/>
      <c r="BF8" s="55"/>
      <c r="BG8" s="55"/>
      <c r="BH8" s="55"/>
      <c r="BI8" s="55"/>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50" t="s">
        <v>19</v>
      </c>
      <c r="BM9" s="51"/>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61.69</v>
      </c>
      <c r="J10" s="53"/>
      <c r="K10" s="53"/>
      <c r="L10" s="53"/>
      <c r="M10" s="53"/>
      <c r="N10" s="53"/>
      <c r="O10" s="54"/>
      <c r="P10" s="55">
        <f>データ!$P$6</f>
        <v>99.2</v>
      </c>
      <c r="Q10" s="55"/>
      <c r="R10" s="55"/>
      <c r="S10" s="55"/>
      <c r="T10" s="55"/>
      <c r="U10" s="55"/>
      <c r="V10" s="55"/>
      <c r="W10" s="56">
        <f>データ!$Q$6</f>
        <v>2194</v>
      </c>
      <c r="X10" s="56"/>
      <c r="Y10" s="56"/>
      <c r="Z10" s="56"/>
      <c r="AA10" s="56"/>
      <c r="AB10" s="56"/>
      <c r="AC10" s="56"/>
      <c r="AD10" s="2"/>
      <c r="AE10" s="2"/>
      <c r="AF10" s="2"/>
      <c r="AG10" s="2"/>
      <c r="AH10" s="4"/>
      <c r="AI10" s="4"/>
      <c r="AJ10" s="4"/>
      <c r="AK10" s="4"/>
      <c r="AL10" s="56">
        <f>データ!$U$6</f>
        <v>183487</v>
      </c>
      <c r="AM10" s="56"/>
      <c r="AN10" s="56"/>
      <c r="AO10" s="56"/>
      <c r="AP10" s="56"/>
      <c r="AQ10" s="56"/>
      <c r="AR10" s="56"/>
      <c r="AS10" s="56"/>
      <c r="AT10" s="52">
        <f>データ!$V$6</f>
        <v>165.72</v>
      </c>
      <c r="AU10" s="53"/>
      <c r="AV10" s="53"/>
      <c r="AW10" s="53"/>
      <c r="AX10" s="53"/>
      <c r="AY10" s="53"/>
      <c r="AZ10" s="53"/>
      <c r="BA10" s="53"/>
      <c r="BB10" s="55">
        <f>データ!$W$6</f>
        <v>1107.21</v>
      </c>
      <c r="BC10" s="55"/>
      <c r="BD10" s="55"/>
      <c r="BE10" s="55"/>
      <c r="BF10" s="55"/>
      <c r="BG10" s="55"/>
      <c r="BH10" s="55"/>
      <c r="BI10" s="55"/>
      <c r="BJ10" s="2"/>
      <c r="BK10" s="2"/>
      <c r="BL10" s="57" t="s">
        <v>21</v>
      </c>
      <c r="BM10" s="5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9" t="s">
        <v>25</v>
      </c>
      <c r="BM14" s="60"/>
      <c r="BN14" s="60"/>
      <c r="BO14" s="60"/>
      <c r="BP14" s="60"/>
      <c r="BQ14" s="60"/>
      <c r="BR14" s="60"/>
      <c r="BS14" s="60"/>
      <c r="BT14" s="60"/>
      <c r="BU14" s="60"/>
      <c r="BV14" s="60"/>
      <c r="BW14" s="60"/>
      <c r="BX14" s="60"/>
      <c r="BY14" s="60"/>
      <c r="BZ14" s="61"/>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62"/>
      <c r="BM15" s="63"/>
      <c r="BN15" s="63"/>
      <c r="BO15" s="63"/>
      <c r="BP15" s="63"/>
      <c r="BQ15" s="63"/>
      <c r="BR15" s="63"/>
      <c r="BS15" s="63"/>
      <c r="BT15" s="63"/>
      <c r="BU15" s="63"/>
      <c r="BV15" s="63"/>
      <c r="BW15" s="63"/>
      <c r="BX15" s="63"/>
      <c r="BY15" s="63"/>
      <c r="BZ15" s="64"/>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4" t="s">
        <v>106</v>
      </c>
      <c r="BM16" s="45"/>
      <c r="BN16" s="45"/>
      <c r="BO16" s="45"/>
      <c r="BP16" s="45"/>
      <c r="BQ16" s="45"/>
      <c r="BR16" s="45"/>
      <c r="BS16" s="45"/>
      <c r="BT16" s="45"/>
      <c r="BU16" s="45"/>
      <c r="BV16" s="45"/>
      <c r="BW16" s="45"/>
      <c r="BX16" s="45"/>
      <c r="BY16" s="45"/>
      <c r="BZ16" s="4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4"/>
      <c r="BM17" s="45"/>
      <c r="BN17" s="45"/>
      <c r="BO17" s="45"/>
      <c r="BP17" s="45"/>
      <c r="BQ17" s="45"/>
      <c r="BR17" s="45"/>
      <c r="BS17" s="45"/>
      <c r="BT17" s="45"/>
      <c r="BU17" s="45"/>
      <c r="BV17" s="45"/>
      <c r="BW17" s="45"/>
      <c r="BX17" s="45"/>
      <c r="BY17" s="45"/>
      <c r="BZ17" s="4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4"/>
      <c r="BM18" s="45"/>
      <c r="BN18" s="45"/>
      <c r="BO18" s="45"/>
      <c r="BP18" s="45"/>
      <c r="BQ18" s="45"/>
      <c r="BR18" s="45"/>
      <c r="BS18" s="45"/>
      <c r="BT18" s="45"/>
      <c r="BU18" s="45"/>
      <c r="BV18" s="45"/>
      <c r="BW18" s="45"/>
      <c r="BX18" s="45"/>
      <c r="BY18" s="45"/>
      <c r="BZ18" s="4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4"/>
      <c r="BM19" s="45"/>
      <c r="BN19" s="45"/>
      <c r="BO19" s="45"/>
      <c r="BP19" s="45"/>
      <c r="BQ19" s="45"/>
      <c r="BR19" s="45"/>
      <c r="BS19" s="45"/>
      <c r="BT19" s="45"/>
      <c r="BU19" s="45"/>
      <c r="BV19" s="45"/>
      <c r="BW19" s="45"/>
      <c r="BX19" s="45"/>
      <c r="BY19" s="45"/>
      <c r="BZ19" s="4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4"/>
      <c r="BM20" s="45"/>
      <c r="BN20" s="45"/>
      <c r="BO20" s="45"/>
      <c r="BP20" s="45"/>
      <c r="BQ20" s="45"/>
      <c r="BR20" s="45"/>
      <c r="BS20" s="45"/>
      <c r="BT20" s="45"/>
      <c r="BU20" s="45"/>
      <c r="BV20" s="45"/>
      <c r="BW20" s="45"/>
      <c r="BX20" s="45"/>
      <c r="BY20" s="45"/>
      <c r="BZ20" s="4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4"/>
      <c r="BM21" s="45"/>
      <c r="BN21" s="45"/>
      <c r="BO21" s="45"/>
      <c r="BP21" s="45"/>
      <c r="BQ21" s="45"/>
      <c r="BR21" s="45"/>
      <c r="BS21" s="45"/>
      <c r="BT21" s="45"/>
      <c r="BU21" s="45"/>
      <c r="BV21" s="45"/>
      <c r="BW21" s="45"/>
      <c r="BX21" s="45"/>
      <c r="BY21" s="45"/>
      <c r="BZ21" s="4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4"/>
      <c r="BM22" s="45"/>
      <c r="BN22" s="45"/>
      <c r="BO22" s="45"/>
      <c r="BP22" s="45"/>
      <c r="BQ22" s="45"/>
      <c r="BR22" s="45"/>
      <c r="BS22" s="45"/>
      <c r="BT22" s="45"/>
      <c r="BU22" s="45"/>
      <c r="BV22" s="45"/>
      <c r="BW22" s="45"/>
      <c r="BX22" s="45"/>
      <c r="BY22" s="45"/>
      <c r="BZ22" s="4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4"/>
      <c r="BM23" s="45"/>
      <c r="BN23" s="45"/>
      <c r="BO23" s="45"/>
      <c r="BP23" s="45"/>
      <c r="BQ23" s="45"/>
      <c r="BR23" s="45"/>
      <c r="BS23" s="45"/>
      <c r="BT23" s="45"/>
      <c r="BU23" s="45"/>
      <c r="BV23" s="45"/>
      <c r="BW23" s="45"/>
      <c r="BX23" s="45"/>
      <c r="BY23" s="45"/>
      <c r="BZ23" s="4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4"/>
      <c r="BM24" s="45"/>
      <c r="BN24" s="45"/>
      <c r="BO24" s="45"/>
      <c r="BP24" s="45"/>
      <c r="BQ24" s="45"/>
      <c r="BR24" s="45"/>
      <c r="BS24" s="45"/>
      <c r="BT24" s="45"/>
      <c r="BU24" s="45"/>
      <c r="BV24" s="45"/>
      <c r="BW24" s="45"/>
      <c r="BX24" s="45"/>
      <c r="BY24" s="45"/>
      <c r="BZ24" s="4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4"/>
      <c r="BM25" s="45"/>
      <c r="BN25" s="45"/>
      <c r="BO25" s="45"/>
      <c r="BP25" s="45"/>
      <c r="BQ25" s="45"/>
      <c r="BR25" s="45"/>
      <c r="BS25" s="45"/>
      <c r="BT25" s="45"/>
      <c r="BU25" s="45"/>
      <c r="BV25" s="45"/>
      <c r="BW25" s="45"/>
      <c r="BX25" s="45"/>
      <c r="BY25" s="45"/>
      <c r="BZ25" s="4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4"/>
      <c r="BM26" s="45"/>
      <c r="BN26" s="45"/>
      <c r="BO26" s="45"/>
      <c r="BP26" s="45"/>
      <c r="BQ26" s="45"/>
      <c r="BR26" s="45"/>
      <c r="BS26" s="45"/>
      <c r="BT26" s="45"/>
      <c r="BU26" s="45"/>
      <c r="BV26" s="45"/>
      <c r="BW26" s="45"/>
      <c r="BX26" s="45"/>
      <c r="BY26" s="45"/>
      <c r="BZ26" s="4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4"/>
      <c r="BM27" s="45"/>
      <c r="BN27" s="45"/>
      <c r="BO27" s="45"/>
      <c r="BP27" s="45"/>
      <c r="BQ27" s="45"/>
      <c r="BR27" s="45"/>
      <c r="BS27" s="45"/>
      <c r="BT27" s="45"/>
      <c r="BU27" s="45"/>
      <c r="BV27" s="45"/>
      <c r="BW27" s="45"/>
      <c r="BX27" s="45"/>
      <c r="BY27" s="45"/>
      <c r="BZ27" s="4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4"/>
      <c r="BM28" s="45"/>
      <c r="BN28" s="45"/>
      <c r="BO28" s="45"/>
      <c r="BP28" s="45"/>
      <c r="BQ28" s="45"/>
      <c r="BR28" s="45"/>
      <c r="BS28" s="45"/>
      <c r="BT28" s="45"/>
      <c r="BU28" s="45"/>
      <c r="BV28" s="45"/>
      <c r="BW28" s="45"/>
      <c r="BX28" s="45"/>
      <c r="BY28" s="45"/>
      <c r="BZ28" s="4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4"/>
      <c r="BM29" s="45"/>
      <c r="BN29" s="45"/>
      <c r="BO29" s="45"/>
      <c r="BP29" s="45"/>
      <c r="BQ29" s="45"/>
      <c r="BR29" s="45"/>
      <c r="BS29" s="45"/>
      <c r="BT29" s="45"/>
      <c r="BU29" s="45"/>
      <c r="BV29" s="45"/>
      <c r="BW29" s="45"/>
      <c r="BX29" s="45"/>
      <c r="BY29" s="45"/>
      <c r="BZ29" s="4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4"/>
      <c r="BM30" s="45"/>
      <c r="BN30" s="45"/>
      <c r="BO30" s="45"/>
      <c r="BP30" s="45"/>
      <c r="BQ30" s="45"/>
      <c r="BR30" s="45"/>
      <c r="BS30" s="45"/>
      <c r="BT30" s="45"/>
      <c r="BU30" s="45"/>
      <c r="BV30" s="45"/>
      <c r="BW30" s="45"/>
      <c r="BX30" s="45"/>
      <c r="BY30" s="45"/>
      <c r="BZ30" s="4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4"/>
      <c r="BM31" s="45"/>
      <c r="BN31" s="45"/>
      <c r="BO31" s="45"/>
      <c r="BP31" s="45"/>
      <c r="BQ31" s="45"/>
      <c r="BR31" s="45"/>
      <c r="BS31" s="45"/>
      <c r="BT31" s="45"/>
      <c r="BU31" s="45"/>
      <c r="BV31" s="45"/>
      <c r="BW31" s="45"/>
      <c r="BX31" s="45"/>
      <c r="BY31" s="45"/>
      <c r="BZ31" s="4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4"/>
      <c r="BM32" s="45"/>
      <c r="BN32" s="45"/>
      <c r="BO32" s="45"/>
      <c r="BP32" s="45"/>
      <c r="BQ32" s="45"/>
      <c r="BR32" s="45"/>
      <c r="BS32" s="45"/>
      <c r="BT32" s="45"/>
      <c r="BU32" s="45"/>
      <c r="BV32" s="45"/>
      <c r="BW32" s="45"/>
      <c r="BX32" s="45"/>
      <c r="BY32" s="45"/>
      <c r="BZ32" s="4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4"/>
      <c r="BM33" s="45"/>
      <c r="BN33" s="45"/>
      <c r="BO33" s="45"/>
      <c r="BP33" s="45"/>
      <c r="BQ33" s="45"/>
      <c r="BR33" s="45"/>
      <c r="BS33" s="45"/>
      <c r="BT33" s="45"/>
      <c r="BU33" s="45"/>
      <c r="BV33" s="45"/>
      <c r="BW33" s="45"/>
      <c r="BX33" s="45"/>
      <c r="BY33" s="45"/>
      <c r="BZ33" s="4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4"/>
      <c r="BM34" s="45"/>
      <c r="BN34" s="45"/>
      <c r="BO34" s="45"/>
      <c r="BP34" s="45"/>
      <c r="BQ34" s="45"/>
      <c r="BR34" s="45"/>
      <c r="BS34" s="45"/>
      <c r="BT34" s="45"/>
      <c r="BU34" s="45"/>
      <c r="BV34" s="45"/>
      <c r="BW34" s="45"/>
      <c r="BX34" s="45"/>
      <c r="BY34" s="45"/>
      <c r="BZ34" s="4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4"/>
      <c r="BM35" s="45"/>
      <c r="BN35" s="45"/>
      <c r="BO35" s="45"/>
      <c r="BP35" s="45"/>
      <c r="BQ35" s="45"/>
      <c r="BR35" s="45"/>
      <c r="BS35" s="45"/>
      <c r="BT35" s="45"/>
      <c r="BU35" s="45"/>
      <c r="BV35" s="45"/>
      <c r="BW35" s="45"/>
      <c r="BX35" s="45"/>
      <c r="BY35" s="45"/>
      <c r="BZ35" s="4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4"/>
      <c r="BM36" s="45"/>
      <c r="BN36" s="45"/>
      <c r="BO36" s="45"/>
      <c r="BP36" s="45"/>
      <c r="BQ36" s="45"/>
      <c r="BR36" s="45"/>
      <c r="BS36" s="45"/>
      <c r="BT36" s="45"/>
      <c r="BU36" s="45"/>
      <c r="BV36" s="45"/>
      <c r="BW36" s="45"/>
      <c r="BX36" s="45"/>
      <c r="BY36" s="45"/>
      <c r="BZ36" s="4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4"/>
      <c r="BM37" s="45"/>
      <c r="BN37" s="45"/>
      <c r="BO37" s="45"/>
      <c r="BP37" s="45"/>
      <c r="BQ37" s="45"/>
      <c r="BR37" s="45"/>
      <c r="BS37" s="45"/>
      <c r="BT37" s="45"/>
      <c r="BU37" s="45"/>
      <c r="BV37" s="45"/>
      <c r="BW37" s="45"/>
      <c r="BX37" s="45"/>
      <c r="BY37" s="45"/>
      <c r="BZ37" s="4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4"/>
      <c r="BM38" s="45"/>
      <c r="BN38" s="45"/>
      <c r="BO38" s="45"/>
      <c r="BP38" s="45"/>
      <c r="BQ38" s="45"/>
      <c r="BR38" s="45"/>
      <c r="BS38" s="45"/>
      <c r="BT38" s="45"/>
      <c r="BU38" s="45"/>
      <c r="BV38" s="45"/>
      <c r="BW38" s="45"/>
      <c r="BX38" s="45"/>
      <c r="BY38" s="45"/>
      <c r="BZ38" s="4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4"/>
      <c r="BM39" s="45"/>
      <c r="BN39" s="45"/>
      <c r="BO39" s="45"/>
      <c r="BP39" s="45"/>
      <c r="BQ39" s="45"/>
      <c r="BR39" s="45"/>
      <c r="BS39" s="45"/>
      <c r="BT39" s="45"/>
      <c r="BU39" s="45"/>
      <c r="BV39" s="45"/>
      <c r="BW39" s="45"/>
      <c r="BX39" s="45"/>
      <c r="BY39" s="45"/>
      <c r="BZ39" s="4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4"/>
      <c r="BM40" s="45"/>
      <c r="BN40" s="45"/>
      <c r="BO40" s="45"/>
      <c r="BP40" s="45"/>
      <c r="BQ40" s="45"/>
      <c r="BR40" s="45"/>
      <c r="BS40" s="45"/>
      <c r="BT40" s="45"/>
      <c r="BU40" s="45"/>
      <c r="BV40" s="45"/>
      <c r="BW40" s="45"/>
      <c r="BX40" s="45"/>
      <c r="BY40" s="45"/>
      <c r="BZ40" s="4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4"/>
      <c r="BM41" s="45"/>
      <c r="BN41" s="45"/>
      <c r="BO41" s="45"/>
      <c r="BP41" s="45"/>
      <c r="BQ41" s="45"/>
      <c r="BR41" s="45"/>
      <c r="BS41" s="45"/>
      <c r="BT41" s="45"/>
      <c r="BU41" s="45"/>
      <c r="BV41" s="45"/>
      <c r="BW41" s="45"/>
      <c r="BX41" s="45"/>
      <c r="BY41" s="45"/>
      <c r="BZ41" s="4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4"/>
      <c r="BM42" s="45"/>
      <c r="BN42" s="45"/>
      <c r="BO42" s="45"/>
      <c r="BP42" s="45"/>
      <c r="BQ42" s="45"/>
      <c r="BR42" s="45"/>
      <c r="BS42" s="45"/>
      <c r="BT42" s="45"/>
      <c r="BU42" s="45"/>
      <c r="BV42" s="45"/>
      <c r="BW42" s="45"/>
      <c r="BX42" s="45"/>
      <c r="BY42" s="45"/>
      <c r="BZ42" s="4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4"/>
      <c r="BM43" s="45"/>
      <c r="BN43" s="45"/>
      <c r="BO43" s="45"/>
      <c r="BP43" s="45"/>
      <c r="BQ43" s="45"/>
      <c r="BR43" s="45"/>
      <c r="BS43" s="45"/>
      <c r="BT43" s="45"/>
      <c r="BU43" s="45"/>
      <c r="BV43" s="45"/>
      <c r="BW43" s="45"/>
      <c r="BX43" s="45"/>
      <c r="BY43" s="45"/>
      <c r="BZ43" s="4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4"/>
      <c r="BM44" s="45"/>
      <c r="BN44" s="45"/>
      <c r="BO44" s="45"/>
      <c r="BP44" s="45"/>
      <c r="BQ44" s="45"/>
      <c r="BR44" s="45"/>
      <c r="BS44" s="45"/>
      <c r="BT44" s="45"/>
      <c r="BU44" s="45"/>
      <c r="BV44" s="45"/>
      <c r="BW44" s="45"/>
      <c r="BX44" s="45"/>
      <c r="BY44" s="45"/>
      <c r="BZ44" s="4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9" t="s">
        <v>26</v>
      </c>
      <c r="BM45" s="60"/>
      <c r="BN45" s="60"/>
      <c r="BO45" s="60"/>
      <c r="BP45" s="60"/>
      <c r="BQ45" s="60"/>
      <c r="BR45" s="60"/>
      <c r="BS45" s="60"/>
      <c r="BT45" s="60"/>
      <c r="BU45" s="60"/>
      <c r="BV45" s="60"/>
      <c r="BW45" s="60"/>
      <c r="BX45" s="60"/>
      <c r="BY45" s="60"/>
      <c r="BZ45" s="61"/>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2"/>
      <c r="BM46" s="63"/>
      <c r="BN46" s="63"/>
      <c r="BO46" s="63"/>
      <c r="BP46" s="63"/>
      <c r="BQ46" s="63"/>
      <c r="BR46" s="63"/>
      <c r="BS46" s="63"/>
      <c r="BT46" s="63"/>
      <c r="BU46" s="63"/>
      <c r="BV46" s="63"/>
      <c r="BW46" s="63"/>
      <c r="BX46" s="63"/>
      <c r="BY46" s="63"/>
      <c r="BZ46" s="64"/>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4" t="s">
        <v>105</v>
      </c>
      <c r="BM47" s="45"/>
      <c r="BN47" s="45"/>
      <c r="BO47" s="45"/>
      <c r="BP47" s="45"/>
      <c r="BQ47" s="45"/>
      <c r="BR47" s="45"/>
      <c r="BS47" s="45"/>
      <c r="BT47" s="45"/>
      <c r="BU47" s="45"/>
      <c r="BV47" s="45"/>
      <c r="BW47" s="45"/>
      <c r="BX47" s="45"/>
      <c r="BY47" s="45"/>
      <c r="BZ47" s="4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4"/>
      <c r="BM48" s="45"/>
      <c r="BN48" s="45"/>
      <c r="BO48" s="45"/>
      <c r="BP48" s="45"/>
      <c r="BQ48" s="45"/>
      <c r="BR48" s="45"/>
      <c r="BS48" s="45"/>
      <c r="BT48" s="45"/>
      <c r="BU48" s="45"/>
      <c r="BV48" s="45"/>
      <c r="BW48" s="45"/>
      <c r="BX48" s="45"/>
      <c r="BY48" s="45"/>
      <c r="BZ48" s="4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4"/>
      <c r="BM49" s="45"/>
      <c r="BN49" s="45"/>
      <c r="BO49" s="45"/>
      <c r="BP49" s="45"/>
      <c r="BQ49" s="45"/>
      <c r="BR49" s="45"/>
      <c r="BS49" s="45"/>
      <c r="BT49" s="45"/>
      <c r="BU49" s="45"/>
      <c r="BV49" s="45"/>
      <c r="BW49" s="45"/>
      <c r="BX49" s="45"/>
      <c r="BY49" s="45"/>
      <c r="BZ49" s="4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4"/>
      <c r="BM50" s="45"/>
      <c r="BN50" s="45"/>
      <c r="BO50" s="45"/>
      <c r="BP50" s="45"/>
      <c r="BQ50" s="45"/>
      <c r="BR50" s="45"/>
      <c r="BS50" s="45"/>
      <c r="BT50" s="45"/>
      <c r="BU50" s="45"/>
      <c r="BV50" s="45"/>
      <c r="BW50" s="45"/>
      <c r="BX50" s="45"/>
      <c r="BY50" s="45"/>
      <c r="BZ50" s="4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4"/>
      <c r="BM51" s="45"/>
      <c r="BN51" s="45"/>
      <c r="BO51" s="45"/>
      <c r="BP51" s="45"/>
      <c r="BQ51" s="45"/>
      <c r="BR51" s="45"/>
      <c r="BS51" s="45"/>
      <c r="BT51" s="45"/>
      <c r="BU51" s="45"/>
      <c r="BV51" s="45"/>
      <c r="BW51" s="45"/>
      <c r="BX51" s="45"/>
      <c r="BY51" s="45"/>
      <c r="BZ51" s="4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4"/>
      <c r="BM52" s="45"/>
      <c r="BN52" s="45"/>
      <c r="BO52" s="45"/>
      <c r="BP52" s="45"/>
      <c r="BQ52" s="45"/>
      <c r="BR52" s="45"/>
      <c r="BS52" s="45"/>
      <c r="BT52" s="45"/>
      <c r="BU52" s="45"/>
      <c r="BV52" s="45"/>
      <c r="BW52" s="45"/>
      <c r="BX52" s="45"/>
      <c r="BY52" s="45"/>
      <c r="BZ52" s="4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4"/>
      <c r="BM53" s="45"/>
      <c r="BN53" s="45"/>
      <c r="BO53" s="45"/>
      <c r="BP53" s="45"/>
      <c r="BQ53" s="45"/>
      <c r="BR53" s="45"/>
      <c r="BS53" s="45"/>
      <c r="BT53" s="45"/>
      <c r="BU53" s="45"/>
      <c r="BV53" s="45"/>
      <c r="BW53" s="45"/>
      <c r="BX53" s="45"/>
      <c r="BY53" s="45"/>
      <c r="BZ53" s="4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4"/>
      <c r="BM54" s="45"/>
      <c r="BN54" s="45"/>
      <c r="BO54" s="45"/>
      <c r="BP54" s="45"/>
      <c r="BQ54" s="45"/>
      <c r="BR54" s="45"/>
      <c r="BS54" s="45"/>
      <c r="BT54" s="45"/>
      <c r="BU54" s="45"/>
      <c r="BV54" s="45"/>
      <c r="BW54" s="45"/>
      <c r="BX54" s="45"/>
      <c r="BY54" s="45"/>
      <c r="BZ54" s="4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4"/>
      <c r="BM55" s="45"/>
      <c r="BN55" s="45"/>
      <c r="BO55" s="45"/>
      <c r="BP55" s="45"/>
      <c r="BQ55" s="45"/>
      <c r="BR55" s="45"/>
      <c r="BS55" s="45"/>
      <c r="BT55" s="45"/>
      <c r="BU55" s="45"/>
      <c r="BV55" s="45"/>
      <c r="BW55" s="45"/>
      <c r="BX55" s="45"/>
      <c r="BY55" s="45"/>
      <c r="BZ55" s="4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5"/>
      <c r="BN56" s="45"/>
      <c r="BO56" s="45"/>
      <c r="BP56" s="45"/>
      <c r="BQ56" s="45"/>
      <c r="BR56" s="45"/>
      <c r="BS56" s="45"/>
      <c r="BT56" s="45"/>
      <c r="BU56" s="45"/>
      <c r="BV56" s="45"/>
      <c r="BW56" s="45"/>
      <c r="BX56" s="45"/>
      <c r="BY56" s="45"/>
      <c r="BZ56" s="4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5"/>
      <c r="BN57" s="45"/>
      <c r="BO57" s="45"/>
      <c r="BP57" s="45"/>
      <c r="BQ57" s="45"/>
      <c r="BR57" s="45"/>
      <c r="BS57" s="45"/>
      <c r="BT57" s="45"/>
      <c r="BU57" s="45"/>
      <c r="BV57" s="45"/>
      <c r="BW57" s="45"/>
      <c r="BX57" s="45"/>
      <c r="BY57" s="45"/>
      <c r="BZ57" s="4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5"/>
      <c r="BN58" s="45"/>
      <c r="BO58" s="45"/>
      <c r="BP58" s="45"/>
      <c r="BQ58" s="45"/>
      <c r="BR58" s="45"/>
      <c r="BS58" s="45"/>
      <c r="BT58" s="45"/>
      <c r="BU58" s="45"/>
      <c r="BV58" s="45"/>
      <c r="BW58" s="45"/>
      <c r="BX58" s="45"/>
      <c r="BY58" s="45"/>
      <c r="BZ58" s="4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5"/>
      <c r="BN59" s="45"/>
      <c r="BO59" s="45"/>
      <c r="BP59" s="45"/>
      <c r="BQ59" s="45"/>
      <c r="BR59" s="45"/>
      <c r="BS59" s="45"/>
      <c r="BT59" s="45"/>
      <c r="BU59" s="45"/>
      <c r="BV59" s="45"/>
      <c r="BW59" s="45"/>
      <c r="BX59" s="45"/>
      <c r="BY59" s="45"/>
      <c r="BZ59" s="46"/>
    </row>
    <row r="60" spans="1:78" ht="13.5" customHeight="1" x14ac:dyDescent="0.15">
      <c r="A60" s="2"/>
      <c r="B60" s="70" t="s">
        <v>27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44"/>
      <c r="BM60" s="45"/>
      <c r="BN60" s="45"/>
      <c r="BO60" s="45"/>
      <c r="BP60" s="45"/>
      <c r="BQ60" s="45"/>
      <c r="BR60" s="45"/>
      <c r="BS60" s="45"/>
      <c r="BT60" s="45"/>
      <c r="BU60" s="45"/>
      <c r="BV60" s="45"/>
      <c r="BW60" s="45"/>
      <c r="BX60" s="45"/>
      <c r="BY60" s="45"/>
      <c r="BZ60" s="4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44"/>
      <c r="BM61" s="45"/>
      <c r="BN61" s="45"/>
      <c r="BO61" s="45"/>
      <c r="BP61" s="45"/>
      <c r="BQ61" s="45"/>
      <c r="BR61" s="45"/>
      <c r="BS61" s="45"/>
      <c r="BT61" s="45"/>
      <c r="BU61" s="45"/>
      <c r="BV61" s="45"/>
      <c r="BW61" s="45"/>
      <c r="BX61" s="45"/>
      <c r="BY61" s="45"/>
      <c r="BZ61" s="4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4"/>
      <c r="BM62" s="45"/>
      <c r="BN62" s="45"/>
      <c r="BO62" s="45"/>
      <c r="BP62" s="45"/>
      <c r="BQ62" s="45"/>
      <c r="BR62" s="45"/>
      <c r="BS62" s="45"/>
      <c r="BT62" s="45"/>
      <c r="BU62" s="45"/>
      <c r="BV62" s="45"/>
      <c r="BW62" s="45"/>
      <c r="BX62" s="45"/>
      <c r="BY62" s="45"/>
      <c r="BZ62" s="4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4"/>
      <c r="BM63" s="45"/>
      <c r="BN63" s="45"/>
      <c r="BO63" s="45"/>
      <c r="BP63" s="45"/>
      <c r="BQ63" s="45"/>
      <c r="BR63" s="45"/>
      <c r="BS63" s="45"/>
      <c r="BT63" s="45"/>
      <c r="BU63" s="45"/>
      <c r="BV63" s="45"/>
      <c r="BW63" s="45"/>
      <c r="BX63" s="45"/>
      <c r="BY63" s="45"/>
      <c r="BZ63" s="4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9" t="s">
        <v>28</v>
      </c>
      <c r="BM64" s="60"/>
      <c r="BN64" s="60"/>
      <c r="BO64" s="60"/>
      <c r="BP64" s="60"/>
      <c r="BQ64" s="60"/>
      <c r="BR64" s="60"/>
      <c r="BS64" s="60"/>
      <c r="BT64" s="60"/>
      <c r="BU64" s="60"/>
      <c r="BV64" s="60"/>
      <c r="BW64" s="60"/>
      <c r="BX64" s="60"/>
      <c r="BY64" s="60"/>
      <c r="BZ64" s="61"/>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2"/>
      <c r="BM65" s="63"/>
      <c r="BN65" s="63"/>
      <c r="BO65" s="63"/>
      <c r="BP65" s="63"/>
      <c r="BQ65" s="63"/>
      <c r="BR65" s="63"/>
      <c r="BS65" s="63"/>
      <c r="BT65" s="63"/>
      <c r="BU65" s="63"/>
      <c r="BV65" s="63"/>
      <c r="BW65" s="63"/>
      <c r="BX65" s="63"/>
      <c r="BY65" s="63"/>
      <c r="BZ65" s="64"/>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4" t="s">
        <v>107</v>
      </c>
      <c r="BM66" s="45"/>
      <c r="BN66" s="45"/>
      <c r="BO66" s="45"/>
      <c r="BP66" s="45"/>
      <c r="BQ66" s="45"/>
      <c r="BR66" s="45"/>
      <c r="BS66" s="45"/>
      <c r="BT66" s="45"/>
      <c r="BU66" s="45"/>
      <c r="BV66" s="45"/>
      <c r="BW66" s="45"/>
      <c r="BX66" s="45"/>
      <c r="BY66" s="45"/>
      <c r="BZ66" s="4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v40lNma/tcmWE0oYaWDyrhNqxBuLdkuAc+CVWTcp5mxcvJVWdJi2L6W8iAbHroM/FbaK8CVH/PQBPDdo9aIA==" saltValue="DhbTgBHiQJIwy902SBk3lA==" spinCount="100000" sheet="1" objects="1" scenarios="1" formatCells="0" formatColumns="0" formatRows="0"/>
  <mergeCells count="44">
    <mergeCell ref="AD8:AJ8"/>
    <mergeCell ref="AL8:AS8"/>
    <mergeCell ref="B2:BZ4"/>
    <mergeCell ref="B6:AG6"/>
    <mergeCell ref="B7:H7"/>
    <mergeCell ref="I7:O7"/>
    <mergeCell ref="P7:V7"/>
    <mergeCell ref="W7:AC7"/>
    <mergeCell ref="AD7:AJ7"/>
    <mergeCell ref="AL7:AS7"/>
    <mergeCell ref="AT7:BA7"/>
    <mergeCell ref="BB7:BI7"/>
    <mergeCell ref="BL45:BZ46"/>
    <mergeCell ref="B60:BJ61"/>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BL16:BZ44"/>
    <mergeCell ref="BL47:BZ63"/>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312029</v>
      </c>
      <c r="D6" s="34">
        <f t="shared" si="3"/>
        <v>46</v>
      </c>
      <c r="E6" s="34">
        <f t="shared" si="3"/>
        <v>1</v>
      </c>
      <c r="F6" s="34">
        <f t="shared" si="3"/>
        <v>0</v>
      </c>
      <c r="G6" s="34">
        <f t="shared" si="3"/>
        <v>1</v>
      </c>
      <c r="H6" s="34" t="str">
        <f t="shared" si="3"/>
        <v>鳥取県　米子市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61.69</v>
      </c>
      <c r="P6" s="35">
        <f t="shared" si="3"/>
        <v>99.2</v>
      </c>
      <c r="Q6" s="35">
        <f t="shared" si="3"/>
        <v>2194</v>
      </c>
      <c r="R6" s="35">
        <f t="shared" si="3"/>
        <v>148524</v>
      </c>
      <c r="S6" s="35">
        <f t="shared" si="3"/>
        <v>132.41999999999999</v>
      </c>
      <c r="T6" s="35">
        <f t="shared" si="3"/>
        <v>1121.6099999999999</v>
      </c>
      <c r="U6" s="35">
        <f t="shared" si="3"/>
        <v>183487</v>
      </c>
      <c r="V6" s="35">
        <f t="shared" si="3"/>
        <v>165.72</v>
      </c>
      <c r="W6" s="35">
        <f t="shared" si="3"/>
        <v>1107.21</v>
      </c>
      <c r="X6" s="36">
        <f>IF(X7="",NA(),X7)</f>
        <v>120.33</v>
      </c>
      <c r="Y6" s="36">
        <f t="shared" ref="Y6:AG6" si="4">IF(Y7="",NA(),Y7)</f>
        <v>125.36</v>
      </c>
      <c r="Z6" s="36">
        <f t="shared" si="4"/>
        <v>125.07</v>
      </c>
      <c r="AA6" s="36">
        <f t="shared" si="4"/>
        <v>121.3</v>
      </c>
      <c r="AB6" s="36">
        <f t="shared" si="4"/>
        <v>113.6</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197.33</v>
      </c>
      <c r="AU6" s="36">
        <f t="shared" ref="AU6:BC6" si="6">IF(AU7="",NA(),AU7)</f>
        <v>242.02</v>
      </c>
      <c r="AV6" s="36">
        <f t="shared" si="6"/>
        <v>337.67</v>
      </c>
      <c r="AW6" s="36">
        <f t="shared" si="6"/>
        <v>368.87</v>
      </c>
      <c r="AX6" s="36">
        <f t="shared" si="6"/>
        <v>452.45</v>
      </c>
      <c r="AY6" s="36">
        <f t="shared" si="6"/>
        <v>289.8</v>
      </c>
      <c r="AZ6" s="36">
        <f t="shared" si="6"/>
        <v>299.44</v>
      </c>
      <c r="BA6" s="36">
        <f t="shared" si="6"/>
        <v>311.99</v>
      </c>
      <c r="BB6" s="36">
        <f t="shared" si="6"/>
        <v>307.83</v>
      </c>
      <c r="BC6" s="36">
        <f t="shared" si="6"/>
        <v>318.89</v>
      </c>
      <c r="BD6" s="35" t="str">
        <f>IF(BD7="","",IF(BD7="-","【-】","【"&amp;SUBSTITUTE(TEXT(BD7,"#,##0.00"),"-","△")&amp;"】"))</f>
        <v>【261.93】</v>
      </c>
      <c r="BE6" s="36">
        <f>IF(BE7="",NA(),BE7)</f>
        <v>362.25</v>
      </c>
      <c r="BF6" s="36">
        <f t="shared" ref="BF6:BN6" si="7">IF(BF7="",NA(),BF7)</f>
        <v>388.07</v>
      </c>
      <c r="BG6" s="36">
        <f t="shared" si="7"/>
        <v>462.26</v>
      </c>
      <c r="BH6" s="36">
        <f t="shared" si="7"/>
        <v>450.34</v>
      </c>
      <c r="BI6" s="36">
        <f t="shared" si="7"/>
        <v>447.63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116.29</v>
      </c>
      <c r="BQ6" s="36">
        <f t="shared" ref="BQ6:BY6" si="8">IF(BQ7="",NA(),BQ7)</f>
        <v>122.23</v>
      </c>
      <c r="BR6" s="36">
        <f t="shared" si="8"/>
        <v>122.24</v>
      </c>
      <c r="BS6" s="36">
        <f t="shared" si="8"/>
        <v>118.61</v>
      </c>
      <c r="BT6" s="36">
        <f t="shared" si="8"/>
        <v>109.49</v>
      </c>
      <c r="BU6" s="36">
        <f t="shared" si="8"/>
        <v>107.05</v>
      </c>
      <c r="BV6" s="36">
        <f t="shared" si="8"/>
        <v>106.4</v>
      </c>
      <c r="BW6" s="36">
        <f t="shared" si="8"/>
        <v>107.61</v>
      </c>
      <c r="BX6" s="36">
        <f t="shared" si="8"/>
        <v>106.02</v>
      </c>
      <c r="BY6" s="36">
        <f t="shared" si="8"/>
        <v>104.84</v>
      </c>
      <c r="BZ6" s="35" t="str">
        <f>IF(BZ7="","",IF(BZ7="-","【-】","【"&amp;SUBSTITUTE(TEXT(BZ7,"#,##0.00"),"-","△")&amp;"】"))</f>
        <v>【103.91】</v>
      </c>
      <c r="CA6" s="36">
        <f>IF(CA7="",NA(),CA7)</f>
        <v>117.88</v>
      </c>
      <c r="CB6" s="36">
        <f t="shared" ref="CB6:CJ6" si="9">IF(CB7="",NA(),CB7)</f>
        <v>112.14</v>
      </c>
      <c r="CC6" s="36">
        <f t="shared" si="9"/>
        <v>112.19</v>
      </c>
      <c r="CD6" s="36">
        <f t="shared" si="9"/>
        <v>115.9</v>
      </c>
      <c r="CE6" s="36">
        <f t="shared" si="9"/>
        <v>125.69</v>
      </c>
      <c r="CF6" s="36">
        <f t="shared" si="9"/>
        <v>155.09</v>
      </c>
      <c r="CG6" s="36">
        <f t="shared" si="9"/>
        <v>156.29</v>
      </c>
      <c r="CH6" s="36">
        <f t="shared" si="9"/>
        <v>155.69</v>
      </c>
      <c r="CI6" s="36">
        <f t="shared" si="9"/>
        <v>158.6</v>
      </c>
      <c r="CJ6" s="36">
        <f t="shared" si="9"/>
        <v>161.82</v>
      </c>
      <c r="CK6" s="35" t="str">
        <f>IF(CK7="","",IF(CK7="-","【-】","【"&amp;SUBSTITUTE(TEXT(CK7,"#,##0.00"),"-","△")&amp;"】"))</f>
        <v>【167.11】</v>
      </c>
      <c r="CL6" s="36">
        <f>IF(CL7="",NA(),CL7)</f>
        <v>75.33</v>
      </c>
      <c r="CM6" s="36">
        <f t="shared" ref="CM6:CU6" si="10">IF(CM7="",NA(),CM7)</f>
        <v>84.87</v>
      </c>
      <c r="CN6" s="36">
        <f t="shared" si="10"/>
        <v>85.18</v>
      </c>
      <c r="CO6" s="36">
        <f t="shared" si="10"/>
        <v>85.08</v>
      </c>
      <c r="CP6" s="36">
        <f t="shared" si="10"/>
        <v>83.2</v>
      </c>
      <c r="CQ6" s="36">
        <f t="shared" si="10"/>
        <v>61.61</v>
      </c>
      <c r="CR6" s="36">
        <f t="shared" si="10"/>
        <v>62.34</v>
      </c>
      <c r="CS6" s="36">
        <f t="shared" si="10"/>
        <v>62.46</v>
      </c>
      <c r="CT6" s="36">
        <f t="shared" si="10"/>
        <v>62.88</v>
      </c>
      <c r="CU6" s="36">
        <f t="shared" si="10"/>
        <v>62.32</v>
      </c>
      <c r="CV6" s="35" t="str">
        <f>IF(CV7="","",IF(CV7="-","【-】","【"&amp;SUBSTITUTE(TEXT(CV7,"#,##0.00"),"-","△")&amp;"】"))</f>
        <v>【60.27】</v>
      </c>
      <c r="CW6" s="36">
        <f>IF(CW7="",NA(),CW7)</f>
        <v>91.77</v>
      </c>
      <c r="CX6" s="36">
        <f t="shared" ref="CX6:DF6" si="11">IF(CX7="",NA(),CX7)</f>
        <v>90.37</v>
      </c>
      <c r="CY6" s="36">
        <f t="shared" si="11"/>
        <v>90.97</v>
      </c>
      <c r="CZ6" s="36">
        <f t="shared" si="11"/>
        <v>91.19</v>
      </c>
      <c r="DA6" s="36">
        <f t="shared" si="11"/>
        <v>91.86</v>
      </c>
      <c r="DB6" s="36">
        <f t="shared" si="11"/>
        <v>90.23</v>
      </c>
      <c r="DC6" s="36">
        <f t="shared" si="11"/>
        <v>90.15</v>
      </c>
      <c r="DD6" s="36">
        <f t="shared" si="11"/>
        <v>90.62</v>
      </c>
      <c r="DE6" s="36">
        <f t="shared" si="11"/>
        <v>90.13</v>
      </c>
      <c r="DF6" s="36">
        <f t="shared" si="11"/>
        <v>90.19</v>
      </c>
      <c r="DG6" s="35" t="str">
        <f>IF(DG7="","",IF(DG7="-","【-】","【"&amp;SUBSTITUTE(TEXT(DG7,"#,##0.00"),"-","△")&amp;"】"))</f>
        <v>【89.92】</v>
      </c>
      <c r="DH6" s="36">
        <f>IF(DH7="",NA(),DH7)</f>
        <v>44.25</v>
      </c>
      <c r="DI6" s="36">
        <f t="shared" ref="DI6:DQ6" si="12">IF(DI7="",NA(),DI7)</f>
        <v>45.68</v>
      </c>
      <c r="DJ6" s="36">
        <f t="shared" si="12"/>
        <v>43.7</v>
      </c>
      <c r="DK6" s="36">
        <f t="shared" si="12"/>
        <v>43.41</v>
      </c>
      <c r="DL6" s="36">
        <f t="shared" si="12"/>
        <v>44.38</v>
      </c>
      <c r="DM6" s="36">
        <f t="shared" si="12"/>
        <v>46.36</v>
      </c>
      <c r="DN6" s="36">
        <f t="shared" si="12"/>
        <v>47.37</v>
      </c>
      <c r="DO6" s="36">
        <f t="shared" si="12"/>
        <v>48.01</v>
      </c>
      <c r="DP6" s="36">
        <f t="shared" si="12"/>
        <v>48.01</v>
      </c>
      <c r="DQ6" s="36">
        <f t="shared" si="12"/>
        <v>48.86</v>
      </c>
      <c r="DR6" s="35" t="str">
        <f>IF(DR7="","",IF(DR7="-","【-】","【"&amp;SUBSTITUTE(TEXT(DR7,"#,##0.00"),"-","△")&amp;"】"))</f>
        <v>【48.85】</v>
      </c>
      <c r="DS6" s="36">
        <f>IF(DS7="",NA(),DS7)</f>
        <v>6.76</v>
      </c>
      <c r="DT6" s="36">
        <f t="shared" ref="DT6:EB6" si="13">IF(DT7="",NA(),DT7)</f>
        <v>12.82</v>
      </c>
      <c r="DU6" s="36">
        <f t="shared" si="13"/>
        <v>10.96</v>
      </c>
      <c r="DV6" s="36">
        <f t="shared" si="13"/>
        <v>11.91</v>
      </c>
      <c r="DW6" s="36">
        <f t="shared" si="13"/>
        <v>13.05</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0.68</v>
      </c>
      <c r="EE6" s="36">
        <f t="shared" ref="EE6:EM6" si="14">IF(EE7="",NA(),EE7)</f>
        <v>0.71</v>
      </c>
      <c r="EF6" s="36">
        <f t="shared" si="14"/>
        <v>0.69</v>
      </c>
      <c r="EG6" s="36">
        <f t="shared" si="14"/>
        <v>0.71</v>
      </c>
      <c r="EH6" s="36">
        <f t="shared" si="14"/>
        <v>0.91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312029</v>
      </c>
      <c r="D7" s="38">
        <v>46</v>
      </c>
      <c r="E7" s="38">
        <v>1</v>
      </c>
      <c r="F7" s="38">
        <v>0</v>
      </c>
      <c r="G7" s="38">
        <v>1</v>
      </c>
      <c r="H7" s="38" t="s">
        <v>93</v>
      </c>
      <c r="I7" s="38" t="s">
        <v>94</v>
      </c>
      <c r="J7" s="38" t="s">
        <v>95</v>
      </c>
      <c r="K7" s="38" t="s">
        <v>96</v>
      </c>
      <c r="L7" s="38" t="s">
        <v>97</v>
      </c>
      <c r="M7" s="38" t="s">
        <v>98</v>
      </c>
      <c r="N7" s="39" t="s">
        <v>99</v>
      </c>
      <c r="O7" s="39">
        <v>61.69</v>
      </c>
      <c r="P7" s="39">
        <v>99.2</v>
      </c>
      <c r="Q7" s="39">
        <v>2194</v>
      </c>
      <c r="R7" s="39">
        <v>148524</v>
      </c>
      <c r="S7" s="39">
        <v>132.41999999999999</v>
      </c>
      <c r="T7" s="39">
        <v>1121.6099999999999</v>
      </c>
      <c r="U7" s="39">
        <v>183487</v>
      </c>
      <c r="V7" s="39">
        <v>165.72</v>
      </c>
      <c r="W7" s="39">
        <v>1107.21</v>
      </c>
      <c r="X7" s="39">
        <v>120.33</v>
      </c>
      <c r="Y7" s="39">
        <v>125.36</v>
      </c>
      <c r="Z7" s="39">
        <v>125.07</v>
      </c>
      <c r="AA7" s="39">
        <v>121.3</v>
      </c>
      <c r="AB7" s="39">
        <v>113.6</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197.33</v>
      </c>
      <c r="AU7" s="39">
        <v>242.02</v>
      </c>
      <c r="AV7" s="39">
        <v>337.67</v>
      </c>
      <c r="AW7" s="39">
        <v>368.87</v>
      </c>
      <c r="AX7" s="39">
        <v>452.45</v>
      </c>
      <c r="AY7" s="39">
        <v>289.8</v>
      </c>
      <c r="AZ7" s="39">
        <v>299.44</v>
      </c>
      <c r="BA7" s="39">
        <v>311.99</v>
      </c>
      <c r="BB7" s="39">
        <v>307.83</v>
      </c>
      <c r="BC7" s="39">
        <v>318.89</v>
      </c>
      <c r="BD7" s="39">
        <v>261.93</v>
      </c>
      <c r="BE7" s="39">
        <v>362.25</v>
      </c>
      <c r="BF7" s="39">
        <v>388.07</v>
      </c>
      <c r="BG7" s="39">
        <v>462.26</v>
      </c>
      <c r="BH7" s="39">
        <v>450.34</v>
      </c>
      <c r="BI7" s="39">
        <v>447.63</v>
      </c>
      <c r="BJ7" s="39">
        <v>301.99</v>
      </c>
      <c r="BK7" s="39">
        <v>298.08999999999997</v>
      </c>
      <c r="BL7" s="39">
        <v>291.77999999999997</v>
      </c>
      <c r="BM7" s="39">
        <v>295.44</v>
      </c>
      <c r="BN7" s="39">
        <v>290.07</v>
      </c>
      <c r="BO7" s="39">
        <v>270.45999999999998</v>
      </c>
      <c r="BP7" s="39">
        <v>116.29</v>
      </c>
      <c r="BQ7" s="39">
        <v>122.23</v>
      </c>
      <c r="BR7" s="39">
        <v>122.24</v>
      </c>
      <c r="BS7" s="39">
        <v>118.61</v>
      </c>
      <c r="BT7" s="39">
        <v>109.49</v>
      </c>
      <c r="BU7" s="39">
        <v>107.05</v>
      </c>
      <c r="BV7" s="39">
        <v>106.4</v>
      </c>
      <c r="BW7" s="39">
        <v>107.61</v>
      </c>
      <c r="BX7" s="39">
        <v>106.02</v>
      </c>
      <c r="BY7" s="39">
        <v>104.84</v>
      </c>
      <c r="BZ7" s="39">
        <v>103.91</v>
      </c>
      <c r="CA7" s="39">
        <v>117.88</v>
      </c>
      <c r="CB7" s="39">
        <v>112.14</v>
      </c>
      <c r="CC7" s="39">
        <v>112.19</v>
      </c>
      <c r="CD7" s="39">
        <v>115.9</v>
      </c>
      <c r="CE7" s="39">
        <v>125.69</v>
      </c>
      <c r="CF7" s="39">
        <v>155.09</v>
      </c>
      <c r="CG7" s="39">
        <v>156.29</v>
      </c>
      <c r="CH7" s="39">
        <v>155.69</v>
      </c>
      <c r="CI7" s="39">
        <v>158.6</v>
      </c>
      <c r="CJ7" s="39">
        <v>161.82</v>
      </c>
      <c r="CK7" s="39">
        <v>167.11</v>
      </c>
      <c r="CL7" s="39">
        <v>75.33</v>
      </c>
      <c r="CM7" s="39">
        <v>84.87</v>
      </c>
      <c r="CN7" s="39">
        <v>85.18</v>
      </c>
      <c r="CO7" s="39">
        <v>85.08</v>
      </c>
      <c r="CP7" s="39">
        <v>83.2</v>
      </c>
      <c r="CQ7" s="39">
        <v>61.61</v>
      </c>
      <c r="CR7" s="39">
        <v>62.34</v>
      </c>
      <c r="CS7" s="39">
        <v>62.46</v>
      </c>
      <c r="CT7" s="39">
        <v>62.88</v>
      </c>
      <c r="CU7" s="39">
        <v>62.32</v>
      </c>
      <c r="CV7" s="39">
        <v>60.27</v>
      </c>
      <c r="CW7" s="39">
        <v>91.77</v>
      </c>
      <c r="CX7" s="39">
        <v>90.37</v>
      </c>
      <c r="CY7" s="39">
        <v>90.97</v>
      </c>
      <c r="CZ7" s="39">
        <v>91.19</v>
      </c>
      <c r="DA7" s="39">
        <v>91.86</v>
      </c>
      <c r="DB7" s="39">
        <v>90.23</v>
      </c>
      <c r="DC7" s="39">
        <v>90.15</v>
      </c>
      <c r="DD7" s="39">
        <v>90.62</v>
      </c>
      <c r="DE7" s="39">
        <v>90.13</v>
      </c>
      <c r="DF7" s="39">
        <v>90.19</v>
      </c>
      <c r="DG7" s="39">
        <v>89.92</v>
      </c>
      <c r="DH7" s="39">
        <v>44.25</v>
      </c>
      <c r="DI7" s="39">
        <v>45.68</v>
      </c>
      <c r="DJ7" s="39">
        <v>43.7</v>
      </c>
      <c r="DK7" s="39">
        <v>43.41</v>
      </c>
      <c r="DL7" s="39">
        <v>44.38</v>
      </c>
      <c r="DM7" s="39">
        <v>46.36</v>
      </c>
      <c r="DN7" s="39">
        <v>47.37</v>
      </c>
      <c r="DO7" s="39">
        <v>48.01</v>
      </c>
      <c r="DP7" s="39">
        <v>48.01</v>
      </c>
      <c r="DQ7" s="39">
        <v>48.86</v>
      </c>
      <c r="DR7" s="39">
        <v>48.85</v>
      </c>
      <c r="DS7" s="39">
        <v>6.76</v>
      </c>
      <c r="DT7" s="39">
        <v>12.82</v>
      </c>
      <c r="DU7" s="39">
        <v>10.96</v>
      </c>
      <c r="DV7" s="39">
        <v>11.91</v>
      </c>
      <c r="DW7" s="39">
        <v>13.05</v>
      </c>
      <c r="DX7" s="39">
        <v>13.57</v>
      </c>
      <c r="DY7" s="39">
        <v>14.27</v>
      </c>
      <c r="DZ7" s="39">
        <v>16.170000000000002</v>
      </c>
      <c r="EA7" s="39">
        <v>16.600000000000001</v>
      </c>
      <c r="EB7" s="39">
        <v>18.510000000000002</v>
      </c>
      <c r="EC7" s="39">
        <v>17.8</v>
      </c>
      <c r="ED7" s="39">
        <v>0.68</v>
      </c>
      <c r="EE7" s="39">
        <v>0.71</v>
      </c>
      <c r="EF7" s="39">
        <v>0.69</v>
      </c>
      <c r="EG7" s="39">
        <v>0.71</v>
      </c>
      <c r="EH7" s="39">
        <v>0.91</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2020-01-28T02:25:01Z</cp:lastPrinted>
  <dcterms:created xsi:type="dcterms:W3CDTF">2019-12-05T04:23:52Z</dcterms:created>
  <dcterms:modified xsi:type="dcterms:W3CDTF">2020-02-05T02:59:20Z</dcterms:modified>
  <cp:category/>
</cp:coreProperties>
</file>