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01_鳥取市\下水（小規模以外）\"/>
    </mc:Choice>
  </mc:AlternateContent>
  <workbookProtection workbookAlgorithmName="SHA-512" workbookHashValue="4E4Znh7FVM51vp4mSvz/a0q/pBLbTvWgakpgG31sj2ogDB5vwBLgc8HiqQlwkyqWrTxySq4ecAHYHHOWMR/77A==" workbookSaltValue="rAcV5f/eeHm/e9wuwIE5mA=="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AD10" i="4"/>
  <c r="P10" i="4"/>
  <c r="I10" i="4"/>
  <c r="B10" i="4"/>
  <c r="AT8" i="4"/>
  <c r="AL8" i="4"/>
  <c r="W8" i="4"/>
  <c r="P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<sst xmlns="http://schemas.openxmlformats.org/spreadsheetml/2006/main" count="223" uniqueCount="111">
  <si>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</si>
  <si>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</si>
  <si>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</si>
  <si>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</si>
  <si>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</si>
  <si>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</si>
  <si>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</si>
  <si>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</si>
  <si>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</si>
  <si>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</si>
  <si>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</si>
  <si>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</si>
  <si>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</si>
  <si>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</si>
  <si>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</si>
  <si>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</si>
  <si>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</si>
  <si>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</si>
  <si>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</si>
  <si>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</si>
  <si>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</si>
  <si>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</si>
  <si>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</si>
  <si>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</si>
  <si>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</si>
  <si>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</si>
  <si>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</si>
  <si>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</si>
  <si>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</si>
  <si>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</si>
  <si>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</si>
  <si>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</si>
  <si>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</si>
  <si>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</si>
  <si>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</si>
  <si>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</si>
  <si>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</si>
  <si>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</si>
  <si>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</si>
  <si>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</si>
  <si>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</si>
  <si>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</si>
  <si>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</si>
  <si>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</si>
  <si>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</si>
  <si>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</si>
  <si>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</si>
  <si>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</si>
  <si>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</si>
  <si>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</si>
  <si>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</si>
  <si>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</si>
  <si>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</si>
  <si>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</si>
  <si>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</si>
  <si>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</si>
  <si>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</si>
  <si>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</si>
  <si>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</si>
  <si>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</si>
  <si>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</si>
  <si>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</si>
  <si>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</si>
  <si>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</si>
  <si>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</si>
  <si>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</si>
  <si>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</si>
  <si>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</si>
  <si>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</si>
  <si>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</si>
  <si>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</si>
  <si>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</si>
  <si>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</si>
  <si>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</si>
  <si>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</si>
  <si>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</si>
  <si>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</si>
  <si>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</si>
  <si>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</si>
  <si>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</si>
  <si>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</si>
  <si>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</si>
  <si>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</si>
  <si>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</si>
  <si>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</si>
  <si>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</si>
  <si>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</si>
  <si>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</si>
  <si>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</si>
  <si>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</si>
  <si>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</si>
  <si>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</si>
  <si>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</si>
  <si>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</si>
  <si>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</si>
  <si>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</si>
  <si>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鳥取市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</si>
  <si>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</si>
  <si>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</si>
  <si>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</si>
  <si>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</si>
  <si>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</si>
  <si>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</si>
  <si>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</si>
  <si>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</si>
  <si>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</si>
  <si>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</si>
  <si>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</si>
  <si>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①減価償却累計率は、類似団体等の平均値と比べて低い水準にあることから、本市の有形固定資産は比較的老朽化の進行度合いが低いと言える。
②H30年度の管渠老朽化率については全国及び類似団体の平均値を超える結果となった。要因としては、法定耐用年数を経過した管渠が増加したことによるものである。
③管渠改善率を見た場合、昨年までに比べ改善はみられるものの依然②の老朽化のスピードに追いついておらず、現状のままでは、今後、さらに老朽化が加速していくことが予測される。現在、未普及地域の早期解消のため新設事業のウエイトが高い状況にあるが、長寿命化対策等の取組みも計画的に取り組んでいく必要がある。</t>
    <rPh sb="71" eb="73">
      <t>ネンド</t>
    </rPh>
    <rPh sb="74" eb="76">
      <t>カンキョ</t>
    </rPh>
    <rPh sb="76" eb="79">
      <t>ロウキュウカ</t>
    </rPh>
    <rPh sb="79" eb="80">
      <t>リツ</t>
    </rPh>
    <rPh sb="85" eb="87">
      <t>ゼンコク</t>
    </rPh>
    <rPh sb="87" eb="88">
      <t>オヨ</t>
    </rPh>
    <rPh sb="89" eb="91">
      <t>ルイジ</t>
    </rPh>
    <rPh sb="91" eb="93">
      <t>ダンタイ</t>
    </rPh>
    <rPh sb="94" eb="96">
      <t>ヘイキン</t>
    </rPh>
    <rPh sb="96" eb="97">
      <t>チ</t>
    </rPh>
    <rPh sb="98" eb="99">
      <t>コ</t>
    </rPh>
    <rPh sb="101" eb="103">
      <t>ケッカ</t>
    </rPh>
    <rPh sb="108" eb="110">
      <t>ヨウイン</t>
    </rPh>
    <rPh sb="115" eb="117">
      <t>ホウテイ</t>
    </rPh>
    <rPh sb="117" eb="119">
      <t>タイヨウ</t>
    </rPh>
    <rPh sb="119" eb="121">
      <t>ネンスウ</t>
    </rPh>
    <rPh sb="122" eb="124">
      <t>ケイカ</t>
    </rPh>
    <rPh sb="126" eb="128">
      <t>カンキョ</t>
    </rPh>
    <rPh sb="129" eb="131">
      <t>ゾウカ</t>
    </rPh>
    <rPh sb="158" eb="160">
      <t>サクネン</t>
    </rPh>
    <rPh sb="163" eb="164">
      <t>クラ</t>
    </rPh>
    <rPh sb="165" eb="167">
      <t>カイゼン</t>
    </rPh>
    <rPh sb="175" eb="177">
      <t>イゼン</t>
    </rPh>
    <phoneticPr fontId="4"/>
  </si>
  <si>
    <t>H30年度は本事業の経常収支比率や累積欠損金比率等の経営の健全性・効率性を表す指標は、概ね良好または改善傾向にあることとなった。
施設の更新等については、地域の将来像を踏まえつつ、ストックマネジメントの知見を活用した施設の統廃合やダウンサイジングによる効率的な更新・管理を検討していく必要がある。
こうした課題に対し、本市では「鳥取市下水道等事業経営戦略」を策定しており、この中に定めた各種目標の達成を通じて、経営の健全化や施設の効率的な管理や機能の維持に取組んでいる。</t>
    <rPh sb="6" eb="7">
      <t>ホン</t>
    </rPh>
    <rPh sb="7" eb="9">
      <t>ジギョウ</t>
    </rPh>
    <rPh sb="24" eb="25">
      <t>トウ</t>
    </rPh>
    <phoneticPr fontId="4"/>
  </si>
  <si>
    <t xml:space="preserve">①事業費用をどの程度事業収益によって賄えているかを表す経常収支比率は、目安となる100％を達成している。資金調達方法の変更により一般会計からの繰入金が増加し、費用が減少したことで比率の上昇につながった。
②当年度未処分利益剰余金に転じたため。
③目安となる100％の水準を下回っているものの、使用料収入や一般会計からの繰入等により支払い能力は確保されている。
④既存の企業債の償還に伴い、企業債残高対事業費規模比率は低下した。今後、老朽化に伴う施設更新が予測されるため、事業費の平準化が必要である。
⑤経費回収率については、100％の水準を維持できている。このため、本事業における使用料は適正な水準であると言える。資本費及び維持管理費の汚水処理費が減少したことにより当年度の上昇につながった。
⑥汚水処理原価は、汚水処理費の減少により類似団体の平均値よりも安価になったが、更なる経営健全化のためにもコスト縮減の取組みが必要である。
⑦施設利用率は、類似団体の平均値と比較するとやや低い水準となっている。これは下水道需要に対し供給側の処理場能力が大きいのが要因で、人口減少が進む中では今後も低下が避けられない。このため、下水道経営戦略と策定中のストックマネジメント計画により施設の統廃合や縮小を進め効率化を図ることが課題として表れている。
⑧水洗化率は、全国及び類似団体の平均値と比べてやや高い水準を維持している。今後、令和8年度までに水洗化率99％の達成を目指し、取組みを進めていく。
</t>
    <rPh sb="52" eb="54">
      <t>シキン</t>
    </rPh>
    <rPh sb="54" eb="56">
      <t>チョウタツ</t>
    </rPh>
    <rPh sb="56" eb="58">
      <t>ホウホウ</t>
    </rPh>
    <rPh sb="59" eb="61">
      <t>ヘンコウ</t>
    </rPh>
    <rPh sb="64" eb="66">
      <t>イッパン</t>
    </rPh>
    <rPh sb="66" eb="68">
      <t>カイケイ</t>
    </rPh>
    <rPh sb="71" eb="73">
      <t>クリイレ</t>
    </rPh>
    <rPh sb="73" eb="74">
      <t>キン</t>
    </rPh>
    <rPh sb="75" eb="77">
      <t>ゾウカ</t>
    </rPh>
    <rPh sb="79" eb="81">
      <t>ヒヨウ</t>
    </rPh>
    <rPh sb="82" eb="84">
      <t>ゲンショウ</t>
    </rPh>
    <rPh sb="89" eb="91">
      <t>ヒリツ</t>
    </rPh>
    <rPh sb="92" eb="94">
      <t>ジョウショウ</t>
    </rPh>
    <rPh sb="104" eb="107">
      <t>トウネンド</t>
    </rPh>
    <rPh sb="107" eb="110">
      <t>ミショブン</t>
    </rPh>
    <rPh sb="110" eb="112">
      <t>リエキ</t>
    </rPh>
    <rPh sb="112" eb="115">
      <t>ジョウヨキン</t>
    </rPh>
    <rPh sb="116" eb="117">
      <t>テン</t>
    </rPh>
    <rPh sb="184" eb="186">
      <t>キソン</t>
    </rPh>
    <rPh sb="187" eb="189">
      <t>キギョウ</t>
    </rPh>
    <rPh sb="189" eb="190">
      <t>サイ</t>
    </rPh>
    <rPh sb="191" eb="193">
      <t>ショウカン</t>
    </rPh>
    <rPh sb="194" eb="195">
      <t>トモナ</t>
    </rPh>
    <rPh sb="197" eb="199">
      <t>キギョウ</t>
    </rPh>
    <rPh sb="199" eb="200">
      <t>サイ</t>
    </rPh>
    <rPh sb="200" eb="202">
      <t>ザンダカ</t>
    </rPh>
    <rPh sb="202" eb="203">
      <t>タイ</t>
    </rPh>
    <rPh sb="203" eb="206">
      <t>ジギョウヒ</t>
    </rPh>
    <rPh sb="206" eb="208">
      <t>キボ</t>
    </rPh>
    <rPh sb="208" eb="210">
      <t>ヒリツ</t>
    </rPh>
    <rPh sb="211" eb="213">
      <t>テイカ</t>
    </rPh>
    <rPh sb="216" eb="218">
      <t>コンゴ</t>
    </rPh>
    <rPh sb="219" eb="222">
      <t>ロウキュウカ</t>
    </rPh>
    <rPh sb="223" eb="224">
      <t>トモナ</t>
    </rPh>
    <rPh sb="225" eb="227">
      <t>シセツ</t>
    </rPh>
    <rPh sb="227" eb="229">
      <t>コウシン</t>
    </rPh>
    <rPh sb="230" eb="232">
      <t>ヨソク</t>
    </rPh>
    <rPh sb="238" eb="241">
      <t>ジギョウヒ</t>
    </rPh>
    <rPh sb="242" eb="245">
      <t>ヘイジュンカ</t>
    </rPh>
    <rPh sb="246" eb="248">
      <t>ヒツヨウ</t>
    </rPh>
    <rPh sb="311" eb="313">
      <t>シホン</t>
    </rPh>
    <rPh sb="313" eb="314">
      <t>ヒ</t>
    </rPh>
    <rPh sb="314" eb="315">
      <t>オヨ</t>
    </rPh>
    <rPh sb="316" eb="318">
      <t>イジ</t>
    </rPh>
    <rPh sb="318" eb="321">
      <t>カンリヒ</t>
    </rPh>
    <rPh sb="322" eb="324">
      <t>オスイ</t>
    </rPh>
    <rPh sb="324" eb="326">
      <t>ショリ</t>
    </rPh>
    <rPh sb="326" eb="327">
      <t>ヒ</t>
    </rPh>
    <rPh sb="328" eb="330">
      <t>ゲンショウ</t>
    </rPh>
    <rPh sb="337" eb="340">
      <t>トウネンド</t>
    </rPh>
    <rPh sb="341" eb="343">
      <t>ジョウショウ</t>
    </rPh>
    <rPh sb="361" eb="363">
      <t>オスイ</t>
    </rPh>
    <rPh sb="363" eb="365">
      <t>ショリ</t>
    </rPh>
    <rPh sb="365" eb="366">
      <t>ヒ</t>
    </rPh>
    <rPh sb="367" eb="369">
      <t>ゲンショウ</t>
    </rPh>
    <rPh sb="383" eb="385">
      <t>アンカ</t>
    </rPh>
    <rPh sb="391" eb="392">
      <t>サラ</t>
    </rPh>
    <rPh sb="616" eb="618">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</si>
</sst>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0.11</c:v>
                </c:pt>
                <c:pt idx="1">
                  <c:v>7.0000000000000007E-2</c:v>
                </c:pt>
                <c:pt idx="2">
                  <c:v>0.1</c:v>
                </c:pt>
                <c:pt idx="3">
                  <c:v>0.03</c:v>
                </c:pt>
                <c:pt idx="4">
                  <c:v>0.25</c:v>
                </c:pt>
              </c:numCache>
            </c:numRef>
          </c:val>
          <c:extLst xmlns:c16r2="http://schemas.microsoft.com/office/drawing/2015/06/chart">
            <c:ext xmlns:c16="http://schemas.microsoft.com/office/drawing/2014/chart" uri="{C3380CC4-5D6E-409C-BE32-E72D297353CC}">
              <c16:uniqueId val="{00000000-5891-4968-AB0A-6C606050F455}"/>
            </c:ext>
          </c:extLst>
        </c:ser>
        <c:dLbls>
          <c:showLegendKey val="0"/>
          <c:showVal val="0"/>
          <c:showCatName val="0"/>
          <c:showSerName val="0"/>
          <c:showPercent val="0"/>
          <c:showBubbleSize val="0"/>
        </c:dLbls>
        <c:gapWidth val="150"/>
        <c:axId val="320010928"/>
        <c:axId val="32001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0.22</c:v>
                </c:pt>
                <c:pt idx="2">
                  <c:v>0.28000000000000003</c:v>
                </c:pt>
                <c:pt idx="3">
                  <c:v>0.21</c:v>
                </c:pt>
                <c:pt idx="4">
                  <c:v>0.25</c:v>
                </c:pt>
              </c:numCache>
            </c:numRef>
          </c:val>
          <c:smooth val="0"/>
          <c:extLst xmlns:c16r2="http://schemas.microsoft.com/office/drawing/2015/06/chart">
            <c:ext xmlns:c16="http://schemas.microsoft.com/office/drawing/2014/chart" uri="{C3380CC4-5D6E-409C-BE32-E72D297353CC}">
              <c16:uniqueId val="{00000001-5891-4968-AB0A-6C606050F455}"/>
            </c:ext>
          </c:extLst>
        </c:ser>
        <c:dLbls>
          <c:showLegendKey val="0"/>
          <c:showVal val="0"/>
          <c:showCatName val="0"/>
          <c:showSerName val="0"/>
          <c:showPercent val="0"/>
          <c:showBubbleSize val="0"/>
        </c:dLbls>
        <c:marker val="1"/>
        <c:smooth val="0"/>
        <c:axId val="320010928"/>
        <c:axId val="320011712"/>
      </c:lineChart>
      <c:dateAx>
        <c:axId val="320010928"/>
        <c:scaling>
          <c:orientation val="minMax"/>
        </c:scaling>
        <c:delete val="1"/>
        <c:axPos val="b"/>
        <c:numFmt formatCode="ge" sourceLinked="1"/>
        <c:majorTickMark val="none"/>
        <c:minorTickMark val="none"/>
        <c:tickLblPos val="none"/>
        <c:crossAx val="320011712"/>
        <c:crosses val="autoZero"/>
        <c:auto val="1"/>
        <c:lblOffset val="100"/>
        <c:baseTimeUnit val="years"/>
      </c:dateAx>
      <c:valAx>
        <c:axId val="32001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01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63.13</c:v>
                </c:pt>
                <c:pt idx="1">
                  <c:v>58.94</c:v>
                </c:pt>
                <c:pt idx="2">
                  <c:v>62.03</c:v>
                </c:pt>
                <c:pt idx="3">
                  <c:v>64.7</c:v>
                </c:pt>
                <c:pt idx="4">
                  <c:v>63.91</c:v>
                </c:pt>
              </c:numCache>
            </c:numRef>
          </c:val>
          <c:extLst xmlns:c16r2="http://schemas.microsoft.com/office/drawing/2015/06/chart">
            <c:ext xmlns:c16="http://schemas.microsoft.com/office/drawing/2014/chart" uri="{C3380CC4-5D6E-409C-BE32-E72D297353CC}">
              <c16:uniqueId val="{00000000-FBC3-46F4-8AE4-30F6AC236280}"/>
            </c:ext>
          </c:extLst>
        </c:ser>
        <c:dLbls>
          <c:showLegendKey val="0"/>
          <c:showVal val="0"/>
          <c:showCatName val="0"/>
          <c:showSerName val="0"/>
          <c:showPercent val="0"/>
          <c:showBubbleSize val="0"/>
        </c:dLbls>
        <c:gapWidth val="150"/>
        <c:axId val="321444520"/>
        <c:axId val="32144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67.95</c:v>
                </c:pt>
                <c:pt idx="1">
                  <c:v>66.63</c:v>
                </c:pt>
                <c:pt idx="2">
                  <c:v>67.040000000000006</c:v>
                </c:pt>
                <c:pt idx="3">
                  <c:v>66.34</c:v>
                </c:pt>
                <c:pt idx="4">
                  <c:v>67.069999999999993</c:v>
                </c:pt>
              </c:numCache>
            </c:numRef>
          </c:val>
          <c:smooth val="0"/>
          <c:extLst xmlns:c16r2="http://schemas.microsoft.com/office/drawing/2015/06/chart">
            <c:ext xmlns:c16="http://schemas.microsoft.com/office/drawing/2014/chart" uri="{C3380CC4-5D6E-409C-BE32-E72D297353CC}">
              <c16:uniqueId val="{00000001-FBC3-46F4-8AE4-30F6AC236280}"/>
            </c:ext>
          </c:extLst>
        </c:ser>
        <c:dLbls>
          <c:showLegendKey val="0"/>
          <c:showVal val="0"/>
          <c:showCatName val="0"/>
          <c:showSerName val="0"/>
          <c:showPercent val="0"/>
          <c:showBubbleSize val="0"/>
        </c:dLbls>
        <c:marker val="1"/>
        <c:smooth val="0"/>
        <c:axId val="321444520"/>
        <c:axId val="321447264"/>
      </c:lineChart>
      <c:dateAx>
        <c:axId val="321444520"/>
        <c:scaling>
          <c:orientation val="minMax"/>
        </c:scaling>
        <c:delete val="1"/>
        <c:axPos val="b"/>
        <c:numFmt formatCode="ge" sourceLinked="1"/>
        <c:majorTickMark val="none"/>
        <c:minorTickMark val="none"/>
        <c:tickLblPos val="none"/>
        <c:crossAx val="321447264"/>
        <c:crosses val="autoZero"/>
        <c:auto val="1"/>
        <c:lblOffset val="100"/>
        <c:baseTimeUnit val="years"/>
      </c:dateAx>
      <c:valAx>
        <c:axId val="32144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444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97.4</c:v>
                </c:pt>
                <c:pt idx="1">
                  <c:v>97.21</c:v>
                </c:pt>
                <c:pt idx="2">
                  <c:v>97.56</c:v>
                </c:pt>
                <c:pt idx="3">
                  <c:v>97.61</c:v>
                </c:pt>
                <c:pt idx="4">
                  <c:v>97.42</c:v>
                </c:pt>
              </c:numCache>
            </c:numRef>
          </c:val>
          <c:extLst xmlns:c16r2="http://schemas.microsoft.com/office/drawing/2015/06/chart">
            <c:ext xmlns:c16="http://schemas.microsoft.com/office/drawing/2014/chart" uri="{C3380CC4-5D6E-409C-BE32-E72D297353CC}">
              <c16:uniqueId val="{00000000-24B3-48ED-8E4A-C3252AFA549C}"/>
            </c:ext>
          </c:extLst>
        </c:ser>
        <c:dLbls>
          <c:showLegendKey val="0"/>
          <c:showVal val="0"/>
          <c:showCatName val="0"/>
          <c:showSerName val="0"/>
          <c:showPercent val="0"/>
          <c:showBubbleSize val="0"/>
        </c:dLbls>
        <c:gapWidth val="150"/>
        <c:axId val="321218496"/>
        <c:axId val="32122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93.12</c:v>
                </c:pt>
                <c:pt idx="1">
                  <c:v>93.38</c:v>
                </c:pt>
                <c:pt idx="2">
                  <c:v>93.5</c:v>
                </c:pt>
                <c:pt idx="3">
                  <c:v>93.86</c:v>
                </c:pt>
                <c:pt idx="4">
                  <c:v>93.96</c:v>
                </c:pt>
              </c:numCache>
            </c:numRef>
          </c:val>
          <c:smooth val="0"/>
          <c:extLst xmlns:c16r2="http://schemas.microsoft.com/office/drawing/2015/06/chart">
            <c:ext xmlns:c16="http://schemas.microsoft.com/office/drawing/2014/chart" uri="{C3380CC4-5D6E-409C-BE32-E72D297353CC}">
              <c16:uniqueId val="{00000001-24B3-48ED-8E4A-C3252AFA549C}"/>
            </c:ext>
          </c:extLst>
        </c:ser>
        <c:dLbls>
          <c:showLegendKey val="0"/>
          <c:showVal val="0"/>
          <c:showCatName val="0"/>
          <c:showSerName val="0"/>
          <c:showPercent val="0"/>
          <c:showBubbleSize val="0"/>
        </c:dLbls>
        <c:marker val="1"/>
        <c:smooth val="0"/>
        <c:axId val="321218496"/>
        <c:axId val="321220064"/>
      </c:lineChart>
      <c:dateAx>
        <c:axId val="321218496"/>
        <c:scaling>
          <c:orientation val="minMax"/>
        </c:scaling>
        <c:delete val="1"/>
        <c:axPos val="b"/>
        <c:numFmt formatCode="ge" sourceLinked="1"/>
        <c:majorTickMark val="none"/>
        <c:minorTickMark val="none"/>
        <c:tickLblPos val="none"/>
        <c:crossAx val="321220064"/>
        <c:crosses val="autoZero"/>
        <c:auto val="1"/>
        <c:lblOffset val="100"/>
        <c:baseTimeUnit val="years"/>
      </c:dateAx>
      <c:valAx>
        <c:axId val="32122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21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100.22</c:v>
                </c:pt>
                <c:pt idx="1">
                  <c:v>108.97</c:v>
                </c:pt>
                <c:pt idx="2">
                  <c:v>100.71</c:v>
                </c:pt>
                <c:pt idx="3">
                  <c:v>103.57</c:v>
                </c:pt>
                <c:pt idx="4">
                  <c:v>113.6</c:v>
                </c:pt>
              </c:numCache>
            </c:numRef>
          </c:val>
          <c:extLst xmlns:c16r2="http://schemas.microsoft.com/office/drawing/2015/06/chart">
            <c:ext xmlns:c16="http://schemas.microsoft.com/office/drawing/2014/chart" uri="{C3380CC4-5D6E-409C-BE32-E72D297353CC}">
              <c16:uniqueId val="{00000000-A042-4978-82B5-EAFB96DCC878}"/>
            </c:ext>
          </c:extLst>
        </c:ser>
        <c:dLbls>
          <c:showLegendKey val="0"/>
          <c:showVal val="0"/>
          <c:showCatName val="0"/>
          <c:showSerName val="0"/>
          <c:showPercent val="0"/>
          <c:showBubbleSize val="0"/>
        </c:dLbls>
        <c:gapWidth val="150"/>
        <c:axId val="320012496"/>
        <c:axId val="321214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108.53</c:v>
                </c:pt>
                <c:pt idx="1">
                  <c:v>108.52</c:v>
                </c:pt>
                <c:pt idx="2">
                  <c:v>109.12</c:v>
                </c:pt>
                <c:pt idx="3">
                  <c:v>110.22</c:v>
                </c:pt>
                <c:pt idx="4">
                  <c:v>110.01</c:v>
                </c:pt>
              </c:numCache>
            </c:numRef>
          </c:val>
          <c:smooth val="0"/>
          <c:extLst xmlns:c16r2="http://schemas.microsoft.com/office/drawing/2015/06/chart">
            <c:ext xmlns:c16="http://schemas.microsoft.com/office/drawing/2014/chart" uri="{C3380CC4-5D6E-409C-BE32-E72D297353CC}">
              <c16:uniqueId val="{00000001-A042-4978-82B5-EAFB96DCC878}"/>
            </c:ext>
          </c:extLst>
        </c:ser>
        <c:dLbls>
          <c:showLegendKey val="0"/>
          <c:showVal val="0"/>
          <c:showCatName val="0"/>
          <c:showSerName val="0"/>
          <c:showPercent val="0"/>
          <c:showBubbleSize val="0"/>
        </c:dLbls>
        <c:marker val="1"/>
        <c:smooth val="0"/>
        <c:axId val="320012496"/>
        <c:axId val="321214968"/>
      </c:lineChart>
      <c:dateAx>
        <c:axId val="320012496"/>
        <c:scaling>
          <c:orientation val="minMax"/>
        </c:scaling>
        <c:delete val="1"/>
        <c:axPos val="b"/>
        <c:numFmt formatCode="ge" sourceLinked="1"/>
        <c:majorTickMark val="none"/>
        <c:minorTickMark val="none"/>
        <c:tickLblPos val="none"/>
        <c:crossAx val="321214968"/>
        <c:crosses val="autoZero"/>
        <c:auto val="1"/>
        <c:lblOffset val="100"/>
        <c:baseTimeUnit val="years"/>
      </c:dateAx>
      <c:valAx>
        <c:axId val="321214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01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10.99</c:v>
                </c:pt>
                <c:pt idx="1">
                  <c:v>14.38</c:v>
                </c:pt>
                <c:pt idx="2">
                  <c:v>17.559999999999999</c:v>
                </c:pt>
                <c:pt idx="3">
                  <c:v>20.77</c:v>
                </c:pt>
                <c:pt idx="4">
                  <c:v>23.6</c:v>
                </c:pt>
              </c:numCache>
            </c:numRef>
          </c:val>
          <c:extLst xmlns:c16r2="http://schemas.microsoft.com/office/drawing/2015/06/chart">
            <c:ext xmlns:c16="http://schemas.microsoft.com/office/drawing/2014/chart" uri="{C3380CC4-5D6E-409C-BE32-E72D297353CC}">
              <c16:uniqueId val="{00000000-F9D4-4C29-AAB5-9756AB955DA9}"/>
            </c:ext>
          </c:extLst>
        </c:ser>
        <c:dLbls>
          <c:showLegendKey val="0"/>
          <c:showVal val="0"/>
          <c:showCatName val="0"/>
          <c:showSerName val="0"/>
          <c:showPercent val="0"/>
          <c:showBubbleSize val="0"/>
        </c:dLbls>
        <c:gapWidth val="150"/>
        <c:axId val="321217712"/>
        <c:axId val="321218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28.35</c:v>
                </c:pt>
                <c:pt idx="1">
                  <c:v>27.96</c:v>
                </c:pt>
                <c:pt idx="2">
                  <c:v>28.81</c:v>
                </c:pt>
                <c:pt idx="3">
                  <c:v>31.19</c:v>
                </c:pt>
                <c:pt idx="4">
                  <c:v>33.090000000000003</c:v>
                </c:pt>
              </c:numCache>
            </c:numRef>
          </c:val>
          <c:smooth val="0"/>
          <c:extLst xmlns:c16r2="http://schemas.microsoft.com/office/drawing/2015/06/chart">
            <c:ext xmlns:c16="http://schemas.microsoft.com/office/drawing/2014/chart" uri="{C3380CC4-5D6E-409C-BE32-E72D297353CC}">
              <c16:uniqueId val="{00000001-F9D4-4C29-AAB5-9756AB955DA9}"/>
            </c:ext>
          </c:extLst>
        </c:ser>
        <c:dLbls>
          <c:showLegendKey val="0"/>
          <c:showVal val="0"/>
          <c:showCatName val="0"/>
          <c:showSerName val="0"/>
          <c:showPercent val="0"/>
          <c:showBubbleSize val="0"/>
        </c:dLbls>
        <c:marker val="1"/>
        <c:smooth val="0"/>
        <c:axId val="321217712"/>
        <c:axId val="321218104"/>
      </c:lineChart>
      <c:dateAx>
        <c:axId val="321217712"/>
        <c:scaling>
          <c:orientation val="minMax"/>
        </c:scaling>
        <c:delete val="1"/>
        <c:axPos val="b"/>
        <c:numFmt formatCode="ge" sourceLinked="1"/>
        <c:majorTickMark val="none"/>
        <c:minorTickMark val="none"/>
        <c:tickLblPos val="none"/>
        <c:crossAx val="321218104"/>
        <c:crosses val="autoZero"/>
        <c:auto val="1"/>
        <c:lblOffset val="100"/>
        <c:baseTimeUnit val="years"/>
      </c:dateAx>
      <c:valAx>
        <c:axId val="321218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21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2.84</c:v>
                </c:pt>
                <c:pt idx="1">
                  <c:v>2.94</c:v>
                </c:pt>
                <c:pt idx="2">
                  <c:v>3.14</c:v>
                </c:pt>
                <c:pt idx="3">
                  <c:v>5.59</c:v>
                </c:pt>
                <c:pt idx="4">
                  <c:v>6.07</c:v>
                </c:pt>
              </c:numCache>
            </c:numRef>
          </c:val>
          <c:extLst xmlns:c16r2="http://schemas.microsoft.com/office/drawing/2015/06/chart">
            <c:ext xmlns:c16="http://schemas.microsoft.com/office/drawing/2014/chart" uri="{C3380CC4-5D6E-409C-BE32-E72D297353CC}">
              <c16:uniqueId val="{00000000-384B-4D34-935A-75B69B6D2BDA}"/>
            </c:ext>
          </c:extLst>
        </c:ser>
        <c:dLbls>
          <c:showLegendKey val="0"/>
          <c:showVal val="0"/>
          <c:showCatName val="0"/>
          <c:showSerName val="0"/>
          <c:showPercent val="0"/>
          <c:showBubbleSize val="0"/>
        </c:dLbls>
        <c:gapWidth val="150"/>
        <c:axId val="321219280"/>
        <c:axId val="32121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3.05</c:v>
                </c:pt>
                <c:pt idx="1">
                  <c:v>3.4</c:v>
                </c:pt>
                <c:pt idx="2">
                  <c:v>3.84</c:v>
                </c:pt>
                <c:pt idx="3">
                  <c:v>4.3099999999999996</c:v>
                </c:pt>
                <c:pt idx="4">
                  <c:v>5.04</c:v>
                </c:pt>
              </c:numCache>
            </c:numRef>
          </c:val>
          <c:smooth val="0"/>
          <c:extLst xmlns:c16r2="http://schemas.microsoft.com/office/drawing/2015/06/chart">
            <c:ext xmlns:c16="http://schemas.microsoft.com/office/drawing/2014/chart" uri="{C3380CC4-5D6E-409C-BE32-E72D297353CC}">
              <c16:uniqueId val="{00000001-384B-4D34-935A-75B69B6D2BDA}"/>
            </c:ext>
          </c:extLst>
        </c:ser>
        <c:dLbls>
          <c:showLegendKey val="0"/>
          <c:showVal val="0"/>
          <c:showCatName val="0"/>
          <c:showSerName val="0"/>
          <c:showPercent val="0"/>
          <c:showBubbleSize val="0"/>
        </c:dLbls>
        <c:marker val="1"/>
        <c:smooth val="0"/>
        <c:axId val="321219280"/>
        <c:axId val="321214576"/>
      </c:lineChart>
      <c:dateAx>
        <c:axId val="321219280"/>
        <c:scaling>
          <c:orientation val="minMax"/>
        </c:scaling>
        <c:delete val="1"/>
        <c:axPos val="b"/>
        <c:numFmt formatCode="ge" sourceLinked="1"/>
        <c:majorTickMark val="none"/>
        <c:minorTickMark val="none"/>
        <c:tickLblPos val="none"/>
        <c:crossAx val="321214576"/>
        <c:crosses val="autoZero"/>
        <c:auto val="1"/>
        <c:lblOffset val="100"/>
        <c:baseTimeUnit val="years"/>
      </c:dateAx>
      <c:valAx>
        <c:axId val="32121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21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44.57</c:v>
                </c:pt>
                <c:pt idx="1">
                  <c:v>27.59</c:v>
                </c:pt>
                <c:pt idx="2">
                  <c:v>26.6</c:v>
                </c:pt>
                <c:pt idx="3">
                  <c:v>19.07</c:v>
                </c:pt>
                <c:pt idx="4" formatCode="#,##0.00;&quot;△&quot;#,##0.00">
                  <c:v>0</c:v>
                </c:pt>
              </c:numCache>
            </c:numRef>
          </c:val>
          <c:extLst xmlns:c16r2="http://schemas.microsoft.com/office/drawing/2015/06/chart">
            <c:ext xmlns:c16="http://schemas.microsoft.com/office/drawing/2014/chart" uri="{C3380CC4-5D6E-409C-BE32-E72D297353CC}">
              <c16:uniqueId val="{00000000-05D5-4169-9644-0BC9FB1C6BE0}"/>
            </c:ext>
          </c:extLst>
        </c:ser>
        <c:dLbls>
          <c:showLegendKey val="0"/>
          <c:showVal val="0"/>
          <c:showCatName val="0"/>
          <c:showSerName val="0"/>
          <c:showPercent val="0"/>
          <c:showBubbleSize val="0"/>
        </c:dLbls>
        <c:gapWidth val="150"/>
        <c:axId val="321216144"/>
        <c:axId val="321214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4.72</c:v>
                </c:pt>
                <c:pt idx="1">
                  <c:v>4.87</c:v>
                </c:pt>
                <c:pt idx="2">
                  <c:v>3.8</c:v>
                </c:pt>
                <c:pt idx="3">
                  <c:v>3.21</c:v>
                </c:pt>
                <c:pt idx="4">
                  <c:v>2.36</c:v>
                </c:pt>
              </c:numCache>
            </c:numRef>
          </c:val>
          <c:smooth val="0"/>
          <c:extLst xmlns:c16r2="http://schemas.microsoft.com/office/drawing/2015/06/chart">
            <c:ext xmlns:c16="http://schemas.microsoft.com/office/drawing/2014/chart" uri="{C3380CC4-5D6E-409C-BE32-E72D297353CC}">
              <c16:uniqueId val="{00000001-05D5-4169-9644-0BC9FB1C6BE0}"/>
            </c:ext>
          </c:extLst>
        </c:ser>
        <c:dLbls>
          <c:showLegendKey val="0"/>
          <c:showVal val="0"/>
          <c:showCatName val="0"/>
          <c:showSerName val="0"/>
          <c:showPercent val="0"/>
          <c:showBubbleSize val="0"/>
        </c:dLbls>
        <c:marker val="1"/>
        <c:smooth val="0"/>
        <c:axId val="321216144"/>
        <c:axId val="321214184"/>
      </c:lineChart>
      <c:dateAx>
        <c:axId val="321216144"/>
        <c:scaling>
          <c:orientation val="minMax"/>
        </c:scaling>
        <c:delete val="1"/>
        <c:axPos val="b"/>
        <c:numFmt formatCode="ge" sourceLinked="1"/>
        <c:majorTickMark val="none"/>
        <c:minorTickMark val="none"/>
        <c:tickLblPos val="none"/>
        <c:crossAx val="321214184"/>
        <c:crosses val="autoZero"/>
        <c:auto val="1"/>
        <c:lblOffset val="100"/>
        <c:baseTimeUnit val="years"/>
      </c:dateAx>
      <c:valAx>
        <c:axId val="321214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21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48.29</c:v>
                </c:pt>
                <c:pt idx="1">
                  <c:v>56.05</c:v>
                </c:pt>
                <c:pt idx="2">
                  <c:v>67.31</c:v>
                </c:pt>
                <c:pt idx="3">
                  <c:v>82.57</c:v>
                </c:pt>
                <c:pt idx="4">
                  <c:v>89.99</c:v>
                </c:pt>
              </c:numCache>
            </c:numRef>
          </c:val>
          <c:extLst xmlns:c16r2="http://schemas.microsoft.com/office/drawing/2015/06/chart">
            <c:ext xmlns:c16="http://schemas.microsoft.com/office/drawing/2014/chart" uri="{C3380CC4-5D6E-409C-BE32-E72D297353CC}">
              <c16:uniqueId val="{00000000-6C8E-49E5-90F5-E6886A14FC4D}"/>
            </c:ext>
          </c:extLst>
        </c:ser>
        <c:dLbls>
          <c:showLegendKey val="0"/>
          <c:showVal val="0"/>
          <c:showCatName val="0"/>
          <c:showSerName val="0"/>
          <c:showPercent val="0"/>
          <c:showBubbleSize val="0"/>
        </c:dLbls>
        <c:gapWidth val="150"/>
        <c:axId val="321449616"/>
        <c:axId val="321449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45.99</c:v>
                </c:pt>
                <c:pt idx="1">
                  <c:v>47.32</c:v>
                </c:pt>
                <c:pt idx="2">
                  <c:v>49.96</c:v>
                </c:pt>
                <c:pt idx="3">
                  <c:v>58.04</c:v>
                </c:pt>
                <c:pt idx="4">
                  <c:v>62.12</c:v>
                </c:pt>
              </c:numCache>
            </c:numRef>
          </c:val>
          <c:smooth val="0"/>
          <c:extLst xmlns:c16r2="http://schemas.microsoft.com/office/drawing/2015/06/chart">
            <c:ext xmlns:c16="http://schemas.microsoft.com/office/drawing/2014/chart" uri="{C3380CC4-5D6E-409C-BE32-E72D297353CC}">
              <c16:uniqueId val="{00000001-6C8E-49E5-90F5-E6886A14FC4D}"/>
            </c:ext>
          </c:extLst>
        </c:ser>
        <c:dLbls>
          <c:showLegendKey val="0"/>
          <c:showVal val="0"/>
          <c:showCatName val="0"/>
          <c:showSerName val="0"/>
          <c:showPercent val="0"/>
          <c:showBubbleSize val="0"/>
        </c:dLbls>
        <c:marker val="1"/>
        <c:smooth val="0"/>
        <c:axId val="321449616"/>
        <c:axId val="321449224"/>
      </c:lineChart>
      <c:dateAx>
        <c:axId val="321449616"/>
        <c:scaling>
          <c:orientation val="minMax"/>
        </c:scaling>
        <c:delete val="1"/>
        <c:axPos val="b"/>
        <c:numFmt formatCode="ge" sourceLinked="1"/>
        <c:majorTickMark val="none"/>
        <c:minorTickMark val="none"/>
        <c:tickLblPos val="none"/>
        <c:crossAx val="321449224"/>
        <c:crosses val="autoZero"/>
        <c:auto val="1"/>
        <c:lblOffset val="100"/>
        <c:baseTimeUnit val="years"/>
      </c:dateAx>
      <c:valAx>
        <c:axId val="321449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44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1701.28</c:v>
                </c:pt>
                <c:pt idx="1">
                  <c:v>1645.6</c:v>
                </c:pt>
                <c:pt idx="2">
                  <c:v>1556.63</c:v>
                </c:pt>
                <c:pt idx="3">
                  <c:v>1423.62</c:v>
                </c:pt>
                <c:pt idx="4">
                  <c:v>1386.16</c:v>
                </c:pt>
              </c:numCache>
            </c:numRef>
          </c:val>
          <c:extLst xmlns:c16r2="http://schemas.microsoft.com/office/drawing/2015/06/chart">
            <c:ext xmlns:c16="http://schemas.microsoft.com/office/drawing/2014/chart" uri="{C3380CC4-5D6E-409C-BE32-E72D297353CC}">
              <c16:uniqueId val="{00000000-7645-44E2-9033-7333F88881EA}"/>
            </c:ext>
          </c:extLst>
        </c:ser>
        <c:dLbls>
          <c:showLegendKey val="0"/>
          <c:showVal val="0"/>
          <c:showCatName val="0"/>
          <c:showSerName val="0"/>
          <c:showPercent val="0"/>
          <c:showBubbleSize val="0"/>
        </c:dLbls>
        <c:gapWidth val="150"/>
        <c:axId val="321444912"/>
        <c:axId val="32144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963.16</c:v>
                </c:pt>
                <c:pt idx="1">
                  <c:v>1017.47</c:v>
                </c:pt>
                <c:pt idx="2">
                  <c:v>970.35</c:v>
                </c:pt>
                <c:pt idx="3">
                  <c:v>917.29</c:v>
                </c:pt>
                <c:pt idx="4">
                  <c:v>875.53</c:v>
                </c:pt>
              </c:numCache>
            </c:numRef>
          </c:val>
          <c:smooth val="0"/>
          <c:extLst xmlns:c16r2="http://schemas.microsoft.com/office/drawing/2015/06/chart">
            <c:ext xmlns:c16="http://schemas.microsoft.com/office/drawing/2014/chart" uri="{C3380CC4-5D6E-409C-BE32-E72D297353CC}">
              <c16:uniqueId val="{00000001-7645-44E2-9033-7333F88881EA}"/>
            </c:ext>
          </c:extLst>
        </c:ser>
        <c:dLbls>
          <c:showLegendKey val="0"/>
          <c:showVal val="0"/>
          <c:showCatName val="0"/>
          <c:showSerName val="0"/>
          <c:showPercent val="0"/>
          <c:showBubbleSize val="0"/>
        </c:dLbls>
        <c:marker val="1"/>
        <c:smooth val="0"/>
        <c:axId val="321444912"/>
        <c:axId val="321443344"/>
      </c:lineChart>
      <c:dateAx>
        <c:axId val="321444912"/>
        <c:scaling>
          <c:orientation val="minMax"/>
        </c:scaling>
        <c:delete val="1"/>
        <c:axPos val="b"/>
        <c:numFmt formatCode="ge" sourceLinked="1"/>
        <c:majorTickMark val="none"/>
        <c:minorTickMark val="none"/>
        <c:tickLblPos val="none"/>
        <c:crossAx val="321443344"/>
        <c:crosses val="autoZero"/>
        <c:auto val="1"/>
        <c:lblOffset val="100"/>
        <c:baseTimeUnit val="years"/>
      </c:dateAx>
      <c:valAx>
        <c:axId val="32144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44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139.63</c:v>
                </c:pt>
                <c:pt idx="1">
                  <c:v>108.34</c:v>
                </c:pt>
                <c:pt idx="2">
                  <c:v>88.56</c:v>
                </c:pt>
                <c:pt idx="3">
                  <c:v>106.07</c:v>
                </c:pt>
                <c:pt idx="4">
                  <c:v>140.26</c:v>
                </c:pt>
              </c:numCache>
            </c:numRef>
          </c:val>
          <c:extLst xmlns:c16r2="http://schemas.microsoft.com/office/drawing/2015/06/chart">
            <c:ext xmlns:c16="http://schemas.microsoft.com/office/drawing/2014/chart" uri="{C3380CC4-5D6E-409C-BE32-E72D297353CC}">
              <c16:uniqueId val="{00000000-B3EB-454C-A756-BA2D6532FD96}"/>
            </c:ext>
          </c:extLst>
        </c:ser>
        <c:dLbls>
          <c:showLegendKey val="0"/>
          <c:showVal val="0"/>
          <c:showCatName val="0"/>
          <c:showSerName val="0"/>
          <c:showPercent val="0"/>
          <c:showBubbleSize val="0"/>
        </c:dLbls>
        <c:gapWidth val="150"/>
        <c:axId val="321442952"/>
        <c:axId val="321446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94.82</c:v>
                </c:pt>
                <c:pt idx="1">
                  <c:v>96.37</c:v>
                </c:pt>
                <c:pt idx="2">
                  <c:v>99.26</c:v>
                </c:pt>
                <c:pt idx="3">
                  <c:v>99.67</c:v>
                </c:pt>
                <c:pt idx="4">
                  <c:v>99.83</c:v>
                </c:pt>
              </c:numCache>
            </c:numRef>
          </c:val>
          <c:smooth val="0"/>
          <c:extLst xmlns:c16r2="http://schemas.microsoft.com/office/drawing/2015/06/chart">
            <c:ext xmlns:c16="http://schemas.microsoft.com/office/drawing/2014/chart" uri="{C3380CC4-5D6E-409C-BE32-E72D297353CC}">
              <c16:uniqueId val="{00000001-B3EB-454C-A756-BA2D6532FD96}"/>
            </c:ext>
          </c:extLst>
        </c:ser>
        <c:dLbls>
          <c:showLegendKey val="0"/>
          <c:showVal val="0"/>
          <c:showCatName val="0"/>
          <c:showSerName val="0"/>
          <c:showPercent val="0"/>
          <c:showBubbleSize val="0"/>
        </c:dLbls>
        <c:marker val="1"/>
        <c:smooth val="0"/>
        <c:axId val="321442952"/>
        <c:axId val="321446088"/>
      </c:lineChart>
      <c:dateAx>
        <c:axId val="321442952"/>
        <c:scaling>
          <c:orientation val="minMax"/>
        </c:scaling>
        <c:delete val="1"/>
        <c:axPos val="b"/>
        <c:numFmt formatCode="ge" sourceLinked="1"/>
        <c:majorTickMark val="none"/>
        <c:minorTickMark val="none"/>
        <c:tickLblPos val="none"/>
        <c:crossAx val="321446088"/>
        <c:crosses val="autoZero"/>
        <c:auto val="1"/>
        <c:lblOffset val="100"/>
        <c:baseTimeUnit val="years"/>
      </c:dateAx>
      <c:valAx>
        <c:axId val="321446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442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107.11</c:v>
                </c:pt>
                <c:pt idx="1">
                  <c:v>135.87</c:v>
                </c:pt>
                <c:pt idx="2">
                  <c:v>178.95</c:v>
                </c:pt>
                <c:pt idx="3">
                  <c:v>160.05000000000001</c:v>
                </c:pt>
                <c:pt idx="4">
                  <c:v>121.26</c:v>
                </c:pt>
              </c:numCache>
            </c:numRef>
          </c:val>
          <c:extLst xmlns:c16r2="http://schemas.microsoft.com/office/drawing/2015/06/chart">
            <c:ext xmlns:c16="http://schemas.microsoft.com/office/drawing/2014/chart" uri="{C3380CC4-5D6E-409C-BE32-E72D297353CC}">
              <c16:uniqueId val="{00000000-1D2A-4BFD-8E55-F6061EE2A805}"/>
            </c:ext>
          </c:extLst>
        </c:ser>
        <c:dLbls>
          <c:showLegendKey val="0"/>
          <c:showVal val="0"/>
          <c:showCatName val="0"/>
          <c:showSerName val="0"/>
          <c:showPercent val="0"/>
          <c:showBubbleSize val="0"/>
        </c:dLbls>
        <c:gapWidth val="150"/>
        <c:axId val="321448440"/>
        <c:axId val="321443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162.88</c:v>
                </c:pt>
                <c:pt idx="1">
                  <c:v>162.65</c:v>
                </c:pt>
                <c:pt idx="2">
                  <c:v>159.53</c:v>
                </c:pt>
                <c:pt idx="3">
                  <c:v>159.6</c:v>
                </c:pt>
                <c:pt idx="4">
                  <c:v>158.94</c:v>
                </c:pt>
              </c:numCache>
            </c:numRef>
          </c:val>
          <c:smooth val="0"/>
          <c:extLst xmlns:c16r2="http://schemas.microsoft.com/office/drawing/2015/06/chart">
            <c:ext xmlns:c16="http://schemas.microsoft.com/office/drawing/2014/chart" uri="{C3380CC4-5D6E-409C-BE32-E72D297353CC}">
              <c16:uniqueId val="{00000001-1D2A-4BFD-8E55-F6061EE2A805}"/>
            </c:ext>
          </c:extLst>
        </c:ser>
        <c:dLbls>
          <c:showLegendKey val="0"/>
          <c:showVal val="0"/>
          <c:showCatName val="0"/>
          <c:showSerName val="0"/>
          <c:showPercent val="0"/>
          <c:showBubbleSize val="0"/>
        </c:dLbls>
        <c:marker val="1"/>
        <c:smooth val="0"/>
        <c:axId val="321448440"/>
        <c:axId val="321443736"/>
      </c:lineChart>
      <c:dateAx>
        <c:axId val="321448440"/>
        <c:scaling>
          <c:orientation val="minMax"/>
        </c:scaling>
        <c:delete val="1"/>
        <c:axPos val="b"/>
        <c:numFmt formatCode="ge" sourceLinked="1"/>
        <c:majorTickMark val="none"/>
        <c:minorTickMark val="none"/>
        <c:tickLblPos val="none"/>
        <c:crossAx val="321443736"/>
        <c:crosses val="autoZero"/>
        <c:auto val="1"/>
        <c:lblOffset val="100"/>
        <c:baseTimeUnit val="years"/>
      </c:dateAx>
      <c:valAx>
        <c:axId val="321443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448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鳥取県　鳥取市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Ad</v>
      </c>
      <c r="X8" s="77"/>
      <c r="Y8" s="77"/>
      <c r="Z8" s="77"/>
      <c r="AA8" s="77"/>
      <c r="AB8" s="77"/>
      <c r="AC8" s="77"/>
      <c r="AD8" s="78" t="str">
        <f>データ!$M$6</f>
        <v>非設置</v>
      </c>
      <c r="AE8" s="78"/>
      <c r="AF8" s="78"/>
      <c r="AG8" s="78"/>
      <c r="AH8" s="78"/>
      <c r="AI8" s="78"/>
      <c r="AJ8" s="78"/>
      <c r="AK8" s="3"/>
      <c r="AL8" s="74">
        <f>データ!S6</f>
        <v>188286</v>
      </c>
      <c r="AM8" s="74"/>
      <c r="AN8" s="74"/>
      <c r="AO8" s="74"/>
      <c r="AP8" s="74"/>
      <c r="AQ8" s="74"/>
      <c r="AR8" s="74"/>
      <c r="AS8" s="74"/>
      <c r="AT8" s="73">
        <f>データ!T6</f>
        <v>765.31</v>
      </c>
      <c r="AU8" s="73"/>
      <c r="AV8" s="73"/>
      <c r="AW8" s="73"/>
      <c r="AX8" s="73"/>
      <c r="AY8" s="73"/>
      <c r="AZ8" s="73"/>
      <c r="BA8" s="73"/>
      <c r="BB8" s="73">
        <f>データ!U6</f>
        <v>246.03</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f>データ!O6</f>
        <v>49.98</v>
      </c>
      <c r="J10" s="73"/>
      <c r="K10" s="73"/>
      <c r="L10" s="73"/>
      <c r="M10" s="73"/>
      <c r="N10" s="73"/>
      <c r="O10" s="73"/>
      <c r="P10" s="73">
        <f>データ!P6</f>
        <v>71.59</v>
      </c>
      <c r="Q10" s="73"/>
      <c r="R10" s="73"/>
      <c r="S10" s="73"/>
      <c r="T10" s="73"/>
      <c r="U10" s="73"/>
      <c r="V10" s="73"/>
      <c r="W10" s="73">
        <f>データ!Q6</f>
        <v>86.69</v>
      </c>
      <c r="X10" s="73"/>
      <c r="Y10" s="73"/>
      <c r="Z10" s="73"/>
      <c r="AA10" s="73"/>
      <c r="AB10" s="73"/>
      <c r="AC10" s="73"/>
      <c r="AD10" s="74">
        <f>データ!R6</f>
        <v>2717</v>
      </c>
      <c r="AE10" s="74"/>
      <c r="AF10" s="74"/>
      <c r="AG10" s="74"/>
      <c r="AH10" s="74"/>
      <c r="AI10" s="74"/>
      <c r="AJ10" s="74"/>
      <c r="AK10" s="2"/>
      <c r="AL10" s="74">
        <f>データ!V6</f>
        <v>134085</v>
      </c>
      <c r="AM10" s="74"/>
      <c r="AN10" s="74"/>
      <c r="AO10" s="74"/>
      <c r="AP10" s="74"/>
      <c r="AQ10" s="74"/>
      <c r="AR10" s="74"/>
      <c r="AS10" s="74"/>
      <c r="AT10" s="73">
        <f>データ!W6</f>
        <v>30.46</v>
      </c>
      <c r="AU10" s="73"/>
      <c r="AV10" s="73"/>
      <c r="AW10" s="73"/>
      <c r="AX10" s="73"/>
      <c r="AY10" s="73"/>
      <c r="AZ10" s="73"/>
      <c r="BA10" s="73"/>
      <c r="BB10" s="73">
        <f>データ!X6</f>
        <v>4402</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110</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gkBtxjMUJBN5NqIqMMAHaBgDsh9HSfdZJ45dkIQYq2TyxHcHHk/YI/C/YtlM03PusFvCNB7XRdERhmJRH1vJsg==" saltValue="WLLYnHQgw9nqrNQ+I1ZP1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54</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15">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312011</v>
      </c>
      <c r="D6" s="33">
        <f t="shared" si="3"/>
        <v>46</v>
      </c>
      <c r="E6" s="33">
        <f t="shared" si="3"/>
        <v>17</v>
      </c>
      <c r="F6" s="33">
        <f t="shared" si="3"/>
        <v>1</v>
      </c>
      <c r="G6" s="33">
        <f t="shared" si="3"/>
        <v>0</v>
      </c>
      <c r="H6" s="33" t="str">
        <f t="shared" si="3"/>
        <v>鳥取県　鳥取市</v>
      </c>
      <c r="I6" s="33" t="str">
        <f t="shared" si="3"/>
        <v>法適用</v>
      </c>
      <c r="J6" s="33" t="str">
        <f t="shared" si="3"/>
        <v>下水道事業</v>
      </c>
      <c r="K6" s="33" t="str">
        <f t="shared" si="3"/>
        <v>公共下水道</v>
      </c>
      <c r="L6" s="33" t="str">
        <f t="shared" si="3"/>
        <v>Ad</v>
      </c>
      <c r="M6" s="33" t="str">
        <f t="shared" si="3"/>
        <v>非設置</v>
      </c>
      <c r="N6" s="34" t="str">
        <f t="shared" si="3"/>
        <v>-</v>
      </c>
      <c r="O6" s="34">
        <f t="shared" si="3"/>
        <v>49.98</v>
      </c>
      <c r="P6" s="34">
        <f t="shared" si="3"/>
        <v>71.59</v>
      </c>
      <c r="Q6" s="34">
        <f t="shared" si="3"/>
        <v>86.69</v>
      </c>
      <c r="R6" s="34">
        <f t="shared" si="3"/>
        <v>2717</v>
      </c>
      <c r="S6" s="34">
        <f t="shared" si="3"/>
        <v>188286</v>
      </c>
      <c r="T6" s="34">
        <f t="shared" si="3"/>
        <v>765.31</v>
      </c>
      <c r="U6" s="34">
        <f t="shared" si="3"/>
        <v>246.03</v>
      </c>
      <c r="V6" s="34">
        <f t="shared" si="3"/>
        <v>134085</v>
      </c>
      <c r="W6" s="34">
        <f t="shared" si="3"/>
        <v>30.46</v>
      </c>
      <c r="X6" s="34">
        <f t="shared" si="3"/>
        <v>4402</v>
      </c>
      <c r="Y6" s="35">
        <f>IF(Y7="",NA(),Y7)</f>
        <v>100.22</v>
      </c>
      <c r="Z6" s="35">
        <f t="shared" ref="Z6:AH6" si="4">IF(Z7="",NA(),Z7)</f>
        <v>108.97</v>
      </c>
      <c r="AA6" s="35">
        <f t="shared" si="4"/>
        <v>100.71</v>
      </c>
      <c r="AB6" s="35">
        <f t="shared" si="4"/>
        <v>103.57</v>
      </c>
      <c r="AC6" s="35">
        <f t="shared" si="4"/>
        <v>113.6</v>
      </c>
      <c r="AD6" s="35">
        <f t="shared" si="4"/>
        <v>108.53</v>
      </c>
      <c r="AE6" s="35">
        <f t="shared" si="4"/>
        <v>108.52</v>
      </c>
      <c r="AF6" s="35">
        <f t="shared" si="4"/>
        <v>109.12</v>
      </c>
      <c r="AG6" s="35">
        <f t="shared" si="4"/>
        <v>110.22</v>
      </c>
      <c r="AH6" s="35">
        <f t="shared" si="4"/>
        <v>110.01</v>
      </c>
      <c r="AI6" s="34" t="str">
        <f>IF(AI7="","",IF(AI7="-","【-】","【"&amp;SUBSTITUTE(TEXT(AI7,"#,##0.00"),"-","△")&amp;"】"))</f>
        <v>【108.69】</v>
      </c>
      <c r="AJ6" s="35">
        <f>IF(AJ7="",NA(),AJ7)</f>
        <v>44.57</v>
      </c>
      <c r="AK6" s="35">
        <f t="shared" ref="AK6:AS6" si="5">IF(AK7="",NA(),AK7)</f>
        <v>27.59</v>
      </c>
      <c r="AL6" s="35">
        <f t="shared" si="5"/>
        <v>26.6</v>
      </c>
      <c r="AM6" s="35">
        <f t="shared" si="5"/>
        <v>19.07</v>
      </c>
      <c r="AN6" s="34">
        <f t="shared" si="5"/>
        <v>0</v>
      </c>
      <c r="AO6" s="35">
        <f t="shared" si="5"/>
        <v>4.72</v>
      </c>
      <c r="AP6" s="35">
        <f t="shared" si="5"/>
        <v>4.87</v>
      </c>
      <c r="AQ6" s="35">
        <f t="shared" si="5"/>
        <v>3.8</v>
      </c>
      <c r="AR6" s="35">
        <f t="shared" si="5"/>
        <v>3.21</v>
      </c>
      <c r="AS6" s="35">
        <f t="shared" si="5"/>
        <v>2.36</v>
      </c>
      <c r="AT6" s="34" t="str">
        <f>IF(AT7="","",IF(AT7="-","【-】","【"&amp;SUBSTITUTE(TEXT(AT7,"#,##0.00"),"-","△")&amp;"】"))</f>
        <v>【3.28】</v>
      </c>
      <c r="AU6" s="35">
        <f>IF(AU7="",NA(),AU7)</f>
        <v>48.29</v>
      </c>
      <c r="AV6" s="35">
        <f t="shared" ref="AV6:BD6" si="6">IF(AV7="",NA(),AV7)</f>
        <v>56.05</v>
      </c>
      <c r="AW6" s="35">
        <f t="shared" si="6"/>
        <v>67.31</v>
      </c>
      <c r="AX6" s="35">
        <f t="shared" si="6"/>
        <v>82.57</v>
      </c>
      <c r="AY6" s="35">
        <f t="shared" si="6"/>
        <v>89.99</v>
      </c>
      <c r="AZ6" s="35">
        <f t="shared" si="6"/>
        <v>45.99</v>
      </c>
      <c r="BA6" s="35">
        <f t="shared" si="6"/>
        <v>47.32</v>
      </c>
      <c r="BB6" s="35">
        <f t="shared" si="6"/>
        <v>49.96</v>
      </c>
      <c r="BC6" s="35">
        <f t="shared" si="6"/>
        <v>58.04</v>
      </c>
      <c r="BD6" s="35">
        <f t="shared" si="6"/>
        <v>62.12</v>
      </c>
      <c r="BE6" s="34" t="str">
        <f>IF(BE7="","",IF(BE7="-","【-】","【"&amp;SUBSTITUTE(TEXT(BE7,"#,##0.00"),"-","△")&amp;"】"))</f>
        <v>【69.49】</v>
      </c>
      <c r="BF6" s="35">
        <f>IF(BF7="",NA(),BF7)</f>
        <v>1701.28</v>
      </c>
      <c r="BG6" s="35">
        <f t="shared" ref="BG6:BO6" si="7">IF(BG7="",NA(),BG7)</f>
        <v>1645.6</v>
      </c>
      <c r="BH6" s="35">
        <f t="shared" si="7"/>
        <v>1556.63</v>
      </c>
      <c r="BI6" s="35">
        <f t="shared" si="7"/>
        <v>1423.62</v>
      </c>
      <c r="BJ6" s="35">
        <f t="shared" si="7"/>
        <v>1386.16</v>
      </c>
      <c r="BK6" s="35">
        <f t="shared" si="7"/>
        <v>963.16</v>
      </c>
      <c r="BL6" s="35">
        <f t="shared" si="7"/>
        <v>1017.47</v>
      </c>
      <c r="BM6" s="35">
        <f t="shared" si="7"/>
        <v>970.35</v>
      </c>
      <c r="BN6" s="35">
        <f t="shared" si="7"/>
        <v>917.29</v>
      </c>
      <c r="BO6" s="35">
        <f t="shared" si="7"/>
        <v>875.53</v>
      </c>
      <c r="BP6" s="34" t="str">
        <f>IF(BP7="","",IF(BP7="-","【-】","【"&amp;SUBSTITUTE(TEXT(BP7,"#,##0.00"),"-","△")&amp;"】"))</f>
        <v>【682.78】</v>
      </c>
      <c r="BQ6" s="35">
        <f>IF(BQ7="",NA(),BQ7)</f>
        <v>139.63</v>
      </c>
      <c r="BR6" s="35">
        <f t="shared" ref="BR6:BZ6" si="8">IF(BR7="",NA(),BR7)</f>
        <v>108.34</v>
      </c>
      <c r="BS6" s="35">
        <f t="shared" si="8"/>
        <v>88.56</v>
      </c>
      <c r="BT6" s="35">
        <f t="shared" si="8"/>
        <v>106.07</v>
      </c>
      <c r="BU6" s="35">
        <f t="shared" si="8"/>
        <v>140.26</v>
      </c>
      <c r="BV6" s="35">
        <f t="shared" si="8"/>
        <v>94.82</v>
      </c>
      <c r="BW6" s="35">
        <f t="shared" si="8"/>
        <v>96.37</v>
      </c>
      <c r="BX6" s="35">
        <f t="shared" si="8"/>
        <v>99.26</v>
      </c>
      <c r="BY6" s="35">
        <f t="shared" si="8"/>
        <v>99.67</v>
      </c>
      <c r="BZ6" s="35">
        <f t="shared" si="8"/>
        <v>99.83</v>
      </c>
      <c r="CA6" s="34" t="str">
        <f>IF(CA7="","",IF(CA7="-","【-】","【"&amp;SUBSTITUTE(TEXT(CA7,"#,##0.00"),"-","△")&amp;"】"))</f>
        <v>【100.91】</v>
      </c>
      <c r="CB6" s="35">
        <f>IF(CB7="",NA(),CB7)</f>
        <v>107.11</v>
      </c>
      <c r="CC6" s="35">
        <f t="shared" ref="CC6:CK6" si="9">IF(CC7="",NA(),CC7)</f>
        <v>135.87</v>
      </c>
      <c r="CD6" s="35">
        <f t="shared" si="9"/>
        <v>178.95</v>
      </c>
      <c r="CE6" s="35">
        <f t="shared" si="9"/>
        <v>160.05000000000001</v>
      </c>
      <c r="CF6" s="35">
        <f t="shared" si="9"/>
        <v>121.26</v>
      </c>
      <c r="CG6" s="35">
        <f t="shared" si="9"/>
        <v>162.88</v>
      </c>
      <c r="CH6" s="35">
        <f t="shared" si="9"/>
        <v>162.65</v>
      </c>
      <c r="CI6" s="35">
        <f t="shared" si="9"/>
        <v>159.53</v>
      </c>
      <c r="CJ6" s="35">
        <f t="shared" si="9"/>
        <v>159.6</v>
      </c>
      <c r="CK6" s="35">
        <f t="shared" si="9"/>
        <v>158.94</v>
      </c>
      <c r="CL6" s="34" t="str">
        <f>IF(CL7="","",IF(CL7="-","【-】","【"&amp;SUBSTITUTE(TEXT(CL7,"#,##0.00"),"-","△")&amp;"】"))</f>
        <v>【136.86】</v>
      </c>
      <c r="CM6" s="35">
        <f>IF(CM7="",NA(),CM7)</f>
        <v>63.13</v>
      </c>
      <c r="CN6" s="35">
        <f t="shared" ref="CN6:CV6" si="10">IF(CN7="",NA(),CN7)</f>
        <v>58.94</v>
      </c>
      <c r="CO6" s="35">
        <f t="shared" si="10"/>
        <v>62.03</v>
      </c>
      <c r="CP6" s="35">
        <f t="shared" si="10"/>
        <v>64.7</v>
      </c>
      <c r="CQ6" s="35">
        <f t="shared" si="10"/>
        <v>63.91</v>
      </c>
      <c r="CR6" s="35">
        <f t="shared" si="10"/>
        <v>67.95</v>
      </c>
      <c r="CS6" s="35">
        <f t="shared" si="10"/>
        <v>66.63</v>
      </c>
      <c r="CT6" s="35">
        <f t="shared" si="10"/>
        <v>67.040000000000006</v>
      </c>
      <c r="CU6" s="35">
        <f t="shared" si="10"/>
        <v>66.34</v>
      </c>
      <c r="CV6" s="35">
        <f t="shared" si="10"/>
        <v>67.069999999999993</v>
      </c>
      <c r="CW6" s="34" t="str">
        <f>IF(CW7="","",IF(CW7="-","【-】","【"&amp;SUBSTITUTE(TEXT(CW7,"#,##0.00"),"-","△")&amp;"】"))</f>
        <v>【58.98】</v>
      </c>
      <c r="CX6" s="35">
        <f>IF(CX7="",NA(),CX7)</f>
        <v>97.4</v>
      </c>
      <c r="CY6" s="35">
        <f t="shared" ref="CY6:DG6" si="11">IF(CY7="",NA(),CY7)</f>
        <v>97.21</v>
      </c>
      <c r="CZ6" s="35">
        <f t="shared" si="11"/>
        <v>97.56</v>
      </c>
      <c r="DA6" s="35">
        <f t="shared" si="11"/>
        <v>97.61</v>
      </c>
      <c r="DB6" s="35">
        <f t="shared" si="11"/>
        <v>97.42</v>
      </c>
      <c r="DC6" s="35">
        <f t="shared" si="11"/>
        <v>93.12</v>
      </c>
      <c r="DD6" s="35">
        <f t="shared" si="11"/>
        <v>93.38</v>
      </c>
      <c r="DE6" s="35">
        <f t="shared" si="11"/>
        <v>93.5</v>
      </c>
      <c r="DF6" s="35">
        <f t="shared" si="11"/>
        <v>93.86</v>
      </c>
      <c r="DG6" s="35">
        <f t="shared" si="11"/>
        <v>93.96</v>
      </c>
      <c r="DH6" s="34" t="str">
        <f>IF(DH7="","",IF(DH7="-","【-】","【"&amp;SUBSTITUTE(TEXT(DH7,"#,##0.00"),"-","△")&amp;"】"))</f>
        <v>【95.20】</v>
      </c>
      <c r="DI6" s="35">
        <f>IF(DI7="",NA(),DI7)</f>
        <v>10.99</v>
      </c>
      <c r="DJ6" s="35">
        <f t="shared" ref="DJ6:DR6" si="12">IF(DJ7="",NA(),DJ7)</f>
        <v>14.38</v>
      </c>
      <c r="DK6" s="35">
        <f t="shared" si="12"/>
        <v>17.559999999999999</v>
      </c>
      <c r="DL6" s="35">
        <f t="shared" si="12"/>
        <v>20.77</v>
      </c>
      <c r="DM6" s="35">
        <f t="shared" si="12"/>
        <v>23.6</v>
      </c>
      <c r="DN6" s="35">
        <f t="shared" si="12"/>
        <v>28.35</v>
      </c>
      <c r="DO6" s="35">
        <f t="shared" si="12"/>
        <v>27.96</v>
      </c>
      <c r="DP6" s="35">
        <f t="shared" si="12"/>
        <v>28.81</v>
      </c>
      <c r="DQ6" s="35">
        <f t="shared" si="12"/>
        <v>31.19</v>
      </c>
      <c r="DR6" s="35">
        <f t="shared" si="12"/>
        <v>33.090000000000003</v>
      </c>
      <c r="DS6" s="34" t="str">
        <f>IF(DS7="","",IF(DS7="-","【-】","【"&amp;SUBSTITUTE(TEXT(DS7,"#,##0.00"),"-","△")&amp;"】"))</f>
        <v>【38.60】</v>
      </c>
      <c r="DT6" s="35">
        <f>IF(DT7="",NA(),DT7)</f>
        <v>2.84</v>
      </c>
      <c r="DU6" s="35">
        <f t="shared" ref="DU6:EC6" si="13">IF(DU7="",NA(),DU7)</f>
        <v>2.94</v>
      </c>
      <c r="DV6" s="35">
        <f t="shared" si="13"/>
        <v>3.14</v>
      </c>
      <c r="DW6" s="35">
        <f t="shared" si="13"/>
        <v>5.59</v>
      </c>
      <c r="DX6" s="35">
        <f t="shared" si="13"/>
        <v>6.07</v>
      </c>
      <c r="DY6" s="35">
        <f t="shared" si="13"/>
        <v>3.05</v>
      </c>
      <c r="DZ6" s="35">
        <f t="shared" si="13"/>
        <v>3.4</v>
      </c>
      <c r="EA6" s="35">
        <f t="shared" si="13"/>
        <v>3.84</v>
      </c>
      <c r="EB6" s="35">
        <f t="shared" si="13"/>
        <v>4.3099999999999996</v>
      </c>
      <c r="EC6" s="35">
        <f t="shared" si="13"/>
        <v>5.04</v>
      </c>
      <c r="ED6" s="34" t="str">
        <f>IF(ED7="","",IF(ED7="-","【-】","【"&amp;SUBSTITUTE(TEXT(ED7,"#,##0.00"),"-","△")&amp;"】"))</f>
        <v>【5.64】</v>
      </c>
      <c r="EE6" s="35">
        <f>IF(EE7="",NA(),EE7)</f>
        <v>0.11</v>
      </c>
      <c r="EF6" s="35">
        <f t="shared" ref="EF6:EN6" si="14">IF(EF7="",NA(),EF7)</f>
        <v>7.0000000000000007E-2</v>
      </c>
      <c r="EG6" s="35">
        <f t="shared" si="14"/>
        <v>0.1</v>
      </c>
      <c r="EH6" s="35">
        <f t="shared" si="14"/>
        <v>0.03</v>
      </c>
      <c r="EI6" s="35">
        <f t="shared" si="14"/>
        <v>0.25</v>
      </c>
      <c r="EJ6" s="35">
        <f t="shared" si="14"/>
        <v>0.08</v>
      </c>
      <c r="EK6" s="35">
        <f t="shared" si="14"/>
        <v>0.22</v>
      </c>
      <c r="EL6" s="35">
        <f t="shared" si="14"/>
        <v>0.28000000000000003</v>
      </c>
      <c r="EM6" s="35">
        <f t="shared" si="14"/>
        <v>0.21</v>
      </c>
      <c r="EN6" s="35">
        <f t="shared" si="14"/>
        <v>0.25</v>
      </c>
      <c r="EO6" s="34" t="str">
        <f>IF(EO7="","",IF(EO7="-","【-】","【"&amp;SUBSTITUTE(TEXT(EO7,"#,##0.00"),"-","△")&amp;"】"))</f>
        <v>【0.23】</v>
      </c>
    </row>
    <row r="7" spans="1:148" s="36" customFormat="1" x14ac:dyDescent="0.15">
      <c r="A7" s="28"/>
      <c r="B7" s="37">
        <v>2018</v>
      </c>
      <c r="C7" s="37">
        <v>312011</v>
      </c>
      <c r="D7" s="37">
        <v>46</v>
      </c>
      <c r="E7" s="37">
        <v>17</v>
      </c>
      <c r="F7" s="37">
        <v>1</v>
      </c>
      <c r="G7" s="37">
        <v>0</v>
      </c>
      <c r="H7" s="37" t="s">
        <v>96</v>
      </c>
      <c r="I7" s="37" t="s">
        <v>97</v>
      </c>
      <c r="J7" s="37" t="s">
        <v>98</v>
      </c>
      <c r="K7" s="37" t="s">
        <v>99</v>
      </c>
      <c r="L7" s="37" t="s">
        <v>100</v>
      </c>
      <c r="M7" s="37" t="s">
        <v>101</v>
      </c>
      <c r="N7" s="38" t="s">
        <v>102</v>
      </c>
      <c r="O7" s="38">
        <v>49.98</v>
      </c>
      <c r="P7" s="38">
        <v>71.59</v>
      </c>
      <c r="Q7" s="38">
        <v>86.69</v>
      </c>
      <c r="R7" s="38">
        <v>2717</v>
      </c>
      <c r="S7" s="38">
        <v>188286</v>
      </c>
      <c r="T7" s="38">
        <v>765.31</v>
      </c>
      <c r="U7" s="38">
        <v>246.03</v>
      </c>
      <c r="V7" s="38">
        <v>134085</v>
      </c>
      <c r="W7" s="38">
        <v>30.46</v>
      </c>
      <c r="X7" s="38">
        <v>4402</v>
      </c>
      <c r="Y7" s="38">
        <v>100.22</v>
      </c>
      <c r="Z7" s="38">
        <v>108.97</v>
      </c>
      <c r="AA7" s="38">
        <v>100.71</v>
      </c>
      <c r="AB7" s="38">
        <v>103.57</v>
      </c>
      <c r="AC7" s="38">
        <v>113.6</v>
      </c>
      <c r="AD7" s="38">
        <v>108.53</v>
      </c>
      <c r="AE7" s="38">
        <v>108.52</v>
      </c>
      <c r="AF7" s="38">
        <v>109.12</v>
      </c>
      <c r="AG7" s="38">
        <v>110.22</v>
      </c>
      <c r="AH7" s="38">
        <v>110.01</v>
      </c>
      <c r="AI7" s="38">
        <v>108.69</v>
      </c>
      <c r="AJ7" s="38">
        <v>44.57</v>
      </c>
      <c r="AK7" s="38">
        <v>27.59</v>
      </c>
      <c r="AL7" s="38">
        <v>26.6</v>
      </c>
      <c r="AM7" s="38">
        <v>19.07</v>
      </c>
      <c r="AN7" s="38">
        <v>0</v>
      </c>
      <c r="AO7" s="38">
        <v>4.72</v>
      </c>
      <c r="AP7" s="38">
        <v>4.87</v>
      </c>
      <c r="AQ7" s="38">
        <v>3.8</v>
      </c>
      <c r="AR7" s="38">
        <v>3.21</v>
      </c>
      <c r="AS7" s="38">
        <v>2.36</v>
      </c>
      <c r="AT7" s="38">
        <v>3.28</v>
      </c>
      <c r="AU7" s="38">
        <v>48.29</v>
      </c>
      <c r="AV7" s="38">
        <v>56.05</v>
      </c>
      <c r="AW7" s="38">
        <v>67.31</v>
      </c>
      <c r="AX7" s="38">
        <v>82.57</v>
      </c>
      <c r="AY7" s="38">
        <v>89.99</v>
      </c>
      <c r="AZ7" s="38">
        <v>45.99</v>
      </c>
      <c r="BA7" s="38">
        <v>47.32</v>
      </c>
      <c r="BB7" s="38">
        <v>49.96</v>
      </c>
      <c r="BC7" s="38">
        <v>58.04</v>
      </c>
      <c r="BD7" s="38">
        <v>62.12</v>
      </c>
      <c r="BE7" s="38">
        <v>69.489999999999995</v>
      </c>
      <c r="BF7" s="38">
        <v>1701.28</v>
      </c>
      <c r="BG7" s="38">
        <v>1645.6</v>
      </c>
      <c r="BH7" s="38">
        <v>1556.63</v>
      </c>
      <c r="BI7" s="38">
        <v>1423.62</v>
      </c>
      <c r="BJ7" s="38">
        <v>1386.16</v>
      </c>
      <c r="BK7" s="38">
        <v>963.16</v>
      </c>
      <c r="BL7" s="38">
        <v>1017.47</v>
      </c>
      <c r="BM7" s="38">
        <v>970.35</v>
      </c>
      <c r="BN7" s="38">
        <v>917.29</v>
      </c>
      <c r="BO7" s="38">
        <v>875.53</v>
      </c>
      <c r="BP7" s="38">
        <v>682.78</v>
      </c>
      <c r="BQ7" s="38">
        <v>139.63</v>
      </c>
      <c r="BR7" s="38">
        <v>108.34</v>
      </c>
      <c r="BS7" s="38">
        <v>88.56</v>
      </c>
      <c r="BT7" s="38">
        <v>106.07</v>
      </c>
      <c r="BU7" s="38">
        <v>140.26</v>
      </c>
      <c r="BV7" s="38">
        <v>94.82</v>
      </c>
      <c r="BW7" s="38">
        <v>96.37</v>
      </c>
      <c r="BX7" s="38">
        <v>99.26</v>
      </c>
      <c r="BY7" s="38">
        <v>99.67</v>
      </c>
      <c r="BZ7" s="38">
        <v>99.83</v>
      </c>
      <c r="CA7" s="38">
        <v>100.91</v>
      </c>
      <c r="CB7" s="38">
        <v>107.11</v>
      </c>
      <c r="CC7" s="38">
        <v>135.87</v>
      </c>
      <c r="CD7" s="38">
        <v>178.95</v>
      </c>
      <c r="CE7" s="38">
        <v>160.05000000000001</v>
      </c>
      <c r="CF7" s="38">
        <v>121.26</v>
      </c>
      <c r="CG7" s="38">
        <v>162.88</v>
      </c>
      <c r="CH7" s="38">
        <v>162.65</v>
      </c>
      <c r="CI7" s="38">
        <v>159.53</v>
      </c>
      <c r="CJ7" s="38">
        <v>159.6</v>
      </c>
      <c r="CK7" s="38">
        <v>158.94</v>
      </c>
      <c r="CL7" s="38">
        <v>136.86000000000001</v>
      </c>
      <c r="CM7" s="38">
        <v>63.13</v>
      </c>
      <c r="CN7" s="38">
        <v>58.94</v>
      </c>
      <c r="CO7" s="38">
        <v>62.03</v>
      </c>
      <c r="CP7" s="38">
        <v>64.7</v>
      </c>
      <c r="CQ7" s="38">
        <v>63.91</v>
      </c>
      <c r="CR7" s="38">
        <v>67.95</v>
      </c>
      <c r="CS7" s="38">
        <v>66.63</v>
      </c>
      <c r="CT7" s="38">
        <v>67.040000000000006</v>
      </c>
      <c r="CU7" s="38">
        <v>66.34</v>
      </c>
      <c r="CV7" s="38">
        <v>67.069999999999993</v>
      </c>
      <c r="CW7" s="38">
        <v>58.98</v>
      </c>
      <c r="CX7" s="38">
        <v>97.4</v>
      </c>
      <c r="CY7" s="38">
        <v>97.21</v>
      </c>
      <c r="CZ7" s="38">
        <v>97.56</v>
      </c>
      <c r="DA7" s="38">
        <v>97.61</v>
      </c>
      <c r="DB7" s="38">
        <v>97.42</v>
      </c>
      <c r="DC7" s="38">
        <v>93.12</v>
      </c>
      <c r="DD7" s="38">
        <v>93.38</v>
      </c>
      <c r="DE7" s="38">
        <v>93.5</v>
      </c>
      <c r="DF7" s="38">
        <v>93.86</v>
      </c>
      <c r="DG7" s="38">
        <v>93.96</v>
      </c>
      <c r="DH7" s="38">
        <v>95.2</v>
      </c>
      <c r="DI7" s="38">
        <v>10.99</v>
      </c>
      <c r="DJ7" s="38">
        <v>14.38</v>
      </c>
      <c r="DK7" s="38">
        <v>17.559999999999999</v>
      </c>
      <c r="DL7" s="38">
        <v>20.77</v>
      </c>
      <c r="DM7" s="38">
        <v>23.6</v>
      </c>
      <c r="DN7" s="38">
        <v>28.35</v>
      </c>
      <c r="DO7" s="38">
        <v>27.96</v>
      </c>
      <c r="DP7" s="38">
        <v>28.81</v>
      </c>
      <c r="DQ7" s="38">
        <v>31.19</v>
      </c>
      <c r="DR7" s="38">
        <v>33.090000000000003</v>
      </c>
      <c r="DS7" s="38">
        <v>38.6</v>
      </c>
      <c r="DT7" s="38">
        <v>2.84</v>
      </c>
      <c r="DU7" s="38">
        <v>2.94</v>
      </c>
      <c r="DV7" s="38">
        <v>3.14</v>
      </c>
      <c r="DW7" s="38">
        <v>5.59</v>
      </c>
      <c r="DX7" s="38">
        <v>6.07</v>
      </c>
      <c r="DY7" s="38">
        <v>3.05</v>
      </c>
      <c r="DZ7" s="38">
        <v>3.4</v>
      </c>
      <c r="EA7" s="38">
        <v>3.84</v>
      </c>
      <c r="EB7" s="38">
        <v>4.3099999999999996</v>
      </c>
      <c r="EC7" s="38">
        <v>5.04</v>
      </c>
      <c r="ED7" s="38">
        <v>5.64</v>
      </c>
      <c r="EE7" s="38">
        <v>0.11</v>
      </c>
      <c r="EF7" s="38">
        <v>7.0000000000000007E-2</v>
      </c>
      <c r="EG7" s="38">
        <v>0.1</v>
      </c>
      <c r="EH7" s="38">
        <v>0.03</v>
      </c>
      <c r="EI7" s="38">
        <v>0.25</v>
      </c>
      <c r="EJ7" s="38">
        <v>0.08</v>
      </c>
      <c r="EK7" s="38">
        <v>0.22</v>
      </c>
      <c r="EL7" s="38">
        <v>0.28000000000000003</v>
      </c>
      <c r="EM7" s="38">
        <v>0.21</v>
      </c>
      <c r="EN7" s="38">
        <v>0.25</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2020-01-22T06:55:38Z</cp:lastPrinted>
  <dcterms:created xsi:type="dcterms:W3CDTF">2019-12-05T04:46:23Z</dcterms:created>
  <dcterms:modified xsi:type="dcterms:W3CDTF">2020-02-03T06:16:18Z</dcterms:modified>
  <cp:category/>
</cp:coreProperties>
</file>