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NCC6EuerT9UrhML3Cl7OapISFuLnv9cMJFNzCJAm5ZLVnnyRNE9IY36gfv/eOu5YUp7gklJoNvusvZpVfMTaeQ==" workbookSaltValue="4sJkVQwaIUZCAgVtHWi3s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F85" i="4"/>
  <c r="E85" i="4"/>
  <c r="BB10" i="4"/>
  <c r="AT10" i="4"/>
  <c r="AL10" i="4"/>
  <c r="W10" i="4"/>
  <c r="I10" i="4"/>
  <c r="B10" i="4"/>
  <c r="AT8" i="4"/>
  <c r="AD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<sst xmlns="http://schemas.openxmlformats.org/spreadsheetml/2006/main" count="220" uniqueCount="108">
  <si>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</si>
  <si>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</si>
  <si>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</si>
  <si>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</si>
  <si>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</si>
  <si>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</si>
  <si>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</si>
  <si>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</si>
  <si>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</si>
  <si>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</si>
  <si>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</si>
  <si>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</si>
  <si>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</si>
  <si>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</si>
  <si>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</si>
  <si>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</si>
  <si>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</si>
  <si>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</si>
  <si>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</si>
  <si>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</si>
  <si>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</si>
  <si>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</si>
  <si>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</si>
  <si>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</si>
  <si>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</si>
  <si>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</si>
  <si>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</si>
  <si>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</si>
  <si>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</si>
  <si>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</si>
  <si>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</si>
  <si>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</si>
  <si>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</si>
  <si>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</si>
  <si>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</si>
  <si>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</si>
  <si>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</si>
  <si>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</si>
  <si>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</si>
  <si>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</si>
  <si>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</si>
  <si>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</si>
  <si>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</si>
  <si>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</si>
  <si>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</si>
  <si>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</si>
  <si>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</si>
  <si>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</si>
  <si>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</si>
  <si>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</si>
  <si>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</si>
  <si>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</si>
  <si>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</si>
  <si>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</si>
  <si>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</si>
  <si>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</si>
  <si>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</si>
  <si>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</si>
  <si>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</si>
  <si>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</si>
  <si>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</si>
  <si>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</si>
  <si>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</si>
  <si>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</si>
  <si>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</si>
  <si>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</si>
  <si>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</si>
  <si>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</si>
  <si>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</si>
  <si>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</si>
  <si>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</si>
  <si>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</si>
  <si>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</si>
  <si>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</si>
  <si>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</si>
  <si>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</si>
  <si>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</si>
  <si>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</si>
  <si>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</si>
  <si>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</si>
  <si>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</si>
  <si>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</si>
  <si>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</si>
  <si>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</si>
  <si>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</si>
  <si>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</si>
  <si>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</si>
  <si>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</si>
  <si>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</si>
  <si>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</si>
  <si>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</si>
  <si>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</si>
  <si>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</si>
  <si>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</si>
  <si>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</si>
  <si>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</si>
  <si>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</si>
  <si>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</si>
  <si>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</si>
  <si>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</si>
  <si>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</si>
  <si>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</si>
  <si>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</si>
  <si>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</si>
  <si>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</si>
  <si>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水需要の減少などにより水道料金収入が減少する一方、高度成長期以降に整備した施設の老朽化に伴う更新や再構築、地震などの災害対策に多額の費用が必要であり、また、将来にわたって安全・安心な水道事業を維持するため、平成30年４月に水道料金の値上げ改定を実施した。</t>
    </r>
    <r>
      <rPr>
        <sz val="11"/>
        <color rgb="FFFF0000"/>
        <rFont val="ＭＳ ゴシック"/>
        <family val="3"/>
        <charset val="128"/>
      </rPr>
      <t xml:space="preserve">
</t>
    </r>
    <r>
      <rPr>
        <sz val="11"/>
        <rFont val="ＭＳ ゴシック"/>
        <family val="3"/>
        <charset val="128"/>
      </rPr>
      <t>・整備計画により、施設の統廃合やダウンサイジングなど、引き続き施設規模の最適化について検討し、効率的な投資を行っていく。</t>
    </r>
    <phoneticPr fontId="4"/>
  </si>
  <si>
    <t>・有形固定資産減価償却比率は、全国平均及び類似団体平均より低い。しかし、個別資産によっては償却が進んでいるものもあり、今後、修繕・更新費が増えていくものと想定している。
・管路経年化率は、全国平均及び類似団体平均より低い。引き続き、本市独自の更新基準年数の設定に基づき、管路の長寿命化を図るとともに、年度ごとの更新費用を平準化し、計画的な管路更新を実施することとしている。
・管路更新率は、本市前年度とほぼ同値であり、全国平均及び類似団体平均を下回る水準にある。今後も財源を確保し、整備計画に基づいた管路更新を行っていく。</t>
    <rPh sb="29" eb="30">
      <t>ヒク</t>
    </rPh>
    <rPh sb="108" eb="109">
      <t>ヒク</t>
    </rPh>
    <rPh sb="111" eb="112">
      <t>ヒ</t>
    </rPh>
    <rPh sb="113" eb="114">
      <t>ツヅ</t>
    </rPh>
    <rPh sb="116" eb="118">
      <t>ホンシ</t>
    </rPh>
    <rPh sb="131" eb="132">
      <t>モト</t>
    </rPh>
    <rPh sb="195" eb="197">
      <t>ホンシ</t>
    </rPh>
    <rPh sb="197" eb="200">
      <t>ゼンネンド</t>
    </rPh>
    <rPh sb="203" eb="205">
      <t>ドウチ</t>
    </rPh>
    <rPh sb="222" eb="224">
      <t>シタマワ</t>
    </rPh>
    <rPh sb="234" eb="236">
      <t>ザイゲン</t>
    </rPh>
    <rPh sb="237" eb="239">
      <t>カクホ</t>
    </rPh>
    <rPh sb="241" eb="243">
      <t>セイビ</t>
    </rPh>
    <rPh sb="243" eb="245">
      <t>ケイカク</t>
    </rPh>
    <rPh sb="246" eb="247">
      <t>モト</t>
    </rPh>
    <rPh sb="255" eb="256">
      <t>オコナ</t>
    </rPh>
    <phoneticPr fontId="4"/>
  </si>
  <si>
    <t>・平成29年４月に実施した簡易水道事業の統合で各指標においてマイナスの影響を及ぼしたが、事業の効率化や施設の整備などにより、平成30年度決算では若干の改善傾向が見えた。
・平成30年４月に実施した水道料金の改定等により、経常収支比率は100％を超え、企業債残高対給水収益比率は下がったが、今後も改善傾向を続けていく必要がある。
・資金面では、年度末資金残高に給水収益の６か月分程度確保しており、流動比率も100％を超えているため、短期債務に対する支払い能力に問題はない。
・施設利用率は、水需要の減少などによる配水量の減少に伴い下がっており、類似団体平均値と同程度となっている。</t>
    <rPh sb="1" eb="3">
      <t>ヘイセイ</t>
    </rPh>
    <rPh sb="5" eb="6">
      <t>ネン</t>
    </rPh>
    <rPh sb="7" eb="8">
      <t>ガツ</t>
    </rPh>
    <rPh sb="9" eb="11">
      <t>ジッシ</t>
    </rPh>
    <rPh sb="13" eb="15">
      <t>カンイ</t>
    </rPh>
    <rPh sb="15" eb="17">
      <t>スイドウ</t>
    </rPh>
    <rPh sb="17" eb="19">
      <t>ジギョウ</t>
    </rPh>
    <rPh sb="20" eb="22">
      <t>トウゴウ</t>
    </rPh>
    <rPh sb="23" eb="26">
      <t>カクシヒョウ</t>
    </rPh>
    <rPh sb="35" eb="37">
      <t>エイキョウ</t>
    </rPh>
    <rPh sb="38" eb="39">
      <t>オヨ</t>
    </rPh>
    <rPh sb="44" eb="46">
      <t>ジギョウ</t>
    </rPh>
    <rPh sb="47" eb="50">
      <t>コウリツカ</t>
    </rPh>
    <rPh sb="51" eb="53">
      <t>シセツ</t>
    </rPh>
    <rPh sb="54" eb="56">
      <t>セイビ</t>
    </rPh>
    <rPh sb="62" eb="64">
      <t>ヘイセイ</t>
    </rPh>
    <rPh sb="66" eb="68">
      <t>ネンド</t>
    </rPh>
    <rPh sb="68" eb="70">
      <t>ケッサン</t>
    </rPh>
    <rPh sb="72" eb="74">
      <t>ジャッカン</t>
    </rPh>
    <rPh sb="75" eb="77">
      <t>カイゼン</t>
    </rPh>
    <rPh sb="77" eb="79">
      <t>ケイコウ</t>
    </rPh>
    <rPh sb="80" eb="81">
      <t>ミ</t>
    </rPh>
    <rPh sb="86" eb="88">
      <t>ヘイセイ</t>
    </rPh>
    <rPh sb="90" eb="91">
      <t>ネン</t>
    </rPh>
    <rPh sb="92" eb="93">
      <t>ガツ</t>
    </rPh>
    <rPh sb="94" eb="96">
      <t>ジッシ</t>
    </rPh>
    <rPh sb="98" eb="100">
      <t>スイドウ</t>
    </rPh>
    <rPh sb="100" eb="102">
      <t>リョウキン</t>
    </rPh>
    <rPh sb="103" eb="105">
      <t>カイテイ</t>
    </rPh>
    <rPh sb="105" eb="106">
      <t>トウ</t>
    </rPh>
    <rPh sb="110" eb="112">
      <t>ケイジョウ</t>
    </rPh>
    <rPh sb="112" eb="114">
      <t>シュウシ</t>
    </rPh>
    <rPh sb="114" eb="116">
      <t>ヒリツ</t>
    </rPh>
    <rPh sb="122" eb="123">
      <t>コ</t>
    </rPh>
    <rPh sb="125" eb="128">
      <t>キギョウサイ</t>
    </rPh>
    <rPh sb="128" eb="130">
      <t>ザンダカ</t>
    </rPh>
    <rPh sb="130" eb="131">
      <t>タイ</t>
    </rPh>
    <rPh sb="131" eb="133">
      <t>キュウスイ</t>
    </rPh>
    <rPh sb="133" eb="135">
      <t>シュウエキ</t>
    </rPh>
    <rPh sb="135" eb="137">
      <t>ヒリツ</t>
    </rPh>
    <rPh sb="138" eb="139">
      <t>サ</t>
    </rPh>
    <rPh sb="144" eb="146">
      <t>コンゴ</t>
    </rPh>
    <rPh sb="147" eb="149">
      <t>カイゼン</t>
    </rPh>
    <rPh sb="149" eb="151">
      <t>ケイコウ</t>
    </rPh>
    <rPh sb="152" eb="153">
      <t>ツズ</t>
    </rPh>
    <rPh sb="157" eb="159">
      <t>ヒツヨウ</t>
    </rPh>
    <rPh sb="165" eb="167">
      <t>シキン</t>
    </rPh>
    <rPh sb="167" eb="168">
      <t>メン</t>
    </rPh>
    <rPh sb="171" eb="174">
      <t>ネンドマツ</t>
    </rPh>
    <rPh sb="174" eb="176">
      <t>シキン</t>
    </rPh>
    <rPh sb="176" eb="178">
      <t>ザンダカ</t>
    </rPh>
    <rPh sb="179" eb="181">
      <t>キュウスイ</t>
    </rPh>
    <rPh sb="181" eb="183">
      <t>シュウエキ</t>
    </rPh>
    <rPh sb="186" eb="187">
      <t>ゲツ</t>
    </rPh>
    <rPh sb="187" eb="188">
      <t>ブン</t>
    </rPh>
    <rPh sb="188" eb="190">
      <t>テイド</t>
    </rPh>
    <rPh sb="190" eb="192">
      <t>カクホ</t>
    </rPh>
    <rPh sb="197" eb="199">
      <t>リュウドウ</t>
    </rPh>
    <rPh sb="199" eb="201">
      <t>ヒリツ</t>
    </rPh>
    <rPh sb="207" eb="208">
      <t>コ</t>
    </rPh>
    <rPh sb="215" eb="217">
      <t>タンキ</t>
    </rPh>
    <rPh sb="217" eb="219">
      <t>サイム</t>
    </rPh>
    <rPh sb="220" eb="221">
      <t>タイ</t>
    </rPh>
    <rPh sb="223" eb="225">
      <t>シハラ</t>
    </rPh>
    <rPh sb="226" eb="228">
      <t>ノウリョク</t>
    </rPh>
    <rPh sb="229" eb="231">
      <t>モンダイ</t>
    </rPh>
    <rPh sb="237" eb="239">
      <t>シセツ</t>
    </rPh>
    <rPh sb="239" eb="242">
      <t>リヨウリツ</t>
    </rPh>
    <rPh sb="244" eb="245">
      <t>ミズ</t>
    </rPh>
    <rPh sb="245" eb="247">
      <t>ジュヨウ</t>
    </rPh>
    <rPh sb="248" eb="250">
      <t>ゲンショウ</t>
    </rPh>
    <rPh sb="255" eb="258">
      <t>ハイスイリョウ</t>
    </rPh>
    <rPh sb="259" eb="261">
      <t>ゲンショウ</t>
    </rPh>
    <rPh sb="262" eb="263">
      <t>トモナ</t>
    </rPh>
    <rPh sb="264" eb="265">
      <t>サ</t>
    </rPh>
    <rPh sb="271" eb="273">
      <t>ルイジ</t>
    </rPh>
    <rPh sb="273" eb="275">
      <t>ダンタイ</t>
    </rPh>
    <rPh sb="275" eb="278">
      <t>ヘイキンチ</t>
    </rPh>
    <rPh sb="279" eb="282">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</si>
</sst>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0.35</c:v>
                </c:pt>
                <c:pt idx="2">
                  <c:v>0.48</c:v>
                </c:pt>
                <c:pt idx="3">
                  <c:v>0.59</c:v>
                </c:pt>
                <c:pt idx="4">
                  <c:v>0.6</c:v>
                </c:pt>
              </c:numCache>
            </c:numRef>
          </c:val>
          <c:extLst xmlns:c16r2="http://schemas.microsoft.com/office/drawing/2015/06/chart">
            <c:ext xmlns:c16="http://schemas.microsoft.com/office/drawing/2014/chart" uri="{C3380CC4-5D6E-409C-BE32-E72D297353CC}">
              <c16:uniqueId val="{00000000-D1F1-493D-83CE-8DEC1CDB924C}"/>
            </c:ext>
          </c:extLst>
        </c:ser>
        <c:dLbls>
          <c:showLegendKey val="0"/>
          <c:showVal val="0"/>
          <c:showCatName val="0"/>
          <c:showSerName val="0"/>
          <c:showPercent val="0"/>
          <c:showBubbleSize val="0"/>
        </c:dLbls>
        <c:gapWidth val="150"/>
        <c:axId val="296030280"/>
        <c:axId val="2960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D1F1-493D-83CE-8DEC1CDB924C}"/>
            </c:ext>
          </c:extLst>
        </c:ser>
        <c:dLbls>
          <c:showLegendKey val="0"/>
          <c:showVal val="0"/>
          <c:showCatName val="0"/>
          <c:showSerName val="0"/>
          <c:showPercent val="0"/>
          <c:showBubbleSize val="0"/>
        </c:dLbls>
        <c:marker val="1"/>
        <c:smooth val="0"/>
        <c:axId val="296030280"/>
        <c:axId val="296031456"/>
      </c:lineChart>
      <c:dateAx>
        <c:axId val="296030280"/>
        <c:scaling>
          <c:orientation val="minMax"/>
        </c:scaling>
        <c:delete val="1"/>
        <c:axPos val="b"/>
        <c:numFmt formatCode="ge" sourceLinked="1"/>
        <c:majorTickMark val="none"/>
        <c:minorTickMark val="none"/>
        <c:tickLblPos val="none"/>
        <c:crossAx val="296031456"/>
        <c:crosses val="autoZero"/>
        <c:auto val="1"/>
        <c:lblOffset val="100"/>
        <c:baseTimeUnit val="years"/>
      </c:dateAx>
      <c:valAx>
        <c:axId val="2960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62.98</c:v>
                </c:pt>
                <c:pt idx="1">
                  <c:v>63.01</c:v>
                </c:pt>
                <c:pt idx="2">
                  <c:v>62.74</c:v>
                </c:pt>
                <c:pt idx="3">
                  <c:v>62.9</c:v>
                </c:pt>
                <c:pt idx="4">
                  <c:v>62.07</c:v>
                </c:pt>
              </c:numCache>
            </c:numRef>
          </c:val>
          <c:extLst xmlns:c16r2="http://schemas.microsoft.com/office/drawing/2015/06/chart">
            <c:ext xmlns:c16="http://schemas.microsoft.com/office/drawing/2014/chart" uri="{C3380CC4-5D6E-409C-BE32-E72D297353CC}">
              <c16:uniqueId val="{00000000-0D7F-4C0F-B42C-70B08C4EEEA6}"/>
            </c:ext>
          </c:extLst>
        </c:ser>
        <c:dLbls>
          <c:showLegendKey val="0"/>
          <c:showVal val="0"/>
          <c:showCatName val="0"/>
          <c:showSerName val="0"/>
          <c:showPercent val="0"/>
          <c:showBubbleSize val="0"/>
        </c:dLbls>
        <c:gapWidth val="150"/>
        <c:axId val="384879392"/>
        <c:axId val="38487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0D7F-4C0F-B42C-70B08C4EEEA6}"/>
            </c:ext>
          </c:extLst>
        </c:ser>
        <c:dLbls>
          <c:showLegendKey val="0"/>
          <c:showVal val="0"/>
          <c:showCatName val="0"/>
          <c:showSerName val="0"/>
          <c:showPercent val="0"/>
          <c:showBubbleSize val="0"/>
        </c:dLbls>
        <c:marker val="1"/>
        <c:smooth val="0"/>
        <c:axId val="384879392"/>
        <c:axId val="384877432"/>
      </c:lineChart>
      <c:dateAx>
        <c:axId val="384879392"/>
        <c:scaling>
          <c:orientation val="minMax"/>
        </c:scaling>
        <c:delete val="1"/>
        <c:axPos val="b"/>
        <c:numFmt formatCode="ge" sourceLinked="1"/>
        <c:majorTickMark val="none"/>
        <c:minorTickMark val="none"/>
        <c:tickLblPos val="none"/>
        <c:crossAx val="384877432"/>
        <c:crosses val="autoZero"/>
        <c:auto val="1"/>
        <c:lblOffset val="100"/>
        <c:baseTimeUnit val="years"/>
      </c:dateAx>
      <c:valAx>
        <c:axId val="38487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91.79</c:v>
                </c:pt>
                <c:pt idx="1">
                  <c:v>91.18</c:v>
                </c:pt>
                <c:pt idx="2">
                  <c:v>92.53</c:v>
                </c:pt>
                <c:pt idx="3">
                  <c:v>90.16</c:v>
                </c:pt>
                <c:pt idx="4">
                  <c:v>91.66</c:v>
                </c:pt>
              </c:numCache>
            </c:numRef>
          </c:val>
          <c:extLst xmlns:c16r2="http://schemas.microsoft.com/office/drawing/2015/06/chart">
            <c:ext xmlns:c16="http://schemas.microsoft.com/office/drawing/2014/chart" uri="{C3380CC4-5D6E-409C-BE32-E72D297353CC}">
              <c16:uniqueId val="{00000000-7868-4D8C-943E-AE0158E1BC1D}"/>
            </c:ext>
          </c:extLst>
        </c:ser>
        <c:dLbls>
          <c:showLegendKey val="0"/>
          <c:showVal val="0"/>
          <c:showCatName val="0"/>
          <c:showSerName val="0"/>
          <c:showPercent val="0"/>
          <c:showBubbleSize val="0"/>
        </c:dLbls>
        <c:gapWidth val="150"/>
        <c:axId val="384876648"/>
        <c:axId val="38487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7868-4D8C-943E-AE0158E1BC1D}"/>
            </c:ext>
          </c:extLst>
        </c:ser>
        <c:dLbls>
          <c:showLegendKey val="0"/>
          <c:showVal val="0"/>
          <c:showCatName val="0"/>
          <c:showSerName val="0"/>
          <c:showPercent val="0"/>
          <c:showBubbleSize val="0"/>
        </c:dLbls>
        <c:marker val="1"/>
        <c:smooth val="0"/>
        <c:axId val="384876648"/>
        <c:axId val="384879784"/>
      </c:lineChart>
      <c:dateAx>
        <c:axId val="384876648"/>
        <c:scaling>
          <c:orientation val="minMax"/>
        </c:scaling>
        <c:delete val="1"/>
        <c:axPos val="b"/>
        <c:numFmt formatCode="ge" sourceLinked="1"/>
        <c:majorTickMark val="none"/>
        <c:minorTickMark val="none"/>
        <c:tickLblPos val="none"/>
        <c:crossAx val="384879784"/>
        <c:crosses val="autoZero"/>
        <c:auto val="1"/>
        <c:lblOffset val="100"/>
        <c:baseTimeUnit val="years"/>
      </c:dateAx>
      <c:valAx>
        <c:axId val="3848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8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97.27</c:v>
                </c:pt>
                <c:pt idx="1">
                  <c:v>97.6</c:v>
                </c:pt>
                <c:pt idx="2">
                  <c:v>97.94</c:v>
                </c:pt>
                <c:pt idx="3">
                  <c:v>98.39</c:v>
                </c:pt>
                <c:pt idx="4">
                  <c:v>107.34</c:v>
                </c:pt>
              </c:numCache>
            </c:numRef>
          </c:val>
          <c:extLst xmlns:c16r2="http://schemas.microsoft.com/office/drawing/2015/06/chart">
            <c:ext xmlns:c16="http://schemas.microsoft.com/office/drawing/2014/chart" uri="{C3380CC4-5D6E-409C-BE32-E72D297353CC}">
              <c16:uniqueId val="{00000000-DB87-46F3-B3F8-77A98A2B6073}"/>
            </c:ext>
          </c:extLst>
        </c:ser>
        <c:dLbls>
          <c:showLegendKey val="0"/>
          <c:showVal val="0"/>
          <c:showCatName val="0"/>
          <c:showSerName val="0"/>
          <c:showPercent val="0"/>
          <c:showBubbleSize val="0"/>
        </c:dLbls>
        <c:gapWidth val="150"/>
        <c:axId val="296037336"/>
        <c:axId val="29602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DB87-46F3-B3F8-77A98A2B6073}"/>
            </c:ext>
          </c:extLst>
        </c:ser>
        <c:dLbls>
          <c:showLegendKey val="0"/>
          <c:showVal val="0"/>
          <c:showCatName val="0"/>
          <c:showSerName val="0"/>
          <c:showPercent val="0"/>
          <c:showBubbleSize val="0"/>
        </c:dLbls>
        <c:marker val="1"/>
        <c:smooth val="0"/>
        <c:axId val="296037336"/>
        <c:axId val="296029888"/>
      </c:lineChart>
      <c:dateAx>
        <c:axId val="296037336"/>
        <c:scaling>
          <c:orientation val="minMax"/>
        </c:scaling>
        <c:delete val="1"/>
        <c:axPos val="b"/>
        <c:numFmt formatCode="ge" sourceLinked="1"/>
        <c:majorTickMark val="none"/>
        <c:minorTickMark val="none"/>
        <c:tickLblPos val="none"/>
        <c:crossAx val="296029888"/>
        <c:crosses val="autoZero"/>
        <c:auto val="1"/>
        <c:lblOffset val="100"/>
        <c:baseTimeUnit val="years"/>
      </c:dateAx>
      <c:valAx>
        <c:axId val="29602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3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40.83</c:v>
                </c:pt>
                <c:pt idx="1">
                  <c:v>42.53</c:v>
                </c:pt>
                <c:pt idx="2">
                  <c:v>44.04</c:v>
                </c:pt>
                <c:pt idx="3">
                  <c:v>40.32</c:v>
                </c:pt>
                <c:pt idx="4">
                  <c:v>41.9</c:v>
                </c:pt>
              </c:numCache>
            </c:numRef>
          </c:val>
          <c:extLst xmlns:c16r2="http://schemas.microsoft.com/office/drawing/2015/06/chart">
            <c:ext xmlns:c16="http://schemas.microsoft.com/office/drawing/2014/chart" uri="{C3380CC4-5D6E-409C-BE32-E72D297353CC}">
              <c16:uniqueId val="{00000000-EB92-4F6A-9912-5E49506A9B90}"/>
            </c:ext>
          </c:extLst>
        </c:ser>
        <c:dLbls>
          <c:showLegendKey val="0"/>
          <c:showVal val="0"/>
          <c:showCatName val="0"/>
          <c:showSerName val="0"/>
          <c:showPercent val="0"/>
          <c:showBubbleSize val="0"/>
        </c:dLbls>
        <c:gapWidth val="150"/>
        <c:axId val="296032240"/>
        <c:axId val="29603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EB92-4F6A-9912-5E49506A9B90}"/>
            </c:ext>
          </c:extLst>
        </c:ser>
        <c:dLbls>
          <c:showLegendKey val="0"/>
          <c:showVal val="0"/>
          <c:showCatName val="0"/>
          <c:showSerName val="0"/>
          <c:showPercent val="0"/>
          <c:showBubbleSize val="0"/>
        </c:dLbls>
        <c:marker val="1"/>
        <c:smooth val="0"/>
        <c:axId val="296032240"/>
        <c:axId val="296032632"/>
      </c:lineChart>
      <c:dateAx>
        <c:axId val="296032240"/>
        <c:scaling>
          <c:orientation val="minMax"/>
        </c:scaling>
        <c:delete val="1"/>
        <c:axPos val="b"/>
        <c:numFmt formatCode="ge" sourceLinked="1"/>
        <c:majorTickMark val="none"/>
        <c:minorTickMark val="none"/>
        <c:tickLblPos val="none"/>
        <c:crossAx val="296032632"/>
        <c:crosses val="autoZero"/>
        <c:auto val="1"/>
        <c:lblOffset val="100"/>
        <c:baseTimeUnit val="years"/>
      </c:dateAx>
      <c:valAx>
        <c:axId val="29603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3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11.2</c:v>
                </c:pt>
                <c:pt idx="1">
                  <c:v>12.16</c:v>
                </c:pt>
                <c:pt idx="2">
                  <c:v>15.97</c:v>
                </c:pt>
                <c:pt idx="3">
                  <c:v>15.21</c:v>
                </c:pt>
                <c:pt idx="4">
                  <c:v>16.649999999999999</c:v>
                </c:pt>
              </c:numCache>
            </c:numRef>
          </c:val>
          <c:extLst xmlns:c16r2="http://schemas.microsoft.com/office/drawing/2015/06/chart">
            <c:ext xmlns:c16="http://schemas.microsoft.com/office/drawing/2014/chart" uri="{C3380CC4-5D6E-409C-BE32-E72D297353CC}">
              <c16:uniqueId val="{00000000-5F6E-4705-94D6-C13AC5654557}"/>
            </c:ext>
          </c:extLst>
        </c:ser>
        <c:dLbls>
          <c:showLegendKey val="0"/>
          <c:showVal val="0"/>
          <c:showCatName val="0"/>
          <c:showSerName val="0"/>
          <c:showPercent val="0"/>
          <c:showBubbleSize val="0"/>
        </c:dLbls>
        <c:gapWidth val="150"/>
        <c:axId val="296033416"/>
        <c:axId val="29603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5F6E-4705-94D6-C13AC5654557}"/>
            </c:ext>
          </c:extLst>
        </c:ser>
        <c:dLbls>
          <c:showLegendKey val="0"/>
          <c:showVal val="0"/>
          <c:showCatName val="0"/>
          <c:showSerName val="0"/>
          <c:showPercent val="0"/>
          <c:showBubbleSize val="0"/>
        </c:dLbls>
        <c:marker val="1"/>
        <c:smooth val="0"/>
        <c:axId val="296033416"/>
        <c:axId val="296033808"/>
      </c:lineChart>
      <c:dateAx>
        <c:axId val="296033416"/>
        <c:scaling>
          <c:orientation val="minMax"/>
        </c:scaling>
        <c:delete val="1"/>
        <c:axPos val="b"/>
        <c:numFmt formatCode="ge" sourceLinked="1"/>
        <c:majorTickMark val="none"/>
        <c:minorTickMark val="none"/>
        <c:tickLblPos val="none"/>
        <c:crossAx val="296033808"/>
        <c:crosses val="autoZero"/>
        <c:auto val="1"/>
        <c:lblOffset val="100"/>
        <c:baseTimeUnit val="years"/>
      </c:dateAx>
      <c:valAx>
        <c:axId val="29603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03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39-4C25-AFE3-5730ED4B85E7}"/>
            </c:ext>
          </c:extLst>
        </c:ser>
        <c:dLbls>
          <c:showLegendKey val="0"/>
          <c:showVal val="0"/>
          <c:showCatName val="0"/>
          <c:showSerName val="0"/>
          <c:showPercent val="0"/>
          <c:showBubbleSize val="0"/>
        </c:dLbls>
        <c:gapWidth val="150"/>
        <c:axId val="296725472"/>
        <c:axId val="29673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7939-4C25-AFE3-5730ED4B85E7}"/>
            </c:ext>
          </c:extLst>
        </c:ser>
        <c:dLbls>
          <c:showLegendKey val="0"/>
          <c:showVal val="0"/>
          <c:showCatName val="0"/>
          <c:showSerName val="0"/>
          <c:showPercent val="0"/>
          <c:showBubbleSize val="0"/>
        </c:dLbls>
        <c:marker val="1"/>
        <c:smooth val="0"/>
        <c:axId val="296725472"/>
        <c:axId val="296732920"/>
      </c:lineChart>
      <c:dateAx>
        <c:axId val="296725472"/>
        <c:scaling>
          <c:orientation val="minMax"/>
        </c:scaling>
        <c:delete val="1"/>
        <c:axPos val="b"/>
        <c:numFmt formatCode="ge" sourceLinked="1"/>
        <c:majorTickMark val="none"/>
        <c:minorTickMark val="none"/>
        <c:tickLblPos val="none"/>
        <c:crossAx val="296732920"/>
        <c:crosses val="autoZero"/>
        <c:auto val="1"/>
        <c:lblOffset val="100"/>
        <c:baseTimeUnit val="years"/>
      </c:dateAx>
      <c:valAx>
        <c:axId val="29673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181.5</c:v>
                </c:pt>
                <c:pt idx="1">
                  <c:v>158.46</c:v>
                </c:pt>
                <c:pt idx="2">
                  <c:v>163.01</c:v>
                </c:pt>
                <c:pt idx="3">
                  <c:v>134.07</c:v>
                </c:pt>
                <c:pt idx="4">
                  <c:v>150.62</c:v>
                </c:pt>
              </c:numCache>
            </c:numRef>
          </c:val>
          <c:extLst xmlns:c16r2="http://schemas.microsoft.com/office/drawing/2015/06/chart">
            <c:ext xmlns:c16="http://schemas.microsoft.com/office/drawing/2014/chart" uri="{C3380CC4-5D6E-409C-BE32-E72D297353CC}">
              <c16:uniqueId val="{00000000-090D-42FE-8FB4-F3C1782AD57F}"/>
            </c:ext>
          </c:extLst>
        </c:ser>
        <c:dLbls>
          <c:showLegendKey val="0"/>
          <c:showVal val="0"/>
          <c:showCatName val="0"/>
          <c:showSerName val="0"/>
          <c:showPercent val="0"/>
          <c:showBubbleSize val="0"/>
        </c:dLbls>
        <c:gapWidth val="150"/>
        <c:axId val="296727040"/>
        <c:axId val="29672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090D-42FE-8FB4-F3C1782AD57F}"/>
            </c:ext>
          </c:extLst>
        </c:ser>
        <c:dLbls>
          <c:showLegendKey val="0"/>
          <c:showVal val="0"/>
          <c:showCatName val="0"/>
          <c:showSerName val="0"/>
          <c:showPercent val="0"/>
          <c:showBubbleSize val="0"/>
        </c:dLbls>
        <c:marker val="1"/>
        <c:smooth val="0"/>
        <c:axId val="296727040"/>
        <c:axId val="296727824"/>
      </c:lineChart>
      <c:dateAx>
        <c:axId val="296727040"/>
        <c:scaling>
          <c:orientation val="minMax"/>
        </c:scaling>
        <c:delete val="1"/>
        <c:axPos val="b"/>
        <c:numFmt formatCode="ge" sourceLinked="1"/>
        <c:majorTickMark val="none"/>
        <c:minorTickMark val="none"/>
        <c:tickLblPos val="none"/>
        <c:crossAx val="296727824"/>
        <c:crosses val="autoZero"/>
        <c:auto val="1"/>
        <c:lblOffset val="100"/>
        <c:baseTimeUnit val="years"/>
      </c:dateAx>
      <c:valAx>
        <c:axId val="29672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629.99</c:v>
                </c:pt>
                <c:pt idx="1">
                  <c:v>618.03</c:v>
                </c:pt>
                <c:pt idx="2">
                  <c:v>594.04</c:v>
                </c:pt>
                <c:pt idx="3">
                  <c:v>735.74</c:v>
                </c:pt>
                <c:pt idx="4">
                  <c:v>646.96</c:v>
                </c:pt>
              </c:numCache>
            </c:numRef>
          </c:val>
          <c:extLst xmlns:c16r2="http://schemas.microsoft.com/office/drawing/2015/06/chart">
            <c:ext xmlns:c16="http://schemas.microsoft.com/office/drawing/2014/chart" uri="{C3380CC4-5D6E-409C-BE32-E72D297353CC}">
              <c16:uniqueId val="{00000000-1750-4006-8370-5C476A762B81}"/>
            </c:ext>
          </c:extLst>
        </c:ser>
        <c:dLbls>
          <c:showLegendKey val="0"/>
          <c:showVal val="0"/>
          <c:showCatName val="0"/>
          <c:showSerName val="0"/>
          <c:showPercent val="0"/>
          <c:showBubbleSize val="0"/>
        </c:dLbls>
        <c:gapWidth val="150"/>
        <c:axId val="296728216"/>
        <c:axId val="29672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1750-4006-8370-5C476A762B81}"/>
            </c:ext>
          </c:extLst>
        </c:ser>
        <c:dLbls>
          <c:showLegendKey val="0"/>
          <c:showVal val="0"/>
          <c:showCatName val="0"/>
          <c:showSerName val="0"/>
          <c:showPercent val="0"/>
          <c:showBubbleSize val="0"/>
        </c:dLbls>
        <c:marker val="1"/>
        <c:smooth val="0"/>
        <c:axId val="296728216"/>
        <c:axId val="296727432"/>
      </c:lineChart>
      <c:dateAx>
        <c:axId val="296728216"/>
        <c:scaling>
          <c:orientation val="minMax"/>
        </c:scaling>
        <c:delete val="1"/>
        <c:axPos val="b"/>
        <c:numFmt formatCode="ge" sourceLinked="1"/>
        <c:majorTickMark val="none"/>
        <c:minorTickMark val="none"/>
        <c:tickLblPos val="none"/>
        <c:crossAx val="296727432"/>
        <c:crosses val="autoZero"/>
        <c:auto val="1"/>
        <c:lblOffset val="100"/>
        <c:baseTimeUnit val="years"/>
      </c:dateAx>
      <c:valAx>
        <c:axId val="29672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7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89.56</c:v>
                </c:pt>
                <c:pt idx="1">
                  <c:v>90.25</c:v>
                </c:pt>
                <c:pt idx="2">
                  <c:v>89.91</c:v>
                </c:pt>
                <c:pt idx="3">
                  <c:v>77.08</c:v>
                </c:pt>
                <c:pt idx="4">
                  <c:v>87.34</c:v>
                </c:pt>
              </c:numCache>
            </c:numRef>
          </c:val>
          <c:extLst xmlns:c16r2="http://schemas.microsoft.com/office/drawing/2015/06/chart">
            <c:ext xmlns:c16="http://schemas.microsoft.com/office/drawing/2014/chart" uri="{C3380CC4-5D6E-409C-BE32-E72D297353CC}">
              <c16:uniqueId val="{00000000-B73F-460C-8F50-2E1819137543}"/>
            </c:ext>
          </c:extLst>
        </c:ser>
        <c:dLbls>
          <c:showLegendKey val="0"/>
          <c:showVal val="0"/>
          <c:showCatName val="0"/>
          <c:showSerName val="0"/>
          <c:showPercent val="0"/>
          <c:showBubbleSize val="0"/>
        </c:dLbls>
        <c:gapWidth val="150"/>
        <c:axId val="296728608"/>
        <c:axId val="2967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B73F-460C-8F50-2E1819137543}"/>
            </c:ext>
          </c:extLst>
        </c:ser>
        <c:dLbls>
          <c:showLegendKey val="0"/>
          <c:showVal val="0"/>
          <c:showCatName val="0"/>
          <c:showSerName val="0"/>
          <c:showPercent val="0"/>
          <c:showBubbleSize val="0"/>
        </c:dLbls>
        <c:marker val="1"/>
        <c:smooth val="0"/>
        <c:axId val="296728608"/>
        <c:axId val="296730176"/>
      </c:lineChart>
      <c:dateAx>
        <c:axId val="296728608"/>
        <c:scaling>
          <c:orientation val="minMax"/>
        </c:scaling>
        <c:delete val="1"/>
        <c:axPos val="b"/>
        <c:numFmt formatCode="ge" sourceLinked="1"/>
        <c:majorTickMark val="none"/>
        <c:minorTickMark val="none"/>
        <c:tickLblPos val="none"/>
        <c:crossAx val="296730176"/>
        <c:crosses val="autoZero"/>
        <c:auto val="1"/>
        <c:lblOffset val="100"/>
        <c:baseTimeUnit val="years"/>
      </c:dateAx>
      <c:valAx>
        <c:axId val="2967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155.30000000000001</c:v>
                </c:pt>
                <c:pt idx="1">
                  <c:v>153.97999999999999</c:v>
                </c:pt>
                <c:pt idx="2">
                  <c:v>154.83000000000001</c:v>
                </c:pt>
                <c:pt idx="3">
                  <c:v>177.88</c:v>
                </c:pt>
                <c:pt idx="4">
                  <c:v>179.05</c:v>
                </c:pt>
              </c:numCache>
            </c:numRef>
          </c:val>
          <c:extLst xmlns:c16r2="http://schemas.microsoft.com/office/drawing/2015/06/chart">
            <c:ext xmlns:c16="http://schemas.microsoft.com/office/drawing/2014/chart" uri="{C3380CC4-5D6E-409C-BE32-E72D297353CC}">
              <c16:uniqueId val="{00000000-62DF-4AC6-9D55-76E8CBD81A8B}"/>
            </c:ext>
          </c:extLst>
        </c:ser>
        <c:dLbls>
          <c:showLegendKey val="0"/>
          <c:showVal val="0"/>
          <c:showCatName val="0"/>
          <c:showSerName val="0"/>
          <c:showPercent val="0"/>
          <c:showBubbleSize val="0"/>
        </c:dLbls>
        <c:gapWidth val="150"/>
        <c:axId val="296730960"/>
        <c:axId val="29673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62DF-4AC6-9D55-76E8CBD81A8B}"/>
            </c:ext>
          </c:extLst>
        </c:ser>
        <c:dLbls>
          <c:showLegendKey val="0"/>
          <c:showVal val="0"/>
          <c:showCatName val="0"/>
          <c:showSerName val="0"/>
          <c:showPercent val="0"/>
          <c:showBubbleSize val="0"/>
        </c:dLbls>
        <c:marker val="1"/>
        <c:smooth val="0"/>
        <c:axId val="296730960"/>
        <c:axId val="296732136"/>
      </c:lineChart>
      <c:dateAx>
        <c:axId val="296730960"/>
        <c:scaling>
          <c:orientation val="minMax"/>
        </c:scaling>
        <c:delete val="1"/>
        <c:axPos val="b"/>
        <c:numFmt formatCode="ge" sourceLinked="1"/>
        <c:majorTickMark val="none"/>
        <c:minorTickMark val="none"/>
        <c:tickLblPos val="none"/>
        <c:crossAx val="296732136"/>
        <c:crosses val="autoZero"/>
        <c:auto val="1"/>
        <c:lblOffset val="100"/>
        <c:baseTimeUnit val="years"/>
      </c:dateAx>
      <c:valAx>
        <c:axId val="29673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3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鳥取県　鳥取市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A2</v>
      </c>
      <c r="X8" s="88"/>
      <c r="Y8" s="88"/>
      <c r="Z8" s="88"/>
      <c r="AA8" s="88"/>
      <c r="AB8" s="88"/>
      <c r="AC8" s="88"/>
      <c r="AD8" s="88" t="str">
        <f>データ!$M$6</f>
        <v>自治体職員</v>
      </c>
      <c r="AE8" s="88"/>
      <c r="AF8" s="88"/>
      <c r="AG8" s="88"/>
      <c r="AH8" s="88"/>
      <c r="AI8" s="88"/>
      <c r="AJ8" s="88"/>
      <c r="AK8" s="4"/>
      <c r="AL8" s="76">
        <f>データ!$R$6</f>
        <v>188286</v>
      </c>
      <c r="AM8" s="76"/>
      <c r="AN8" s="76"/>
      <c r="AO8" s="76"/>
      <c r="AP8" s="76"/>
      <c r="AQ8" s="76"/>
      <c r="AR8" s="76"/>
      <c r="AS8" s="76"/>
      <c r="AT8" s="72">
        <f>データ!$S$6</f>
        <v>765.31</v>
      </c>
      <c r="AU8" s="73"/>
      <c r="AV8" s="73"/>
      <c r="AW8" s="73"/>
      <c r="AX8" s="73"/>
      <c r="AY8" s="73"/>
      <c r="AZ8" s="73"/>
      <c r="BA8" s="73"/>
      <c r="BB8" s="75">
        <f>データ!$T$6</f>
        <v>246.03</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60.41</v>
      </c>
      <c r="J10" s="73"/>
      <c r="K10" s="73"/>
      <c r="L10" s="73"/>
      <c r="M10" s="73"/>
      <c r="N10" s="73"/>
      <c r="O10" s="74"/>
      <c r="P10" s="75">
        <f>データ!$P$6</f>
        <v>98.92</v>
      </c>
      <c r="Q10" s="75"/>
      <c r="R10" s="75"/>
      <c r="S10" s="75"/>
      <c r="T10" s="75"/>
      <c r="U10" s="75"/>
      <c r="V10" s="75"/>
      <c r="W10" s="76">
        <f>データ!$Q$6</f>
        <v>2592</v>
      </c>
      <c r="X10" s="76"/>
      <c r="Y10" s="76"/>
      <c r="Z10" s="76"/>
      <c r="AA10" s="76"/>
      <c r="AB10" s="76"/>
      <c r="AC10" s="76"/>
      <c r="AD10" s="2"/>
      <c r="AE10" s="2"/>
      <c r="AF10" s="2"/>
      <c r="AG10" s="2"/>
      <c r="AH10" s="4"/>
      <c r="AI10" s="4"/>
      <c r="AJ10" s="4"/>
      <c r="AK10" s="4"/>
      <c r="AL10" s="76">
        <f>データ!$U$6</f>
        <v>185264</v>
      </c>
      <c r="AM10" s="76"/>
      <c r="AN10" s="76"/>
      <c r="AO10" s="76"/>
      <c r="AP10" s="76"/>
      <c r="AQ10" s="76"/>
      <c r="AR10" s="76"/>
      <c r="AS10" s="76"/>
      <c r="AT10" s="72">
        <f>データ!$V$6</f>
        <v>188.12</v>
      </c>
      <c r="AU10" s="73"/>
      <c r="AV10" s="73"/>
      <c r="AW10" s="73"/>
      <c r="AX10" s="73"/>
      <c r="AY10" s="73"/>
      <c r="AZ10" s="73"/>
      <c r="BA10" s="73"/>
      <c r="BB10" s="75">
        <f>データ!$W$6</f>
        <v>984.82</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7" t="s">
        <v>106</v>
      </c>
      <c r="BM47" s="68"/>
      <c r="BN47" s="68"/>
      <c r="BO47" s="68"/>
      <c r="BP47" s="68"/>
      <c r="BQ47" s="68"/>
      <c r="BR47" s="68"/>
      <c r="BS47" s="68"/>
      <c r="BT47" s="68"/>
      <c r="BU47" s="68"/>
      <c r="BV47" s="68"/>
      <c r="BW47" s="68"/>
      <c r="BX47" s="68"/>
      <c r="BY47" s="68"/>
      <c r="BZ47" s="6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7"/>
      <c r="BM48" s="68"/>
      <c r="BN48" s="68"/>
      <c r="BO48" s="68"/>
      <c r="BP48" s="68"/>
      <c r="BQ48" s="68"/>
      <c r="BR48" s="68"/>
      <c r="BS48" s="68"/>
      <c r="BT48" s="68"/>
      <c r="BU48" s="68"/>
      <c r="BV48" s="68"/>
      <c r="BW48" s="68"/>
      <c r="BX48" s="68"/>
      <c r="BY48" s="68"/>
      <c r="BZ48" s="6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7"/>
      <c r="BM49" s="68"/>
      <c r="BN49" s="68"/>
      <c r="BO49" s="68"/>
      <c r="BP49" s="68"/>
      <c r="BQ49" s="68"/>
      <c r="BR49" s="68"/>
      <c r="BS49" s="68"/>
      <c r="BT49" s="68"/>
      <c r="BU49" s="68"/>
      <c r="BV49" s="68"/>
      <c r="BW49" s="68"/>
      <c r="BX49" s="68"/>
      <c r="BY49" s="68"/>
      <c r="BZ49" s="6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7"/>
      <c r="BM50" s="68"/>
      <c r="BN50" s="68"/>
      <c r="BO50" s="68"/>
      <c r="BP50" s="68"/>
      <c r="BQ50" s="68"/>
      <c r="BR50" s="68"/>
      <c r="BS50" s="68"/>
      <c r="BT50" s="68"/>
      <c r="BU50" s="68"/>
      <c r="BV50" s="68"/>
      <c r="BW50" s="68"/>
      <c r="BX50" s="68"/>
      <c r="BY50" s="68"/>
      <c r="BZ50" s="6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7"/>
      <c r="BM51" s="68"/>
      <c r="BN51" s="68"/>
      <c r="BO51" s="68"/>
      <c r="BP51" s="68"/>
      <c r="BQ51" s="68"/>
      <c r="BR51" s="68"/>
      <c r="BS51" s="68"/>
      <c r="BT51" s="68"/>
      <c r="BU51" s="68"/>
      <c r="BV51" s="68"/>
      <c r="BW51" s="68"/>
      <c r="BX51" s="68"/>
      <c r="BY51" s="68"/>
      <c r="BZ51" s="6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7"/>
      <c r="BM52" s="68"/>
      <c r="BN52" s="68"/>
      <c r="BO52" s="68"/>
      <c r="BP52" s="68"/>
      <c r="BQ52" s="68"/>
      <c r="BR52" s="68"/>
      <c r="BS52" s="68"/>
      <c r="BT52" s="68"/>
      <c r="BU52" s="68"/>
      <c r="BV52" s="68"/>
      <c r="BW52" s="68"/>
      <c r="BX52" s="68"/>
      <c r="BY52" s="68"/>
      <c r="BZ52" s="6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7"/>
      <c r="BM53" s="68"/>
      <c r="BN53" s="68"/>
      <c r="BO53" s="68"/>
      <c r="BP53" s="68"/>
      <c r="BQ53" s="68"/>
      <c r="BR53" s="68"/>
      <c r="BS53" s="68"/>
      <c r="BT53" s="68"/>
      <c r="BU53" s="68"/>
      <c r="BV53" s="68"/>
      <c r="BW53" s="68"/>
      <c r="BX53" s="68"/>
      <c r="BY53" s="68"/>
      <c r="BZ53" s="6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7"/>
      <c r="BM54" s="68"/>
      <c r="BN54" s="68"/>
      <c r="BO54" s="68"/>
      <c r="BP54" s="68"/>
      <c r="BQ54" s="68"/>
      <c r="BR54" s="68"/>
      <c r="BS54" s="68"/>
      <c r="BT54" s="68"/>
      <c r="BU54" s="68"/>
      <c r="BV54" s="68"/>
      <c r="BW54" s="68"/>
      <c r="BX54" s="68"/>
      <c r="BY54" s="68"/>
      <c r="BZ54" s="6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7"/>
      <c r="BM55" s="68"/>
      <c r="BN55" s="68"/>
      <c r="BO55" s="68"/>
      <c r="BP55" s="68"/>
      <c r="BQ55" s="68"/>
      <c r="BR55" s="68"/>
      <c r="BS55" s="68"/>
      <c r="BT55" s="68"/>
      <c r="BU55" s="68"/>
      <c r="BV55" s="68"/>
      <c r="BW55" s="68"/>
      <c r="BX55" s="68"/>
      <c r="BY55" s="68"/>
      <c r="BZ55" s="6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7"/>
      <c r="BM56" s="68"/>
      <c r="BN56" s="68"/>
      <c r="BO56" s="68"/>
      <c r="BP56" s="68"/>
      <c r="BQ56" s="68"/>
      <c r="BR56" s="68"/>
      <c r="BS56" s="68"/>
      <c r="BT56" s="68"/>
      <c r="BU56" s="68"/>
      <c r="BV56" s="68"/>
      <c r="BW56" s="68"/>
      <c r="BX56" s="68"/>
      <c r="BY56" s="68"/>
      <c r="BZ56" s="6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7"/>
      <c r="BM57" s="68"/>
      <c r="BN57" s="68"/>
      <c r="BO57" s="68"/>
      <c r="BP57" s="68"/>
      <c r="BQ57" s="68"/>
      <c r="BR57" s="68"/>
      <c r="BS57" s="68"/>
      <c r="BT57" s="68"/>
      <c r="BU57" s="68"/>
      <c r="BV57" s="68"/>
      <c r="BW57" s="68"/>
      <c r="BX57" s="68"/>
      <c r="BY57" s="68"/>
      <c r="BZ57" s="6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7"/>
      <c r="BM58" s="68"/>
      <c r="BN58" s="68"/>
      <c r="BO58" s="68"/>
      <c r="BP58" s="68"/>
      <c r="BQ58" s="68"/>
      <c r="BR58" s="68"/>
      <c r="BS58" s="68"/>
      <c r="BT58" s="68"/>
      <c r="BU58" s="68"/>
      <c r="BV58" s="68"/>
      <c r="BW58" s="68"/>
      <c r="BX58" s="68"/>
      <c r="BY58" s="68"/>
      <c r="BZ58" s="6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7"/>
      <c r="BM59" s="68"/>
      <c r="BN59" s="68"/>
      <c r="BO59" s="68"/>
      <c r="BP59" s="68"/>
      <c r="BQ59" s="68"/>
      <c r="BR59" s="68"/>
      <c r="BS59" s="68"/>
      <c r="BT59" s="68"/>
      <c r="BU59" s="68"/>
      <c r="BV59" s="68"/>
      <c r="BW59" s="68"/>
      <c r="BX59" s="68"/>
      <c r="BY59" s="68"/>
      <c r="BZ59" s="69"/>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8"/>
      <c r="BN60" s="68"/>
      <c r="BO60" s="68"/>
      <c r="BP60" s="68"/>
      <c r="BQ60" s="68"/>
      <c r="BR60" s="68"/>
      <c r="BS60" s="68"/>
      <c r="BT60" s="68"/>
      <c r="BU60" s="68"/>
      <c r="BV60" s="68"/>
      <c r="BW60" s="68"/>
      <c r="BX60" s="68"/>
      <c r="BY60" s="68"/>
      <c r="BZ60" s="6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8"/>
      <c r="BN61" s="68"/>
      <c r="BO61" s="68"/>
      <c r="BP61" s="68"/>
      <c r="BQ61" s="68"/>
      <c r="BR61" s="68"/>
      <c r="BS61" s="68"/>
      <c r="BT61" s="68"/>
      <c r="BU61" s="68"/>
      <c r="BV61" s="68"/>
      <c r="BW61" s="68"/>
      <c r="BX61" s="68"/>
      <c r="BY61" s="68"/>
      <c r="BZ61" s="6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7"/>
      <c r="BM62" s="68"/>
      <c r="BN62" s="68"/>
      <c r="BO62" s="68"/>
      <c r="BP62" s="68"/>
      <c r="BQ62" s="68"/>
      <c r="BR62" s="68"/>
      <c r="BS62" s="68"/>
      <c r="BT62" s="68"/>
      <c r="BU62" s="68"/>
      <c r="BV62" s="68"/>
      <c r="BW62" s="68"/>
      <c r="BX62" s="68"/>
      <c r="BY62" s="68"/>
      <c r="BZ62" s="6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7"/>
      <c r="BM63" s="68"/>
      <c r="BN63" s="68"/>
      <c r="BO63" s="68"/>
      <c r="BP63" s="68"/>
      <c r="BQ63" s="68"/>
      <c r="BR63" s="68"/>
      <c r="BS63" s="68"/>
      <c r="BT63" s="68"/>
      <c r="BU63" s="68"/>
      <c r="BV63" s="68"/>
      <c r="BW63" s="68"/>
      <c r="BX63" s="68"/>
      <c r="BY63" s="68"/>
      <c r="BZ63" s="6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e8ogI6AKNOfP3de0T2P7Q9pV4/oBAdRMZxOtT1U4VAdxT0YUtNxjF564qJMh6PVUHhpuuSfEa7nDluoaR51rg==" saltValue="JoYtZq0dQC87MT8mbKzo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312011</v>
      </c>
      <c r="D6" s="34">
        <f t="shared" si="3"/>
        <v>46</v>
      </c>
      <c r="E6" s="34">
        <f t="shared" si="3"/>
        <v>1</v>
      </c>
      <c r="F6" s="34">
        <f t="shared" si="3"/>
        <v>0</v>
      </c>
      <c r="G6" s="34">
        <f t="shared" si="3"/>
        <v>1</v>
      </c>
      <c r="H6" s="34" t="str">
        <f t="shared" si="3"/>
        <v>鳥取県　鳥取市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60.41</v>
      </c>
      <c r="P6" s="35">
        <f t="shared" si="3"/>
        <v>98.92</v>
      </c>
      <c r="Q6" s="35">
        <f t="shared" si="3"/>
        <v>2592</v>
      </c>
      <c r="R6" s="35">
        <f t="shared" si="3"/>
        <v>188286</v>
      </c>
      <c r="S6" s="35">
        <f t="shared" si="3"/>
        <v>765.31</v>
      </c>
      <c r="T6" s="35">
        <f t="shared" si="3"/>
        <v>246.03</v>
      </c>
      <c r="U6" s="35">
        <f t="shared" si="3"/>
        <v>185264</v>
      </c>
      <c r="V6" s="35">
        <f t="shared" si="3"/>
        <v>188.12</v>
      </c>
      <c r="W6" s="35">
        <f t="shared" si="3"/>
        <v>984.82</v>
      </c>
      <c r="X6" s="36">
        <f>IF(X7="",NA(),X7)</f>
        <v>97.27</v>
      </c>
      <c r="Y6" s="36">
        <f t="shared" ref="Y6:AG6" si="4">IF(Y7="",NA(),Y7)</f>
        <v>97.6</v>
      </c>
      <c r="Z6" s="36">
        <f t="shared" si="4"/>
        <v>97.94</v>
      </c>
      <c r="AA6" s="36">
        <f t="shared" si="4"/>
        <v>98.39</v>
      </c>
      <c r="AB6" s="36">
        <f t="shared" si="4"/>
        <v>107.34</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181.5</v>
      </c>
      <c r="AU6" s="36">
        <f t="shared" ref="AU6:BC6" si="6">IF(AU7="",NA(),AU7)</f>
        <v>158.46</v>
      </c>
      <c r="AV6" s="36">
        <f t="shared" si="6"/>
        <v>163.01</v>
      </c>
      <c r="AW6" s="36">
        <f t="shared" si="6"/>
        <v>134.07</v>
      </c>
      <c r="AX6" s="36">
        <f t="shared" si="6"/>
        <v>150.62</v>
      </c>
      <c r="AY6" s="36">
        <f t="shared" si="6"/>
        <v>289.8</v>
      </c>
      <c r="AZ6" s="36">
        <f t="shared" si="6"/>
        <v>299.44</v>
      </c>
      <c r="BA6" s="36">
        <f t="shared" si="6"/>
        <v>311.99</v>
      </c>
      <c r="BB6" s="36">
        <f t="shared" si="6"/>
        <v>307.83</v>
      </c>
      <c r="BC6" s="36">
        <f t="shared" si="6"/>
        <v>318.89</v>
      </c>
      <c r="BD6" s="35" t="str">
        <f>IF(BD7="","",IF(BD7="-","【-】","【"&amp;SUBSTITUTE(TEXT(BD7,"#,##0.00"),"-","△")&amp;"】"))</f>
        <v>【261.93】</v>
      </c>
      <c r="BE6" s="36">
        <f>IF(BE7="",NA(),BE7)</f>
        <v>629.99</v>
      </c>
      <c r="BF6" s="36">
        <f t="shared" ref="BF6:BN6" si="7">IF(BF7="",NA(),BF7)</f>
        <v>618.03</v>
      </c>
      <c r="BG6" s="36">
        <f t="shared" si="7"/>
        <v>594.04</v>
      </c>
      <c r="BH6" s="36">
        <f t="shared" si="7"/>
        <v>735.74</v>
      </c>
      <c r="BI6" s="36">
        <f t="shared" si="7"/>
        <v>646.96</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89.56</v>
      </c>
      <c r="BQ6" s="36">
        <f t="shared" ref="BQ6:BY6" si="8">IF(BQ7="",NA(),BQ7)</f>
        <v>90.25</v>
      </c>
      <c r="BR6" s="36">
        <f t="shared" si="8"/>
        <v>89.91</v>
      </c>
      <c r="BS6" s="36">
        <f t="shared" si="8"/>
        <v>77.08</v>
      </c>
      <c r="BT6" s="36">
        <f t="shared" si="8"/>
        <v>87.34</v>
      </c>
      <c r="BU6" s="36">
        <f t="shared" si="8"/>
        <v>107.05</v>
      </c>
      <c r="BV6" s="36">
        <f t="shared" si="8"/>
        <v>106.4</v>
      </c>
      <c r="BW6" s="36">
        <f t="shared" si="8"/>
        <v>107.61</v>
      </c>
      <c r="BX6" s="36">
        <f t="shared" si="8"/>
        <v>106.02</v>
      </c>
      <c r="BY6" s="36">
        <f t="shared" si="8"/>
        <v>104.84</v>
      </c>
      <c r="BZ6" s="35" t="str">
        <f>IF(BZ7="","",IF(BZ7="-","【-】","【"&amp;SUBSTITUTE(TEXT(BZ7,"#,##0.00"),"-","△")&amp;"】"))</f>
        <v>【103.91】</v>
      </c>
      <c r="CA6" s="36">
        <f>IF(CA7="",NA(),CA7)</f>
        <v>155.30000000000001</v>
      </c>
      <c r="CB6" s="36">
        <f t="shared" ref="CB6:CJ6" si="9">IF(CB7="",NA(),CB7)</f>
        <v>153.97999999999999</v>
      </c>
      <c r="CC6" s="36">
        <f t="shared" si="9"/>
        <v>154.83000000000001</v>
      </c>
      <c r="CD6" s="36">
        <f t="shared" si="9"/>
        <v>177.88</v>
      </c>
      <c r="CE6" s="36">
        <f t="shared" si="9"/>
        <v>179.05</v>
      </c>
      <c r="CF6" s="36">
        <f t="shared" si="9"/>
        <v>155.09</v>
      </c>
      <c r="CG6" s="36">
        <f t="shared" si="9"/>
        <v>156.29</v>
      </c>
      <c r="CH6" s="36">
        <f t="shared" si="9"/>
        <v>155.69</v>
      </c>
      <c r="CI6" s="36">
        <f t="shared" si="9"/>
        <v>158.6</v>
      </c>
      <c r="CJ6" s="36">
        <f t="shared" si="9"/>
        <v>161.82</v>
      </c>
      <c r="CK6" s="35" t="str">
        <f>IF(CK7="","",IF(CK7="-","【-】","【"&amp;SUBSTITUTE(TEXT(CK7,"#,##0.00"),"-","△")&amp;"】"))</f>
        <v>【167.11】</v>
      </c>
      <c r="CL6" s="36">
        <f>IF(CL7="",NA(),CL7)</f>
        <v>62.98</v>
      </c>
      <c r="CM6" s="36">
        <f t="shared" ref="CM6:CU6" si="10">IF(CM7="",NA(),CM7)</f>
        <v>63.01</v>
      </c>
      <c r="CN6" s="36">
        <f t="shared" si="10"/>
        <v>62.74</v>
      </c>
      <c r="CO6" s="36">
        <f t="shared" si="10"/>
        <v>62.9</v>
      </c>
      <c r="CP6" s="36">
        <f t="shared" si="10"/>
        <v>62.07</v>
      </c>
      <c r="CQ6" s="36">
        <f t="shared" si="10"/>
        <v>61.61</v>
      </c>
      <c r="CR6" s="36">
        <f t="shared" si="10"/>
        <v>62.34</v>
      </c>
      <c r="CS6" s="36">
        <f t="shared" si="10"/>
        <v>62.46</v>
      </c>
      <c r="CT6" s="36">
        <f t="shared" si="10"/>
        <v>62.88</v>
      </c>
      <c r="CU6" s="36">
        <f t="shared" si="10"/>
        <v>62.32</v>
      </c>
      <c r="CV6" s="35" t="str">
        <f>IF(CV7="","",IF(CV7="-","【-】","【"&amp;SUBSTITUTE(TEXT(CV7,"#,##0.00"),"-","△")&amp;"】"))</f>
        <v>【60.27】</v>
      </c>
      <c r="CW6" s="36">
        <f>IF(CW7="",NA(),CW7)</f>
        <v>91.79</v>
      </c>
      <c r="CX6" s="36">
        <f t="shared" ref="CX6:DF6" si="11">IF(CX7="",NA(),CX7)</f>
        <v>91.18</v>
      </c>
      <c r="CY6" s="36">
        <f t="shared" si="11"/>
        <v>92.53</v>
      </c>
      <c r="CZ6" s="36">
        <f t="shared" si="11"/>
        <v>90.16</v>
      </c>
      <c r="DA6" s="36">
        <f t="shared" si="11"/>
        <v>91.66</v>
      </c>
      <c r="DB6" s="36">
        <f t="shared" si="11"/>
        <v>90.23</v>
      </c>
      <c r="DC6" s="36">
        <f t="shared" si="11"/>
        <v>90.15</v>
      </c>
      <c r="DD6" s="36">
        <f t="shared" si="11"/>
        <v>90.62</v>
      </c>
      <c r="DE6" s="36">
        <f t="shared" si="11"/>
        <v>90.13</v>
      </c>
      <c r="DF6" s="36">
        <f t="shared" si="11"/>
        <v>90.19</v>
      </c>
      <c r="DG6" s="35" t="str">
        <f>IF(DG7="","",IF(DG7="-","【-】","【"&amp;SUBSTITUTE(TEXT(DG7,"#,##0.00"),"-","△")&amp;"】"))</f>
        <v>【89.92】</v>
      </c>
      <c r="DH6" s="36">
        <f>IF(DH7="",NA(),DH7)</f>
        <v>40.83</v>
      </c>
      <c r="DI6" s="36">
        <f t="shared" ref="DI6:DQ6" si="12">IF(DI7="",NA(),DI7)</f>
        <v>42.53</v>
      </c>
      <c r="DJ6" s="36">
        <f t="shared" si="12"/>
        <v>44.04</v>
      </c>
      <c r="DK6" s="36">
        <f t="shared" si="12"/>
        <v>40.32</v>
      </c>
      <c r="DL6" s="36">
        <f t="shared" si="12"/>
        <v>41.9</v>
      </c>
      <c r="DM6" s="36">
        <f t="shared" si="12"/>
        <v>46.36</v>
      </c>
      <c r="DN6" s="36">
        <f t="shared" si="12"/>
        <v>47.37</v>
      </c>
      <c r="DO6" s="36">
        <f t="shared" si="12"/>
        <v>48.01</v>
      </c>
      <c r="DP6" s="36">
        <f t="shared" si="12"/>
        <v>48.01</v>
      </c>
      <c r="DQ6" s="36">
        <f t="shared" si="12"/>
        <v>48.86</v>
      </c>
      <c r="DR6" s="35" t="str">
        <f>IF(DR7="","",IF(DR7="-","【-】","【"&amp;SUBSTITUTE(TEXT(DR7,"#,##0.00"),"-","△")&amp;"】"))</f>
        <v>【48.85】</v>
      </c>
      <c r="DS6" s="36">
        <f>IF(DS7="",NA(),DS7)</f>
        <v>11.2</v>
      </c>
      <c r="DT6" s="36">
        <f t="shared" ref="DT6:EB6" si="13">IF(DT7="",NA(),DT7)</f>
        <v>12.16</v>
      </c>
      <c r="DU6" s="36">
        <f t="shared" si="13"/>
        <v>15.97</v>
      </c>
      <c r="DV6" s="36">
        <f t="shared" si="13"/>
        <v>15.21</v>
      </c>
      <c r="DW6" s="36">
        <f t="shared" si="13"/>
        <v>16.649999999999999</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0.44</v>
      </c>
      <c r="EE6" s="36">
        <f t="shared" ref="EE6:EM6" si="14">IF(EE7="",NA(),EE7)</f>
        <v>0.35</v>
      </c>
      <c r="EF6" s="36">
        <f t="shared" si="14"/>
        <v>0.48</v>
      </c>
      <c r="EG6" s="36">
        <f t="shared" si="14"/>
        <v>0.59</v>
      </c>
      <c r="EH6" s="36">
        <f t="shared" si="14"/>
        <v>0.6</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312011</v>
      </c>
      <c r="D7" s="38">
        <v>46</v>
      </c>
      <c r="E7" s="38">
        <v>1</v>
      </c>
      <c r="F7" s="38">
        <v>0</v>
      </c>
      <c r="G7" s="38">
        <v>1</v>
      </c>
      <c r="H7" s="38" t="s">
        <v>93</v>
      </c>
      <c r="I7" s="38" t="s">
        <v>94</v>
      </c>
      <c r="J7" s="38" t="s">
        <v>95</v>
      </c>
      <c r="K7" s="38" t="s">
        <v>96</v>
      </c>
      <c r="L7" s="38" t="s">
        <v>97</v>
      </c>
      <c r="M7" s="38" t="s">
        <v>98</v>
      </c>
      <c r="N7" s="39" t="s">
        <v>99</v>
      </c>
      <c r="O7" s="39">
        <v>60.41</v>
      </c>
      <c r="P7" s="39">
        <v>98.92</v>
      </c>
      <c r="Q7" s="39">
        <v>2592</v>
      </c>
      <c r="R7" s="39">
        <v>188286</v>
      </c>
      <c r="S7" s="39">
        <v>765.31</v>
      </c>
      <c r="T7" s="39">
        <v>246.03</v>
      </c>
      <c r="U7" s="39">
        <v>185264</v>
      </c>
      <c r="V7" s="39">
        <v>188.12</v>
      </c>
      <c r="W7" s="39">
        <v>984.82</v>
      </c>
      <c r="X7" s="39">
        <v>97.27</v>
      </c>
      <c r="Y7" s="39">
        <v>97.6</v>
      </c>
      <c r="Z7" s="39">
        <v>97.94</v>
      </c>
      <c r="AA7" s="39">
        <v>98.39</v>
      </c>
      <c r="AB7" s="39">
        <v>107.34</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181.5</v>
      </c>
      <c r="AU7" s="39">
        <v>158.46</v>
      </c>
      <c r="AV7" s="39">
        <v>163.01</v>
      </c>
      <c r="AW7" s="39">
        <v>134.07</v>
      </c>
      <c r="AX7" s="39">
        <v>150.62</v>
      </c>
      <c r="AY7" s="39">
        <v>289.8</v>
      </c>
      <c r="AZ7" s="39">
        <v>299.44</v>
      </c>
      <c r="BA7" s="39">
        <v>311.99</v>
      </c>
      <c r="BB7" s="39">
        <v>307.83</v>
      </c>
      <c r="BC7" s="39">
        <v>318.89</v>
      </c>
      <c r="BD7" s="39">
        <v>261.93</v>
      </c>
      <c r="BE7" s="39">
        <v>629.99</v>
      </c>
      <c r="BF7" s="39">
        <v>618.03</v>
      </c>
      <c r="BG7" s="39">
        <v>594.04</v>
      </c>
      <c r="BH7" s="39">
        <v>735.74</v>
      </c>
      <c r="BI7" s="39">
        <v>646.96</v>
      </c>
      <c r="BJ7" s="39">
        <v>301.99</v>
      </c>
      <c r="BK7" s="39">
        <v>298.08999999999997</v>
      </c>
      <c r="BL7" s="39">
        <v>291.77999999999997</v>
      </c>
      <c r="BM7" s="39">
        <v>295.44</v>
      </c>
      <c r="BN7" s="39">
        <v>290.07</v>
      </c>
      <c r="BO7" s="39">
        <v>270.45999999999998</v>
      </c>
      <c r="BP7" s="39">
        <v>89.56</v>
      </c>
      <c r="BQ7" s="39">
        <v>90.25</v>
      </c>
      <c r="BR7" s="39">
        <v>89.91</v>
      </c>
      <c r="BS7" s="39">
        <v>77.08</v>
      </c>
      <c r="BT7" s="39">
        <v>87.34</v>
      </c>
      <c r="BU7" s="39">
        <v>107.05</v>
      </c>
      <c r="BV7" s="39">
        <v>106.4</v>
      </c>
      <c r="BW7" s="39">
        <v>107.61</v>
      </c>
      <c r="BX7" s="39">
        <v>106.02</v>
      </c>
      <c r="BY7" s="39">
        <v>104.84</v>
      </c>
      <c r="BZ7" s="39">
        <v>103.91</v>
      </c>
      <c r="CA7" s="39">
        <v>155.30000000000001</v>
      </c>
      <c r="CB7" s="39">
        <v>153.97999999999999</v>
      </c>
      <c r="CC7" s="39">
        <v>154.83000000000001</v>
      </c>
      <c r="CD7" s="39">
        <v>177.88</v>
      </c>
      <c r="CE7" s="39">
        <v>179.05</v>
      </c>
      <c r="CF7" s="39">
        <v>155.09</v>
      </c>
      <c r="CG7" s="39">
        <v>156.29</v>
      </c>
      <c r="CH7" s="39">
        <v>155.69</v>
      </c>
      <c r="CI7" s="39">
        <v>158.6</v>
      </c>
      <c r="CJ7" s="39">
        <v>161.82</v>
      </c>
      <c r="CK7" s="39">
        <v>167.11</v>
      </c>
      <c r="CL7" s="39">
        <v>62.98</v>
      </c>
      <c r="CM7" s="39">
        <v>63.01</v>
      </c>
      <c r="CN7" s="39">
        <v>62.74</v>
      </c>
      <c r="CO7" s="39">
        <v>62.9</v>
      </c>
      <c r="CP7" s="39">
        <v>62.07</v>
      </c>
      <c r="CQ7" s="39">
        <v>61.61</v>
      </c>
      <c r="CR7" s="39">
        <v>62.34</v>
      </c>
      <c r="CS7" s="39">
        <v>62.46</v>
      </c>
      <c r="CT7" s="39">
        <v>62.88</v>
      </c>
      <c r="CU7" s="39">
        <v>62.32</v>
      </c>
      <c r="CV7" s="39">
        <v>60.27</v>
      </c>
      <c r="CW7" s="39">
        <v>91.79</v>
      </c>
      <c r="CX7" s="39">
        <v>91.18</v>
      </c>
      <c r="CY7" s="39">
        <v>92.53</v>
      </c>
      <c r="CZ7" s="39">
        <v>90.16</v>
      </c>
      <c r="DA7" s="39">
        <v>91.66</v>
      </c>
      <c r="DB7" s="39">
        <v>90.23</v>
      </c>
      <c r="DC7" s="39">
        <v>90.15</v>
      </c>
      <c r="DD7" s="39">
        <v>90.62</v>
      </c>
      <c r="DE7" s="39">
        <v>90.13</v>
      </c>
      <c r="DF7" s="39">
        <v>90.19</v>
      </c>
      <c r="DG7" s="39">
        <v>89.92</v>
      </c>
      <c r="DH7" s="39">
        <v>40.83</v>
      </c>
      <c r="DI7" s="39">
        <v>42.53</v>
      </c>
      <c r="DJ7" s="39">
        <v>44.04</v>
      </c>
      <c r="DK7" s="39">
        <v>40.32</v>
      </c>
      <c r="DL7" s="39">
        <v>41.9</v>
      </c>
      <c r="DM7" s="39">
        <v>46.36</v>
      </c>
      <c r="DN7" s="39">
        <v>47.37</v>
      </c>
      <c r="DO7" s="39">
        <v>48.01</v>
      </c>
      <c r="DP7" s="39">
        <v>48.01</v>
      </c>
      <c r="DQ7" s="39">
        <v>48.86</v>
      </c>
      <c r="DR7" s="39">
        <v>48.85</v>
      </c>
      <c r="DS7" s="39">
        <v>11.2</v>
      </c>
      <c r="DT7" s="39">
        <v>12.16</v>
      </c>
      <c r="DU7" s="39">
        <v>15.97</v>
      </c>
      <c r="DV7" s="39">
        <v>15.21</v>
      </c>
      <c r="DW7" s="39">
        <v>16.649999999999999</v>
      </c>
      <c r="DX7" s="39">
        <v>13.57</v>
      </c>
      <c r="DY7" s="39">
        <v>14.27</v>
      </c>
      <c r="DZ7" s="39">
        <v>16.170000000000002</v>
      </c>
      <c r="EA7" s="39">
        <v>16.600000000000001</v>
      </c>
      <c r="EB7" s="39">
        <v>18.510000000000002</v>
      </c>
      <c r="EC7" s="39">
        <v>17.8</v>
      </c>
      <c r="ED7" s="39">
        <v>0.44</v>
      </c>
      <c r="EE7" s="39">
        <v>0.35</v>
      </c>
      <c r="EF7" s="39">
        <v>0.48</v>
      </c>
      <c r="EG7" s="39">
        <v>0.59</v>
      </c>
      <c r="EH7" s="39">
        <v>0.6</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2020-01-28T02:02:07Z</cp:lastPrinted>
  <dcterms:created xsi:type="dcterms:W3CDTF">2019-12-05T04:23:50Z</dcterms:created>
  <dcterms:modified xsi:type="dcterms:W3CDTF">2020-02-07T07:45:07Z</dcterms:modified>
  <cp:category/>
</cp:coreProperties>
</file>