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itpro1\Homes$\yonezawamiku\Desktop\HP\新しいフォルダー (2)\"/>
    </mc:Choice>
  </mc:AlternateContent>
  <bookViews>
    <workbookView xWindow="0" yWindow="0" windowWidth="20490" windowHeight="6780"/>
  </bookViews>
  <sheets>
    <sheet name="区分計算書（様式・自動計算用）" sheetId="1" r:id="rId1"/>
    <sheet name="区分計算書（記載例）" sheetId="2" r:id="rId2"/>
  </sheets>
  <externalReferences>
    <externalReference r:id="rId3"/>
    <externalReference r:id="rId4"/>
  </externalReferences>
  <definedNames>
    <definedName name="a" localSheetId="1">#REF!</definedName>
    <definedName name="a" localSheetId="0">#REF!</definedName>
    <definedName name="a">#REF!</definedName>
    <definedName name="aaa" localSheetId="1">#REF!,#REF!,#REF!,#REF!</definedName>
    <definedName name="aaa" localSheetId="0">#REF!,#REF!,#REF!,#REF!</definedName>
    <definedName name="aaa">#REF!,#REF!,#REF!,#REF!</definedName>
    <definedName name="b" localSheetId="1">#REF!</definedName>
    <definedName name="b" localSheetId="0">#REF!</definedName>
    <definedName name="b">#REF!</definedName>
    <definedName name="b15c" localSheetId="1">#REF!,#REF!,#REF!,#REF!</definedName>
    <definedName name="b15c" localSheetId="0">#REF!,#REF!,#REF!,#REF!</definedName>
    <definedName name="b15c">#REF!,#REF!,#REF!,#REF!</definedName>
    <definedName name="_xlnm.Print_Area" localSheetId="1">'区分計算書（記載例）'!$A$1:$V$61</definedName>
    <definedName name="_xlnm.Print_Area" localSheetId="0">'区分計算書（様式・自動計算用）'!$A$1:$J$58</definedName>
    <definedName name="_xlnm.Print_Area">#REF!</definedName>
    <definedName name="ああ" localSheetId="1">#REF!</definedName>
    <definedName name="ああ" localSheetId="0">#REF!</definedName>
    <definedName name="ああ">#REF!</definedName>
    <definedName name="リスト" localSheetId="1">#REF!</definedName>
    <definedName name="リスト" localSheetId="0">#REF!</definedName>
    <definedName name="リスト">#REF!</definedName>
    <definedName name="区分計算②" localSheetId="1">[1]チェックリスト!#REF!</definedName>
    <definedName name="区分計算②" localSheetId="0">[1]チェックリスト!#REF!</definedName>
    <definedName name="区分計算②">[1]チェックリスト!#REF!</definedName>
    <definedName name="償却" localSheetId="1">#REF!</definedName>
    <definedName name="償却" localSheetId="0">#REF!</definedName>
    <definedName name="償却">#REF!</definedName>
    <definedName name="償却率表" localSheetId="1">#REF!</definedName>
    <definedName name="償却率表" localSheetId="0">#REF!</definedName>
    <definedName name="償却率表">#REF!</definedName>
    <definedName name="評" localSheetId="1">[1]チェックリスト!#REF!</definedName>
    <definedName name="評" localSheetId="0">[1]チェックリスト!#REF!</definedName>
    <definedName name="評">[1]チェックリスト!#REF!</definedName>
    <definedName name="評か" localSheetId="1">[1]チェックリスト!#REF!</definedName>
    <definedName name="評か" localSheetId="0">[1]チェックリスト!#REF!</definedName>
    <definedName name="評か">[1]チェックリスト!#REF!</definedName>
    <definedName name="評価" localSheetId="1">[2]チェックリスト!#REF!</definedName>
    <definedName name="評価" localSheetId="0">[2]チェックリスト!#REF!</definedName>
    <definedName name="評価">[2]チェックリスト!#REF!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7" i="2" l="1"/>
  <c r="F16" i="2" s="1"/>
  <c r="E11" i="2"/>
  <c r="G11" i="2"/>
  <c r="D12" i="2"/>
  <c r="D13" i="2"/>
  <c r="E15" i="2"/>
  <c r="E14" i="2" s="1"/>
  <c r="F15" i="2"/>
  <c r="G15" i="2"/>
  <c r="I15" i="2"/>
  <c r="I14" i="2" s="1"/>
  <c r="I31" i="2" s="1"/>
  <c r="I40" i="2" s="1"/>
  <c r="I42" i="2" s="1"/>
  <c r="F17" i="2"/>
  <c r="H17" i="2" s="1"/>
  <c r="F18" i="2"/>
  <c r="D18" i="2" s="1"/>
  <c r="H18" i="2"/>
  <c r="F19" i="2"/>
  <c r="D19" i="2" s="1"/>
  <c r="H19" i="2"/>
  <c r="E20" i="2"/>
  <c r="G20" i="2"/>
  <c r="G14" i="2" s="1"/>
  <c r="G31" i="2" s="1"/>
  <c r="G40" i="2" s="1"/>
  <c r="G42" i="2" s="1"/>
  <c r="I20" i="2"/>
  <c r="F21" i="2"/>
  <c r="H21" i="2"/>
  <c r="F22" i="2"/>
  <c r="D22" i="2" s="1"/>
  <c r="H22" i="2"/>
  <c r="F24" i="2"/>
  <c r="H24" i="2" s="1"/>
  <c r="F25" i="2"/>
  <c r="D25" i="2" s="1"/>
  <c r="H25" i="2"/>
  <c r="F26" i="2"/>
  <c r="D26" i="2" s="1"/>
  <c r="H26" i="2"/>
  <c r="D27" i="2"/>
  <c r="F27" i="2"/>
  <c r="H27" i="2"/>
  <c r="F28" i="2"/>
  <c r="H28" i="2" s="1"/>
  <c r="F29" i="2"/>
  <c r="D29" i="2" s="1"/>
  <c r="H29" i="2"/>
  <c r="F30" i="2"/>
  <c r="D30" i="2" s="1"/>
  <c r="H30" i="2"/>
  <c r="E32" i="2"/>
  <c r="G32" i="2"/>
  <c r="I32" i="2"/>
  <c r="D33" i="2"/>
  <c r="F33" i="2"/>
  <c r="H33" i="2"/>
  <c r="H32" i="2" s="1"/>
  <c r="F34" i="2"/>
  <c r="H34" i="2" s="1"/>
  <c r="E35" i="2"/>
  <c r="G35" i="2"/>
  <c r="I35" i="2"/>
  <c r="D36" i="2"/>
  <c r="F36" i="2"/>
  <c r="H36" i="2"/>
  <c r="F37" i="2"/>
  <c r="H37" i="2" s="1"/>
  <c r="F39" i="2"/>
  <c r="D39" i="2" s="1"/>
  <c r="H39" i="2"/>
  <c r="F41" i="2"/>
  <c r="D41" i="2" s="1"/>
  <c r="H41" i="2"/>
  <c r="E43" i="2"/>
  <c r="G43" i="2"/>
  <c r="I43" i="2"/>
  <c r="F44" i="2"/>
  <c r="F43" i="2" s="1"/>
  <c r="H44" i="2"/>
  <c r="D45" i="2"/>
  <c r="F45" i="2"/>
  <c r="H45" i="2"/>
  <c r="F46" i="2"/>
  <c r="H46" i="2" s="1"/>
  <c r="E47" i="2"/>
  <c r="F47" i="2"/>
  <c r="G47" i="2"/>
  <c r="I47" i="2"/>
  <c r="D48" i="2"/>
  <c r="F48" i="2"/>
  <c r="H48" i="2"/>
  <c r="H47" i="2" s="1"/>
  <c r="F50" i="2"/>
  <c r="D50" i="2" s="1"/>
  <c r="H50" i="2"/>
  <c r="D51" i="2"/>
  <c r="F51" i="2"/>
  <c r="H51" i="2"/>
  <c r="G52" i="2" l="1"/>
  <c r="G49" i="2"/>
  <c r="H35" i="2"/>
  <c r="D47" i="2"/>
  <c r="E31" i="2"/>
  <c r="H43" i="2"/>
  <c r="D43" i="2"/>
  <c r="I49" i="2"/>
  <c r="I52" i="2"/>
  <c r="H16" i="2"/>
  <c r="D16" i="2"/>
  <c r="F32" i="2"/>
  <c r="D32" i="2" s="1"/>
  <c r="D37" i="2"/>
  <c r="D11" i="2"/>
  <c r="D7" i="2" s="1"/>
  <c r="F38" i="2" s="1"/>
  <c r="D21" i="2"/>
  <c r="H15" i="2"/>
  <c r="D15" i="2"/>
  <c r="F35" i="2"/>
  <c r="D35" i="2" s="1"/>
  <c r="D46" i="2"/>
  <c r="D34" i="2"/>
  <c r="D28" i="2"/>
  <c r="D24" i="2"/>
  <c r="D17" i="2"/>
  <c r="D44" i="2"/>
  <c r="F23" i="2"/>
  <c r="F20" i="2" s="1"/>
  <c r="I43" i="1"/>
  <c r="G43" i="1"/>
  <c r="E43" i="1"/>
  <c r="I38" i="1"/>
  <c r="G38" i="1"/>
  <c r="E38" i="1"/>
  <c r="I30" i="1"/>
  <c r="G30" i="1"/>
  <c r="E30" i="1"/>
  <c r="I27" i="1"/>
  <c r="G27" i="1"/>
  <c r="E27" i="1"/>
  <c r="I21" i="1"/>
  <c r="F21" i="1" s="1"/>
  <c r="G21" i="1"/>
  <c r="E21" i="1"/>
  <c r="D21" i="1" s="1"/>
  <c r="I16" i="1"/>
  <c r="G16" i="1"/>
  <c r="E16" i="1"/>
  <c r="G15" i="1"/>
  <c r="D14" i="1"/>
  <c r="D13" i="1"/>
  <c r="D12" i="1"/>
  <c r="G11" i="1"/>
  <c r="G26" i="1" s="1"/>
  <c r="G35" i="1" s="1"/>
  <c r="G37" i="1" s="1"/>
  <c r="E11" i="1"/>
  <c r="G7" i="1"/>
  <c r="F28" i="1" s="1"/>
  <c r="D7" i="1"/>
  <c r="F33" i="1" s="1"/>
  <c r="F14" i="2" l="1"/>
  <c r="E40" i="2"/>
  <c r="H38" i="2"/>
  <c r="D38" i="2" s="1"/>
  <c r="H23" i="2"/>
  <c r="H20" i="2" s="1"/>
  <c r="D20" i="2" s="1"/>
  <c r="G49" i="1"/>
  <c r="G46" i="1"/>
  <c r="H33" i="1"/>
  <c r="D33" i="1"/>
  <c r="D28" i="1"/>
  <c r="F27" i="1"/>
  <c r="D27" i="1" s="1"/>
  <c r="H28" i="1"/>
  <c r="H27" i="1" s="1"/>
  <c r="F16" i="1"/>
  <c r="F15" i="1" s="1"/>
  <c r="F26" i="1" s="1"/>
  <c r="F18" i="1"/>
  <c r="H21" i="1"/>
  <c r="F25" i="1"/>
  <c r="F34" i="1"/>
  <c r="F39" i="1"/>
  <c r="F45" i="1"/>
  <c r="F19" i="1"/>
  <c r="F22" i="1"/>
  <c r="F31" i="1"/>
  <c r="F40" i="1"/>
  <c r="E15" i="1"/>
  <c r="D15" i="1" s="1"/>
  <c r="I15" i="1"/>
  <c r="I26" i="1" s="1"/>
  <c r="I35" i="1" s="1"/>
  <c r="I37" i="1" s="1"/>
  <c r="F17" i="1"/>
  <c r="F24" i="1"/>
  <c r="F36" i="1"/>
  <c r="F42" i="1"/>
  <c r="F48" i="1"/>
  <c r="D11" i="1"/>
  <c r="F20" i="1"/>
  <c r="F23" i="1"/>
  <c r="F29" i="1"/>
  <c r="F32" i="1"/>
  <c r="F41" i="1"/>
  <c r="F44" i="1"/>
  <c r="F47" i="1"/>
  <c r="D23" i="2" l="1"/>
  <c r="E42" i="2"/>
  <c r="F31" i="2"/>
  <c r="H14" i="2"/>
  <c r="H31" i="2" s="1"/>
  <c r="H40" i="2" s="1"/>
  <c r="H42" i="2" s="1"/>
  <c r="H42" i="1"/>
  <c r="D42" i="1"/>
  <c r="H41" i="1"/>
  <c r="D41" i="1"/>
  <c r="D20" i="1"/>
  <c r="H20" i="1"/>
  <c r="H36" i="1"/>
  <c r="D36" i="1"/>
  <c r="D19" i="1"/>
  <c r="H19" i="1"/>
  <c r="D25" i="1"/>
  <c r="H25" i="1"/>
  <c r="D16" i="1"/>
  <c r="H16" i="1"/>
  <c r="H15" i="1" s="1"/>
  <c r="H26" i="1" s="1"/>
  <c r="H23" i="1"/>
  <c r="D23" i="1"/>
  <c r="D32" i="1"/>
  <c r="H32" i="1"/>
  <c r="H24" i="1"/>
  <c r="D24" i="1"/>
  <c r="D40" i="1"/>
  <c r="H40" i="1"/>
  <c r="H45" i="1"/>
  <c r="D45" i="1"/>
  <c r="E26" i="1"/>
  <c r="D44" i="1"/>
  <c r="F43" i="1"/>
  <c r="D43" i="1" s="1"/>
  <c r="H44" i="1"/>
  <c r="H43" i="1" s="1"/>
  <c r="H47" i="1"/>
  <c r="D47" i="1"/>
  <c r="D29" i="1"/>
  <c r="H29" i="1"/>
  <c r="H48" i="1"/>
  <c r="D48" i="1"/>
  <c r="H17" i="1"/>
  <c r="D17" i="1"/>
  <c r="D31" i="1"/>
  <c r="F30" i="1"/>
  <c r="D30" i="1" s="1"/>
  <c r="H31" i="1"/>
  <c r="H30" i="1" s="1"/>
  <c r="H39" i="1"/>
  <c r="H38" i="1" s="1"/>
  <c r="D39" i="1"/>
  <c r="F38" i="1"/>
  <c r="D38" i="1" s="1"/>
  <c r="D18" i="1"/>
  <c r="H18" i="1"/>
  <c r="I49" i="1"/>
  <c r="I46" i="1"/>
  <c r="D22" i="1"/>
  <c r="H22" i="1"/>
  <c r="H34" i="1"/>
  <c r="D34" i="1"/>
  <c r="F35" i="1"/>
  <c r="F37" i="1" s="1"/>
  <c r="H49" i="2" l="1"/>
  <c r="H52" i="2"/>
  <c r="H53" i="2" s="1"/>
  <c r="F40" i="2"/>
  <c r="D31" i="2"/>
  <c r="E49" i="2"/>
  <c r="E52" i="2"/>
  <c r="D14" i="2"/>
  <c r="F49" i="1"/>
  <c r="F46" i="1"/>
  <c r="H35" i="1"/>
  <c r="H37" i="1" s="1"/>
  <c r="E35" i="1"/>
  <c r="D26" i="1"/>
  <c r="F42" i="2" l="1"/>
  <c r="D40" i="2"/>
  <c r="H49" i="1"/>
  <c r="H50" i="1" s="1"/>
  <c r="H46" i="1"/>
  <c r="D35" i="1"/>
  <c r="E37" i="1"/>
  <c r="F49" i="2" l="1"/>
  <c r="D49" i="2" s="1"/>
  <c r="F52" i="2"/>
  <c r="D42" i="2"/>
  <c r="D37" i="1"/>
  <c r="E49" i="1"/>
  <c r="E46" i="1"/>
  <c r="D46" i="1" s="1"/>
  <c r="D52" i="2" l="1"/>
  <c r="F53" i="2"/>
  <c r="D53" i="2" s="1"/>
  <c r="F50" i="1"/>
  <c r="D50" i="1" s="1"/>
  <c r="D49" i="1"/>
</calcChain>
</file>

<file path=xl/sharedStrings.xml><?xml version="1.0" encoding="utf-8"?>
<sst xmlns="http://schemas.openxmlformats.org/spreadsheetml/2006/main" count="149" uniqueCount="92">
  <si>
    <t>区分計算書（電気供給業とその他の事業を併せて行っている場合）　</t>
    <rPh sb="0" eb="2">
      <t>クブン</t>
    </rPh>
    <rPh sb="2" eb="5">
      <t>ケイサンショ</t>
    </rPh>
    <rPh sb="6" eb="8">
      <t>デンキ</t>
    </rPh>
    <rPh sb="8" eb="10">
      <t>キョウキュウ</t>
    </rPh>
    <rPh sb="10" eb="11">
      <t>ギョウ</t>
    </rPh>
    <rPh sb="14" eb="15">
      <t>タ</t>
    </rPh>
    <rPh sb="16" eb="18">
      <t>ジギョウ</t>
    </rPh>
    <rPh sb="19" eb="20">
      <t>アワ</t>
    </rPh>
    <rPh sb="22" eb="23">
      <t>オコナ</t>
    </rPh>
    <rPh sb="27" eb="29">
      <t>バアイ</t>
    </rPh>
    <phoneticPr fontId="2"/>
  </si>
  <si>
    <t>事業年度</t>
    <rPh sb="0" eb="2">
      <t>ジギョウ</t>
    </rPh>
    <rPh sb="2" eb="4">
      <t>ネンド</t>
    </rPh>
    <phoneticPr fontId="2"/>
  </si>
  <si>
    <t>年　　月　　日から
年　　月　　日まで</t>
    <rPh sb="0" eb="1">
      <t>ネン</t>
    </rPh>
    <rPh sb="3" eb="4">
      <t>ガツ</t>
    </rPh>
    <rPh sb="6" eb="7">
      <t>ニチ</t>
    </rPh>
    <rPh sb="10" eb="11">
      <t>ネン</t>
    </rPh>
    <rPh sb="13" eb="14">
      <t>ガツ</t>
    </rPh>
    <rPh sb="16" eb="17">
      <t>ニチ</t>
    </rPh>
    <phoneticPr fontId="2"/>
  </si>
  <si>
    <t>法人名</t>
    <rPh sb="0" eb="2">
      <t>ホウジン</t>
    </rPh>
    <rPh sb="2" eb="3">
      <t>メイ</t>
    </rPh>
    <phoneticPr fontId="2"/>
  </si>
  <si>
    <t>＜損益計算書＞</t>
    <rPh sb="1" eb="3">
      <t>ソンエキ</t>
    </rPh>
    <rPh sb="3" eb="6">
      <t>ケイサンショ</t>
    </rPh>
    <phoneticPr fontId="2"/>
  </si>
  <si>
    <t>科目</t>
    <rPh sb="0" eb="2">
      <t>カモク</t>
    </rPh>
    <phoneticPr fontId="2"/>
  </si>
  <si>
    <t>総額</t>
    <rPh sb="0" eb="2">
      <t>ソウガク</t>
    </rPh>
    <phoneticPr fontId="2"/>
  </si>
  <si>
    <t>所得等課税事業（Ａ）</t>
    <rPh sb="0" eb="2">
      <t>ショトク</t>
    </rPh>
    <rPh sb="2" eb="3">
      <t>トウ</t>
    </rPh>
    <rPh sb="3" eb="5">
      <t>カゼイ</t>
    </rPh>
    <rPh sb="5" eb="7">
      <t>ジギョウ</t>
    </rPh>
    <phoneticPr fontId="2"/>
  </si>
  <si>
    <t>電気供給業（Ｂ）</t>
    <rPh sb="0" eb="2">
      <t>デンキ</t>
    </rPh>
    <rPh sb="2" eb="4">
      <t>キョウキュウ</t>
    </rPh>
    <rPh sb="4" eb="5">
      <t>ギョウ</t>
    </rPh>
    <phoneticPr fontId="2"/>
  </si>
  <si>
    <t>按分率（Ａ）/（Ａ）＋（Ｂ）</t>
    <rPh sb="0" eb="2">
      <t>アンブン</t>
    </rPh>
    <rPh sb="2" eb="3">
      <t>リツ</t>
    </rPh>
    <phoneticPr fontId="2"/>
  </si>
  <si>
    <t>売上高</t>
    <rPh sb="0" eb="2">
      <t>ウリアゲ</t>
    </rPh>
    <rPh sb="2" eb="3">
      <t>ダカ</t>
    </rPh>
    <phoneticPr fontId="2"/>
  </si>
  <si>
    <t>←①</t>
    <phoneticPr fontId="2"/>
  </si>
  <si>
    <t>所得等課税事業</t>
    <rPh sb="0" eb="2">
      <t>ショトク</t>
    </rPh>
    <rPh sb="2" eb="3">
      <t>トウ</t>
    </rPh>
    <rPh sb="3" eb="5">
      <t>カゼイ</t>
    </rPh>
    <rPh sb="5" eb="7">
      <t>ジギョウ</t>
    </rPh>
    <phoneticPr fontId="2"/>
  </si>
  <si>
    <t>収入金課税事業（電気供給業）</t>
    <rPh sb="0" eb="2">
      <t>シュウニュウ</t>
    </rPh>
    <rPh sb="2" eb="3">
      <t>キン</t>
    </rPh>
    <rPh sb="3" eb="5">
      <t>カゼイ</t>
    </rPh>
    <rPh sb="5" eb="7">
      <t>ジギョウ</t>
    </rPh>
    <rPh sb="8" eb="10">
      <t>デンキ</t>
    </rPh>
    <rPh sb="10" eb="12">
      <t>キョウキュウ</t>
    </rPh>
    <rPh sb="12" eb="13">
      <t>ギョウ</t>
    </rPh>
    <phoneticPr fontId="2"/>
  </si>
  <si>
    <t>共通③</t>
    <rPh sb="0" eb="2">
      <t>キョウツウ</t>
    </rPh>
    <phoneticPr fontId="2"/>
  </si>
  <si>
    <t>区分できる</t>
    <rPh sb="0" eb="2">
      <t>クブン</t>
    </rPh>
    <phoneticPr fontId="2"/>
  </si>
  <si>
    <t>②共通按分
（③×①）</t>
    <rPh sb="1" eb="3">
      <t>キョウツウ</t>
    </rPh>
    <rPh sb="3" eb="5">
      <t>アンブン</t>
    </rPh>
    <phoneticPr fontId="2"/>
  </si>
  <si>
    <t>共通按分
（③－②）</t>
    <rPh sb="0" eb="2">
      <t>キョウツウ</t>
    </rPh>
    <rPh sb="2" eb="3">
      <t>アン</t>
    </rPh>
    <rPh sb="3" eb="4">
      <t>ブン</t>
    </rPh>
    <phoneticPr fontId="2"/>
  </si>
  <si>
    <t>営業収益</t>
    <rPh sb="0" eb="2">
      <t>エイギョウ</t>
    </rPh>
    <rPh sb="2" eb="4">
      <t>シュウエキ</t>
    </rPh>
    <phoneticPr fontId="2"/>
  </si>
  <si>
    <t>営業費用</t>
    <rPh sb="0" eb="2">
      <t>エイギョウ</t>
    </rPh>
    <rPh sb="2" eb="4">
      <t>ヒヨウ</t>
    </rPh>
    <phoneticPr fontId="2"/>
  </si>
  <si>
    <t>売上原価</t>
    <rPh sb="0" eb="2">
      <t>ウリアゲ</t>
    </rPh>
    <rPh sb="2" eb="4">
      <t>ゲンカ</t>
    </rPh>
    <phoneticPr fontId="2"/>
  </si>
  <si>
    <t>販売費及び一般管理費</t>
    <rPh sb="0" eb="3">
      <t>ハンバイヒ</t>
    </rPh>
    <rPh sb="3" eb="4">
      <t>オヨ</t>
    </rPh>
    <rPh sb="5" eb="7">
      <t>イッパン</t>
    </rPh>
    <rPh sb="7" eb="10">
      <t>カンリヒ</t>
    </rPh>
    <phoneticPr fontId="2"/>
  </si>
  <si>
    <t>営業損益</t>
    <rPh sb="0" eb="2">
      <t>エイギョウ</t>
    </rPh>
    <rPh sb="2" eb="4">
      <t>ソンエキ</t>
    </rPh>
    <phoneticPr fontId="2"/>
  </si>
  <si>
    <t>営業外収益</t>
    <rPh sb="0" eb="3">
      <t>エイギョウガイ</t>
    </rPh>
    <rPh sb="3" eb="5">
      <t>シュウエキ</t>
    </rPh>
    <phoneticPr fontId="2"/>
  </si>
  <si>
    <t>営業外費用</t>
    <rPh sb="0" eb="3">
      <t>エイギョウガイ</t>
    </rPh>
    <rPh sb="3" eb="5">
      <t>ヒヨウ</t>
    </rPh>
    <phoneticPr fontId="2"/>
  </si>
  <si>
    <t>特別利益</t>
    <rPh sb="0" eb="2">
      <t>トクベツ</t>
    </rPh>
    <rPh sb="2" eb="4">
      <t>リエキ</t>
    </rPh>
    <phoneticPr fontId="2"/>
  </si>
  <si>
    <t>特別損失</t>
    <rPh sb="0" eb="2">
      <t>トクベツ</t>
    </rPh>
    <rPh sb="2" eb="4">
      <t>ソンシツ</t>
    </rPh>
    <phoneticPr fontId="2"/>
  </si>
  <si>
    <t>税引前当期純利益</t>
    <rPh sb="0" eb="2">
      <t>ゼイビキ</t>
    </rPh>
    <rPh sb="2" eb="3">
      <t>マエ</t>
    </rPh>
    <rPh sb="3" eb="5">
      <t>トウキ</t>
    </rPh>
    <rPh sb="5" eb="8">
      <t>ジュンリエキ</t>
    </rPh>
    <phoneticPr fontId="2"/>
  </si>
  <si>
    <t>法人税及び法人住民税</t>
    <rPh sb="0" eb="3">
      <t>ホウジンゼイ</t>
    </rPh>
    <rPh sb="3" eb="4">
      <t>オヨ</t>
    </rPh>
    <rPh sb="5" eb="7">
      <t>ホウジン</t>
    </rPh>
    <rPh sb="7" eb="10">
      <t>ジュウミンゼイ</t>
    </rPh>
    <phoneticPr fontId="2"/>
  </si>
  <si>
    <t>当期純利益</t>
    <rPh sb="0" eb="2">
      <t>トウキ</t>
    </rPh>
    <rPh sb="2" eb="5">
      <t>ジュンリエキ</t>
    </rPh>
    <phoneticPr fontId="2"/>
  </si>
  <si>
    <t>税務加算</t>
    <rPh sb="0" eb="2">
      <t>ゼイム</t>
    </rPh>
    <rPh sb="2" eb="4">
      <t>カサン</t>
    </rPh>
    <phoneticPr fontId="2"/>
  </si>
  <si>
    <t>所得税</t>
    <rPh sb="0" eb="3">
      <t>ショトクゼイ</t>
    </rPh>
    <phoneticPr fontId="2"/>
  </si>
  <si>
    <t>納税充当金</t>
    <rPh sb="0" eb="2">
      <t>ノウゼイ</t>
    </rPh>
    <rPh sb="2" eb="4">
      <t>ジュウトウ</t>
    </rPh>
    <rPh sb="4" eb="5">
      <t>キン</t>
    </rPh>
    <phoneticPr fontId="2"/>
  </si>
  <si>
    <t>交際費等の損金不算入</t>
    <rPh sb="0" eb="2">
      <t>コウサイ</t>
    </rPh>
    <rPh sb="2" eb="3">
      <t>ヒ</t>
    </rPh>
    <rPh sb="3" eb="4">
      <t>トウ</t>
    </rPh>
    <rPh sb="5" eb="7">
      <t>ソンキン</t>
    </rPh>
    <rPh sb="7" eb="10">
      <t>フサンニュウ</t>
    </rPh>
    <phoneticPr fontId="2"/>
  </si>
  <si>
    <t>税務減算</t>
    <rPh sb="0" eb="2">
      <t>ゼイム</t>
    </rPh>
    <rPh sb="2" eb="4">
      <t>ゲンサン</t>
    </rPh>
    <phoneticPr fontId="2"/>
  </si>
  <si>
    <t>納税充当金から支出した事業税</t>
    <rPh sb="0" eb="2">
      <t>ノウゼイ</t>
    </rPh>
    <rPh sb="2" eb="4">
      <t>ジュウトウ</t>
    </rPh>
    <rPh sb="4" eb="5">
      <t>キン</t>
    </rPh>
    <rPh sb="7" eb="9">
      <t>シシュツ</t>
    </rPh>
    <rPh sb="11" eb="14">
      <t>ジギョウゼイ</t>
    </rPh>
    <phoneticPr fontId="2"/>
  </si>
  <si>
    <t>仮　　計</t>
    <rPh sb="0" eb="1">
      <t>カリ</t>
    </rPh>
    <rPh sb="3" eb="4">
      <t>ケイ</t>
    </rPh>
    <phoneticPr fontId="2"/>
  </si>
  <si>
    <t>事業税加算</t>
    <rPh sb="0" eb="3">
      <t>ジギョウゼイ</t>
    </rPh>
    <rPh sb="3" eb="5">
      <t>カサン</t>
    </rPh>
    <phoneticPr fontId="2"/>
  </si>
  <si>
    <t>事業税減算</t>
    <rPh sb="0" eb="3">
      <t>ジギョウゼイ</t>
    </rPh>
    <rPh sb="3" eb="5">
      <t>ゲンサン</t>
    </rPh>
    <phoneticPr fontId="2"/>
  </si>
  <si>
    <t>再　仮　計</t>
    <rPh sb="0" eb="1">
      <t>サイ</t>
    </rPh>
    <rPh sb="2" eb="3">
      <t>カリ</t>
    </rPh>
    <rPh sb="4" eb="5">
      <t>ケイ</t>
    </rPh>
    <phoneticPr fontId="2"/>
  </si>
  <si>
    <t>合　計</t>
    <rPh sb="0" eb="1">
      <t>ア</t>
    </rPh>
    <rPh sb="2" eb="3">
      <t>ケイ</t>
    </rPh>
    <phoneticPr fontId="2"/>
  </si>
  <si>
    <t>課税標準となる
所得金額 ｲ+ﾛ</t>
    <rPh sb="0" eb="2">
      <t>カゼイ</t>
    </rPh>
    <rPh sb="2" eb="4">
      <t>ヒョウジュン</t>
    </rPh>
    <rPh sb="8" eb="10">
      <t>ショトク</t>
    </rPh>
    <rPh sb="10" eb="12">
      <t>キンガク</t>
    </rPh>
    <phoneticPr fontId="2"/>
  </si>
  <si>
    <t xml:space="preserve">
ﾊ+ﾆ</t>
    <phoneticPr fontId="2"/>
  </si>
  <si>
    <t>　　　　　　　　　　　　　　　</t>
    <phoneticPr fontId="2"/>
  </si>
  <si>
    <t>区分計算書（電気供給業とその他の事業を併せて行っている場合）の記載方法</t>
    <rPh sb="0" eb="2">
      <t>クブン</t>
    </rPh>
    <rPh sb="2" eb="5">
      <t>ケイサンショ</t>
    </rPh>
    <phoneticPr fontId="2"/>
  </si>
  <si>
    <t>　収入金課税事業（電気供給業）と所得等課税事業に区分して記載してください。なお、区分することが困難である場合は共通とし、売上金額等最も妥当と認められる基準によって収入金課税事業（電気供給業）と所得等課税事業に按分した額をもって課税標準となる所得金額を算定してください。</t>
    <rPh sb="1" eb="4">
      <t>シュウニュウキン</t>
    </rPh>
    <rPh sb="4" eb="6">
      <t>カゼイ</t>
    </rPh>
    <rPh sb="6" eb="8">
      <t>ジギョウ</t>
    </rPh>
    <rPh sb="18" eb="19">
      <t>トウ</t>
    </rPh>
    <rPh sb="55" eb="57">
      <t>キョウツウ</t>
    </rPh>
    <rPh sb="81" eb="84">
      <t>シュウニュウキン</t>
    </rPh>
    <rPh sb="84" eb="86">
      <t>カゼイ</t>
    </rPh>
    <rPh sb="86" eb="88">
      <t>ジギョウ</t>
    </rPh>
    <rPh sb="98" eb="99">
      <t>トウ</t>
    </rPh>
    <rPh sb="104" eb="106">
      <t>アンブン</t>
    </rPh>
    <phoneticPr fontId="2"/>
  </si>
  <si>
    <t>　「②共通按分（③×①）」欄に記載すべき金額に１円未満の端数があるときは、これを切り捨ててください。</t>
    <rPh sb="5" eb="6">
      <t>アン</t>
    </rPh>
    <phoneticPr fontId="2"/>
  </si>
  <si>
    <t>　「③共通」には、収入金課税事業（電気供給業）と所得等課税事業に区分することが困難なものに係る金額を記載してください。</t>
    <rPh sb="9" eb="12">
      <t>シュウニュウキン</t>
    </rPh>
    <rPh sb="12" eb="14">
      <t>カゼイ</t>
    </rPh>
    <rPh sb="14" eb="16">
      <t>ジギョウ</t>
    </rPh>
    <rPh sb="26" eb="27">
      <t>トウ</t>
    </rPh>
    <rPh sb="27" eb="29">
      <t>カゼイ</t>
    </rPh>
    <rPh sb="39" eb="41">
      <t>コンナン</t>
    </rPh>
    <phoneticPr fontId="2"/>
  </si>
  <si>
    <t>　損益計算書又は法人税別表４から必要な科目等を選定し、行の追加、削除等をしてください。</t>
    <rPh sb="1" eb="3">
      <t>ソンエキ</t>
    </rPh>
    <rPh sb="3" eb="6">
      <t>ケイサンショ</t>
    </rPh>
    <rPh sb="6" eb="7">
      <t>マタ</t>
    </rPh>
    <rPh sb="8" eb="10">
      <t>ホウジン</t>
    </rPh>
    <rPh sb="10" eb="11">
      <t>ゼイ</t>
    </rPh>
    <rPh sb="11" eb="13">
      <t>ベッピョウ</t>
    </rPh>
    <rPh sb="16" eb="18">
      <t>ヒツヨウ</t>
    </rPh>
    <rPh sb="19" eb="21">
      <t>カモク</t>
    </rPh>
    <rPh sb="21" eb="22">
      <t>トウ</t>
    </rPh>
    <rPh sb="23" eb="25">
      <t>センテイ</t>
    </rPh>
    <rPh sb="27" eb="28">
      <t>ギョウ</t>
    </rPh>
    <rPh sb="29" eb="31">
      <t>ツイカ</t>
    </rPh>
    <rPh sb="32" eb="34">
      <t>サクジョ</t>
    </rPh>
    <rPh sb="34" eb="35">
      <t>トウ</t>
    </rPh>
    <phoneticPr fontId="2"/>
  </si>
  <si>
    <t>法人税別表４、損益計算書、貸借対照表を添付してください。</t>
    <rPh sb="0" eb="3">
      <t>ホウジンゼイ</t>
    </rPh>
    <rPh sb="3" eb="5">
      <t>ベッピョウ</t>
    </rPh>
    <rPh sb="7" eb="9">
      <t>ソンエキ</t>
    </rPh>
    <rPh sb="9" eb="12">
      <t>ケイサンショ</t>
    </rPh>
    <rPh sb="13" eb="15">
      <t>タイシャク</t>
    </rPh>
    <rPh sb="15" eb="18">
      <t>タイショウヒョウ</t>
    </rPh>
    <rPh sb="19" eb="21">
      <t>テンプ</t>
    </rPh>
    <phoneticPr fontId="2"/>
  </si>
  <si>
    <t>再仮計</t>
    <rPh sb="0" eb="1">
      <t>サイ</t>
    </rPh>
    <rPh sb="1" eb="2">
      <t>カリ</t>
    </rPh>
    <rPh sb="2" eb="3">
      <t>ケイ</t>
    </rPh>
    <phoneticPr fontId="2"/>
  </si>
  <si>
    <t>　　　　計　　　（３）－（４）－（５）－（６）－（７）－（８）－（９）　　　　　（１０）　</t>
    <rPh sb="4" eb="5">
      <t>ケイ</t>
    </rPh>
    <phoneticPr fontId="2"/>
  </si>
  <si>
    <t>仮計</t>
    <rPh sb="0" eb="1">
      <t>カリ</t>
    </rPh>
    <rPh sb="1" eb="2">
      <t>ケイ</t>
    </rPh>
    <phoneticPr fontId="2"/>
  </si>
  <si>
    <t>法附則第9条第22項の規定による控除額　　　　　　（９）</t>
    <rPh sb="0" eb="1">
      <t>ホウ</t>
    </rPh>
    <rPh sb="1" eb="3">
      <t>フソク</t>
    </rPh>
    <rPh sb="3" eb="4">
      <t>ダイ</t>
    </rPh>
    <rPh sb="5" eb="6">
      <t>ジョウ</t>
    </rPh>
    <rPh sb="6" eb="7">
      <t>ダイ</t>
    </rPh>
    <rPh sb="9" eb="10">
      <t>コウ</t>
    </rPh>
    <rPh sb="11" eb="13">
      <t>キテイ</t>
    </rPh>
    <rPh sb="16" eb="18">
      <t>コウジョ</t>
    </rPh>
    <rPh sb="18" eb="19">
      <t>ガク</t>
    </rPh>
    <phoneticPr fontId="2"/>
  </si>
  <si>
    <t>法附則第9条第21項の規定による控除額　　　　　　（８）</t>
    <rPh sb="0" eb="1">
      <t>ホウ</t>
    </rPh>
    <rPh sb="1" eb="3">
      <t>フソク</t>
    </rPh>
    <rPh sb="3" eb="4">
      <t>ダイ</t>
    </rPh>
    <rPh sb="5" eb="6">
      <t>ジョウ</t>
    </rPh>
    <rPh sb="6" eb="7">
      <t>ダイ</t>
    </rPh>
    <rPh sb="9" eb="10">
      <t>コウ</t>
    </rPh>
    <rPh sb="11" eb="13">
      <t>キテイ</t>
    </rPh>
    <rPh sb="16" eb="18">
      <t>コウジョ</t>
    </rPh>
    <rPh sb="18" eb="19">
      <t>ガク</t>
    </rPh>
    <phoneticPr fontId="2"/>
  </si>
  <si>
    <t>法附則第9条第20項の規定による控除額　　　　　　（７）</t>
    <rPh sb="0" eb="1">
      <t>ホウ</t>
    </rPh>
    <rPh sb="1" eb="3">
      <t>フソク</t>
    </rPh>
    <rPh sb="3" eb="4">
      <t>ダイ</t>
    </rPh>
    <rPh sb="5" eb="6">
      <t>ジョウ</t>
    </rPh>
    <rPh sb="6" eb="7">
      <t>ダイ</t>
    </rPh>
    <rPh sb="9" eb="10">
      <t>コウ</t>
    </rPh>
    <rPh sb="11" eb="13">
      <t>キテイ</t>
    </rPh>
    <rPh sb="16" eb="18">
      <t>コウジョ</t>
    </rPh>
    <rPh sb="18" eb="19">
      <t>ガク</t>
    </rPh>
    <phoneticPr fontId="2"/>
  </si>
  <si>
    <t>法附則第9条第18項の規定による控除額　　　　　　（６）</t>
    <rPh sb="0" eb="1">
      <t>ホウ</t>
    </rPh>
    <rPh sb="1" eb="3">
      <t>フソク</t>
    </rPh>
    <rPh sb="3" eb="4">
      <t>ダイ</t>
    </rPh>
    <rPh sb="5" eb="6">
      <t>ジョウ</t>
    </rPh>
    <rPh sb="6" eb="7">
      <t>ダイ</t>
    </rPh>
    <rPh sb="9" eb="10">
      <t>コウ</t>
    </rPh>
    <rPh sb="11" eb="13">
      <t>キテイ</t>
    </rPh>
    <rPh sb="16" eb="18">
      <t>コウジョ</t>
    </rPh>
    <rPh sb="18" eb="19">
      <t>ガク</t>
    </rPh>
    <phoneticPr fontId="2"/>
  </si>
  <si>
    <t>法附則第9条第10項の規定による控除額　　　　　　（５）</t>
    <rPh sb="0" eb="1">
      <t>ホウ</t>
    </rPh>
    <rPh sb="1" eb="3">
      <t>フソク</t>
    </rPh>
    <rPh sb="3" eb="4">
      <t>ダイ</t>
    </rPh>
    <rPh sb="5" eb="6">
      <t>ジョウ</t>
    </rPh>
    <rPh sb="6" eb="7">
      <t>ダイ</t>
    </rPh>
    <rPh sb="9" eb="10">
      <t>コウ</t>
    </rPh>
    <rPh sb="11" eb="13">
      <t>キテイ</t>
    </rPh>
    <rPh sb="16" eb="18">
      <t>コウジョ</t>
    </rPh>
    <rPh sb="18" eb="19">
      <t>ガク</t>
    </rPh>
    <phoneticPr fontId="2"/>
  </si>
  <si>
    <t>法附則第9条第8項の規定による控除額　　 　　　　（４）</t>
    <rPh sb="0" eb="1">
      <t>ホウ</t>
    </rPh>
    <rPh sb="1" eb="3">
      <t>フソク</t>
    </rPh>
    <rPh sb="3" eb="4">
      <t>ダイ</t>
    </rPh>
    <rPh sb="5" eb="6">
      <t>ジョウ</t>
    </rPh>
    <rPh sb="6" eb="7">
      <t>ダイ</t>
    </rPh>
    <rPh sb="8" eb="9">
      <t>コウ</t>
    </rPh>
    <rPh sb="10" eb="12">
      <t>キテイ</t>
    </rPh>
    <rPh sb="15" eb="17">
      <t>コウジョ</t>
    </rPh>
    <rPh sb="17" eb="18">
      <t>ガク</t>
    </rPh>
    <phoneticPr fontId="2"/>
  </si>
  <si>
    <t>差　引　計　　　（１）－（２）　　　　　　（３）</t>
    <rPh sb="0" eb="1">
      <t>サ</t>
    </rPh>
    <rPh sb="2" eb="3">
      <t>イン</t>
    </rPh>
    <rPh sb="4" eb="5">
      <t>ケイ</t>
    </rPh>
    <phoneticPr fontId="2"/>
  </si>
  <si>
    <t>支払利息</t>
    <rPh sb="0" eb="2">
      <t>シハライ</t>
    </rPh>
    <rPh sb="2" eb="4">
      <t>リソク</t>
    </rPh>
    <phoneticPr fontId="2"/>
  </si>
  <si>
    <t>計　　　　　　　　　　　（２）</t>
    <rPh sb="0" eb="1">
      <t>ケイ</t>
    </rPh>
    <phoneticPr fontId="2"/>
  </si>
  <si>
    <t>その他雑収入</t>
    <rPh sb="2" eb="3">
      <t>タ</t>
    </rPh>
    <rPh sb="3" eb="6">
      <t>ザツシュウニュウ</t>
    </rPh>
    <phoneticPr fontId="2"/>
  </si>
  <si>
    <t>受取利息</t>
    <rPh sb="0" eb="2">
      <t>ウケトリ</t>
    </rPh>
    <rPh sb="2" eb="4">
      <t>リソク</t>
    </rPh>
    <phoneticPr fontId="2"/>
  </si>
  <si>
    <t>雑費</t>
    <rPh sb="0" eb="2">
      <t>ザッピ</t>
    </rPh>
    <phoneticPr fontId="2"/>
  </si>
  <si>
    <t>会議費</t>
    <rPh sb="0" eb="3">
      <t>カイギヒ</t>
    </rPh>
    <phoneticPr fontId="2"/>
  </si>
  <si>
    <t>租税公課</t>
    <rPh sb="0" eb="2">
      <t>ソゼイ</t>
    </rPh>
    <rPh sb="2" eb="4">
      <t>コウカ</t>
    </rPh>
    <phoneticPr fontId="2"/>
  </si>
  <si>
    <t>水道光熱水費</t>
    <rPh sb="0" eb="2">
      <t>スイドウ</t>
    </rPh>
    <rPh sb="2" eb="6">
      <t>コウネツスイヒ</t>
    </rPh>
    <phoneticPr fontId="2"/>
  </si>
  <si>
    <t>リース料</t>
    <rPh sb="3" eb="4">
      <t>リョウ</t>
    </rPh>
    <phoneticPr fontId="2"/>
  </si>
  <si>
    <t>減価償却費</t>
    <rPh sb="0" eb="2">
      <t>ゲンカ</t>
    </rPh>
    <rPh sb="2" eb="4">
      <t>ショウキャク</t>
    </rPh>
    <rPh sb="4" eb="5">
      <t>ヒ</t>
    </rPh>
    <phoneticPr fontId="2"/>
  </si>
  <si>
    <t>地代家賃</t>
    <rPh sb="0" eb="2">
      <t>チダイ</t>
    </rPh>
    <rPh sb="2" eb="4">
      <t>ヤチン</t>
    </rPh>
    <phoneticPr fontId="2"/>
  </si>
  <si>
    <t>法定福利費</t>
    <rPh sb="0" eb="2">
      <t>ホウテイ</t>
    </rPh>
    <rPh sb="2" eb="4">
      <t>フクリ</t>
    </rPh>
    <rPh sb="4" eb="5">
      <t>ヒ</t>
    </rPh>
    <phoneticPr fontId="2"/>
  </si>
  <si>
    <t>控除される金額</t>
    <rPh sb="0" eb="2">
      <t>コウジョ</t>
    </rPh>
    <rPh sb="5" eb="7">
      <t>キンガク</t>
    </rPh>
    <phoneticPr fontId="2"/>
  </si>
  <si>
    <t>給与手当</t>
    <rPh sb="0" eb="2">
      <t>キュウヨ</t>
    </rPh>
    <rPh sb="2" eb="4">
      <t>テアテ</t>
    </rPh>
    <phoneticPr fontId="2"/>
  </si>
  <si>
    <t>役員報酬</t>
    <rPh sb="0" eb="2">
      <t>ヤクイン</t>
    </rPh>
    <rPh sb="2" eb="4">
      <t>ホウシュウ</t>
    </rPh>
    <phoneticPr fontId="2"/>
  </si>
  <si>
    <t>計　　　　　　　　　　　（１）　</t>
    <rPh sb="0" eb="1">
      <t>ケイ</t>
    </rPh>
    <phoneticPr fontId="2"/>
  </si>
  <si>
    <t>期末棚卸高</t>
    <rPh sb="0" eb="2">
      <t>キマツ</t>
    </rPh>
    <rPh sb="2" eb="4">
      <t>タナオロシ</t>
    </rPh>
    <rPh sb="4" eb="5">
      <t>ダカ</t>
    </rPh>
    <phoneticPr fontId="2"/>
  </si>
  <si>
    <t>当期製品製造原価</t>
    <rPh sb="0" eb="8">
      <t>トウキセイヒンセイゾウゲンカ</t>
    </rPh>
    <phoneticPr fontId="2"/>
  </si>
  <si>
    <t>当期製品仕入高</t>
    <rPh sb="0" eb="2">
      <t>トウキ</t>
    </rPh>
    <rPh sb="2" eb="4">
      <t>セイヒン</t>
    </rPh>
    <rPh sb="4" eb="6">
      <t>シイ</t>
    </rPh>
    <rPh sb="6" eb="7">
      <t>ダカ</t>
    </rPh>
    <phoneticPr fontId="2"/>
  </si>
  <si>
    <t>期首棚卸高</t>
    <rPh sb="0" eb="2">
      <t>キシュ</t>
    </rPh>
    <rPh sb="2" eb="4">
      <t>タナオロシ</t>
    </rPh>
    <rPh sb="4" eb="5">
      <t>ダカ</t>
    </rPh>
    <phoneticPr fontId="2"/>
  </si>
  <si>
    <t>売電収入</t>
    <rPh sb="0" eb="2">
      <t>バイデン</t>
    </rPh>
    <rPh sb="2" eb="4">
      <t>シュウニュウ</t>
    </rPh>
    <phoneticPr fontId="2"/>
  </si>
  <si>
    <t>製品販売高</t>
    <rPh sb="0" eb="2">
      <t>セイヒン</t>
    </rPh>
    <rPh sb="2" eb="4">
      <t>ハンバイ</t>
    </rPh>
    <rPh sb="4" eb="5">
      <t>ダカ</t>
    </rPh>
    <phoneticPr fontId="2"/>
  </si>
  <si>
    <t>売上高（売電収入）</t>
    <rPh sb="0" eb="2">
      <t>ウリアゲ</t>
    </rPh>
    <rPh sb="2" eb="3">
      <t>ダカ</t>
    </rPh>
    <rPh sb="4" eb="6">
      <t>バイデン</t>
    </rPh>
    <rPh sb="6" eb="8">
      <t>シュウニュウ</t>
    </rPh>
    <phoneticPr fontId="2"/>
  </si>
  <si>
    <t>収入金額の総額</t>
    <rPh sb="0" eb="2">
      <t>シュウニュウ</t>
    </rPh>
    <rPh sb="2" eb="4">
      <t>キンガク</t>
    </rPh>
    <rPh sb="5" eb="7">
      <t>ソウガク</t>
    </rPh>
    <phoneticPr fontId="2"/>
  </si>
  <si>
    <t>金額</t>
    <rPh sb="0" eb="2">
      <t>キンガク</t>
    </rPh>
    <phoneticPr fontId="2"/>
  </si>
  <si>
    <t>適用</t>
    <rPh sb="0" eb="2">
      <t>テキヨウ</t>
    </rPh>
    <phoneticPr fontId="2"/>
  </si>
  <si>
    <t>法第72条の24の２第1項の規定による金額</t>
    <rPh sb="0" eb="1">
      <t>ホウ</t>
    </rPh>
    <rPh sb="1" eb="2">
      <t>ダイ</t>
    </rPh>
    <rPh sb="4" eb="5">
      <t>ジョウ</t>
    </rPh>
    <rPh sb="10" eb="11">
      <t>ダイ</t>
    </rPh>
    <rPh sb="12" eb="13">
      <t>コウ</t>
    </rPh>
    <rPh sb="14" eb="16">
      <t>キテイ</t>
    </rPh>
    <rPh sb="19" eb="21">
      <t>キンガク</t>
    </rPh>
    <phoneticPr fontId="2"/>
  </si>
  <si>
    <t>第6号様式別表6</t>
    <rPh sb="0" eb="1">
      <t>ダイ</t>
    </rPh>
    <rPh sb="2" eb="3">
      <t>ゴウ</t>
    </rPh>
    <rPh sb="3" eb="5">
      <t>ヨウシキ</t>
    </rPh>
    <rPh sb="5" eb="7">
      <t>ベッピョウ</t>
    </rPh>
    <phoneticPr fontId="2"/>
  </si>
  <si>
    <t>　　年　　月　　日から
　　年　　月　　日まで</t>
    <rPh sb="2" eb="3">
      <t>ネン</t>
    </rPh>
    <rPh sb="5" eb="6">
      <t>ツキ</t>
    </rPh>
    <rPh sb="8" eb="9">
      <t>ニチ</t>
    </rPh>
    <rPh sb="14" eb="15">
      <t>ネン</t>
    </rPh>
    <rPh sb="17" eb="18">
      <t>ガツ</t>
    </rPh>
    <rPh sb="20" eb="21">
      <t>ヒ</t>
    </rPh>
    <phoneticPr fontId="2"/>
  </si>
  <si>
    <t>事業
年度</t>
    <rPh sb="0" eb="2">
      <t>ジギョウ</t>
    </rPh>
    <rPh sb="3" eb="5">
      <t>ネンド</t>
    </rPh>
    <phoneticPr fontId="2"/>
  </si>
  <si>
    <t>収入金額に関する計算書</t>
    <rPh sb="0" eb="2">
      <t>シュウニュウ</t>
    </rPh>
    <rPh sb="2" eb="4">
      <t>キンガク</t>
    </rPh>
    <rPh sb="5" eb="6">
      <t>カン</t>
    </rPh>
    <rPh sb="8" eb="11">
      <t>ケイサンショ</t>
    </rPh>
    <phoneticPr fontId="2"/>
  </si>
  <si>
    <t>R2.3.31までに開始する事業年度用</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</si>
</sst>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quot;▲ &quot;#,##0"/>
    <numFmt numFmtId="177" formatCode="#,##0_ "/>
  </numFmts>
  <fonts count="16" x14ac:knownFonts="1">
    <font>
      <sz val="11"/>
      <color theme="1"/>
      <name val="游ゴシック"/>
      <family val="2"/>
      <charset val="128"/>
      <scheme val="minor"/>
    </font>
    <font>
      <sz val="10"/>
      <color theme="1"/>
      <name val="游ゴシック"/>
      <family val="2"/>
      <charset val="128"/>
      <scheme val="minor"/>
    </font>
    <font>
      <sz val="6"/>
      <name val="游ゴシック"/>
      <family val="2"/>
      <charset val="128"/>
      <scheme val="minor"/>
    </font>
    <font>
      <sz val="14"/>
      <color theme="1"/>
      <name val="游ゴシック"/>
      <family val="2"/>
      <charset val="128"/>
      <scheme val="minor"/>
    </font>
    <font>
      <sz val="14"/>
      <color theme="1"/>
      <name val="游ゴシック"/>
      <family val="3"/>
      <charset val="128"/>
      <scheme val="minor"/>
    </font>
    <font>
      <sz val="10"/>
      <color theme="1"/>
      <name val="游ゴシック"/>
      <family val="3"/>
      <charset val="128"/>
      <scheme val="minor"/>
    </font>
    <font>
      <b/>
      <sz val="10"/>
      <color theme="1"/>
      <name val="游ゴシック"/>
      <family val="3"/>
      <charset val="128"/>
      <scheme val="minor"/>
    </font>
    <font>
      <sz val="8"/>
      <color theme="1"/>
      <name val="游ゴシック"/>
      <family val="3"/>
      <charset val="128"/>
      <scheme val="minor"/>
    </font>
    <font>
      <u/>
      <sz val="11"/>
      <color theme="10"/>
      <name val="游ゴシック"/>
      <family val="2"/>
      <charset val="128"/>
      <scheme val="minor"/>
    </font>
    <font>
      <u/>
      <sz val="10"/>
      <color theme="10"/>
      <name val="游ゴシック"/>
      <family val="3"/>
      <charset val="128"/>
      <scheme val="minor"/>
    </font>
    <font>
      <sz val="10"/>
      <name val="游ゴシック"/>
      <family val="3"/>
      <charset val="128"/>
      <scheme val="minor"/>
    </font>
    <font>
      <sz val="12"/>
      <color rgb="FFFF0000"/>
      <name val="游ゴシック"/>
      <family val="3"/>
      <charset val="128"/>
      <scheme val="minor"/>
    </font>
    <font>
      <sz val="11"/>
      <color theme="1"/>
      <name val="ＭＳ Ｐ明朝"/>
      <family val="1"/>
      <charset val="128"/>
    </font>
    <font>
      <sz val="11"/>
      <color theme="1"/>
      <name val="游ゴシック"/>
      <family val="3"/>
      <charset val="128"/>
      <scheme val="minor"/>
    </font>
    <font>
      <b/>
      <sz val="11"/>
      <color theme="1"/>
      <name val="游ゴシック"/>
      <family val="3"/>
      <charset val="128"/>
      <scheme val="minor"/>
    </font>
    <font>
      <sz val="14"/>
      <color theme="1"/>
      <name val="ＭＳ Ｐ明朝"/>
      <family val="1"/>
      <charset val="128"/>
    </font>
  </fonts>
  <fills count="3">
    <fill>
      <patternFill patternType="none"/>
    </fill>
    <fill>
      <patternFill patternType="gray125"/>
    </fill>
    <fill>
      <patternFill patternType="solid">
        <fgColor theme="8" tint="0.79998168889431442"/>
        <bgColor indexed="64"/>
      </patternFill>
    </fill>
  </fills>
  <borders count="9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diagonalUp="1">
      <left style="thin">
        <color indexed="64"/>
      </left>
      <right style="thin">
        <color indexed="64"/>
      </right>
      <top style="thin">
        <color indexed="64"/>
      </top>
      <bottom style="hair">
        <color indexed="64"/>
      </bottom>
      <diagonal style="thin">
        <color indexed="64"/>
      </diagonal>
    </border>
    <border diagonalUp="1">
      <left style="thin">
        <color indexed="64"/>
      </left>
      <right style="medium">
        <color indexed="64"/>
      </right>
      <top style="thin">
        <color indexed="64"/>
      </top>
      <bottom style="hair">
        <color indexed="64"/>
      </bottom>
      <diagonal style="thin">
        <color indexed="64"/>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thin">
        <color indexed="64"/>
      </diagonal>
    </border>
    <border diagonalUp="1">
      <left style="thin">
        <color indexed="64"/>
      </left>
      <right style="medium">
        <color indexed="64"/>
      </right>
      <top style="hair">
        <color indexed="64"/>
      </top>
      <bottom style="hair">
        <color indexed="64"/>
      </bottom>
      <diagonal style="thin">
        <color indexed="64"/>
      </diagonal>
    </border>
    <border>
      <left style="thin">
        <color indexed="64"/>
      </left>
      <right style="thin">
        <color indexed="64"/>
      </right>
      <top style="hair">
        <color indexed="64"/>
      </top>
      <bottom style="thin">
        <color indexed="64"/>
      </bottom>
      <diagonal/>
    </border>
    <border diagonalUp="1">
      <left style="thin">
        <color indexed="64"/>
      </left>
      <right style="thin">
        <color indexed="64"/>
      </right>
      <top style="hair">
        <color indexed="64"/>
      </top>
      <bottom style="thin">
        <color indexed="64"/>
      </bottom>
      <diagonal style="thin">
        <color indexed="64"/>
      </diagonal>
    </border>
    <border diagonalUp="1">
      <left style="thin">
        <color indexed="64"/>
      </left>
      <right style="medium">
        <color indexed="64"/>
      </right>
      <top style="hair">
        <color indexed="64"/>
      </top>
      <bottom style="thin">
        <color indexed="64"/>
      </bottom>
      <diagonal style="thin">
        <color indexed="64"/>
      </diagonal>
    </border>
    <border>
      <left style="medium">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diagonalUp="1">
      <left style="thin">
        <color indexed="64"/>
      </left>
      <right style="medium">
        <color indexed="64"/>
      </right>
      <top style="thin">
        <color indexed="64"/>
      </top>
      <bottom style="medium">
        <color indexed="64"/>
      </bottom>
      <diagonal style="thin">
        <color indexed="64"/>
      </diagonal>
    </border>
    <border>
      <left/>
      <right/>
      <top style="medium">
        <color indexed="64"/>
      </top>
      <bottom/>
      <diagonal/>
    </border>
    <border>
      <left/>
      <right/>
      <top style="thin">
        <color indexed="64"/>
      </top>
      <bottom/>
      <diagonal/>
    </border>
    <border diagonalUp="1">
      <left style="thin">
        <color indexed="64"/>
      </left>
      <right style="medium">
        <color indexed="64"/>
      </right>
      <top/>
      <bottom style="medium">
        <color indexed="64"/>
      </bottom>
      <diagonal style="thin">
        <color indexed="64"/>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top style="medium">
        <color indexed="64"/>
      </top>
      <bottom style="thin">
        <color indexed="64"/>
      </bottom>
      <diagonal/>
    </border>
    <border>
      <left style="thin">
        <color indexed="64"/>
      </left>
      <right style="medium">
        <color indexed="64"/>
      </right>
      <top/>
      <bottom/>
      <diagonal/>
    </border>
    <border>
      <left style="medium">
        <color indexed="64"/>
      </left>
      <right/>
      <top style="thin">
        <color indexed="64"/>
      </top>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medium">
        <color indexed="64"/>
      </right>
      <top/>
      <bottom style="thin">
        <color indexed="64"/>
      </bottom>
      <diagonal/>
    </border>
    <border>
      <left style="thin">
        <color indexed="64"/>
      </left>
      <right/>
      <top/>
      <bottom style="thin">
        <color indexed="64"/>
      </bottom>
      <diagonal/>
    </border>
    <border>
      <left/>
      <right style="medium">
        <color indexed="64"/>
      </right>
      <top style="thin">
        <color indexed="64"/>
      </top>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medium">
        <color indexed="64"/>
      </top>
      <bottom/>
      <diagonal/>
    </border>
    <border>
      <left style="medium">
        <color indexed="64"/>
      </left>
      <right/>
      <top style="medium">
        <color indexed="64"/>
      </top>
      <bottom/>
      <diagonal/>
    </border>
    <border>
      <left style="medium">
        <color indexed="64"/>
      </left>
      <right/>
      <top/>
      <bottom/>
      <diagonal/>
    </border>
    <border>
      <left/>
      <right style="medium">
        <color indexed="64"/>
      </right>
      <top/>
      <bottom style="medium">
        <color indexed="64"/>
      </bottom>
      <diagonal/>
    </border>
    <border>
      <left/>
      <right style="medium">
        <color indexed="64"/>
      </right>
      <top/>
      <bottom/>
      <diagonal/>
    </border>
    <border>
      <left/>
      <right style="medium">
        <color indexed="64"/>
      </right>
      <top style="medium">
        <color indexed="64"/>
      </top>
      <bottom/>
      <diagonal/>
    </border>
    <border>
      <left style="thin">
        <color indexed="64"/>
      </left>
      <right/>
      <top style="medium">
        <color indexed="64"/>
      </top>
      <bottom/>
      <diagonal/>
    </border>
  </borders>
  <cellStyleXfs count="2">
    <xf numFmtId="0" fontId="0" fillId="0" borderId="0">
      <alignment vertical="center"/>
    </xf>
    <xf numFmtId="0" fontId="8" fillId="0" borderId="0" applyNumberFormat="0" applyFill="0" applyBorder="0" applyAlignment="0" applyProtection="0">
      <alignment vertical="center"/>
    </xf>
  </cellStyleXfs>
  <cellXfs count="259">
    <xf numFmtId="0" fontId="0" fillId="0" borderId="0" xfId="0">
      <alignment vertical="center"/>
    </xf>
    <xf numFmtId="0" fontId="1" fillId="0" borderId="0" xfId="0" applyFont="1">
      <alignment vertical="center"/>
    </xf>
    <xf numFmtId="0" fontId="0" fillId="0" borderId="0" xfId="0" applyBorder="1">
      <alignment vertical="center"/>
    </xf>
    <xf numFmtId="0" fontId="0" fillId="0" borderId="0" xfId="0" applyBorder="1" applyAlignment="1">
      <alignment horizontal="right" vertical="center"/>
    </xf>
    <xf numFmtId="0" fontId="1" fillId="0" borderId="0" xfId="0" applyFont="1" applyAlignment="1">
      <alignment horizontal="center" vertical="center"/>
    </xf>
    <xf numFmtId="0" fontId="4" fillId="0" borderId="0" xfId="0" applyFont="1" applyAlignment="1">
      <alignment horizontal="center" vertical="center"/>
    </xf>
    <xf numFmtId="0" fontId="0" fillId="0" borderId="1" xfId="0" applyBorder="1" applyAlignment="1">
      <alignment horizontal="center" vertical="center"/>
    </xf>
    <xf numFmtId="0" fontId="0" fillId="0" borderId="0" xfId="0" applyFont="1">
      <alignment vertical="center"/>
    </xf>
    <xf numFmtId="0" fontId="5" fillId="0" borderId="0" xfId="0" applyFont="1">
      <alignment vertical="center"/>
    </xf>
    <xf numFmtId="0" fontId="1" fillId="0" borderId="1" xfId="0" applyFont="1" applyBorder="1" applyAlignment="1">
      <alignment horizontal="center" vertical="center"/>
    </xf>
    <xf numFmtId="0" fontId="1" fillId="0" borderId="1" xfId="0" applyFont="1" applyBorder="1" applyAlignment="1">
      <alignment horizontal="center" vertical="center" shrinkToFit="1"/>
    </xf>
    <xf numFmtId="0" fontId="1" fillId="0" borderId="5" xfId="0" applyFont="1" applyBorder="1" applyAlignment="1">
      <alignment horizontal="center" vertical="center" shrinkToFit="1"/>
    </xf>
    <xf numFmtId="176" fontId="5" fillId="2" borderId="1" xfId="0" applyNumberFormat="1" applyFont="1" applyFill="1" applyBorder="1" applyAlignment="1">
      <alignment horizontal="right" vertical="center"/>
    </xf>
    <xf numFmtId="176" fontId="1" fillId="0" borderId="1" xfId="0" applyNumberFormat="1" applyFont="1" applyFill="1" applyBorder="1">
      <alignment vertical="center"/>
    </xf>
    <xf numFmtId="176" fontId="1" fillId="0" borderId="2" xfId="0" applyNumberFormat="1" applyFont="1" applyFill="1" applyBorder="1">
      <alignment vertical="center"/>
    </xf>
    <xf numFmtId="0" fontId="1" fillId="2" borderId="6" xfId="0" applyFont="1" applyFill="1" applyBorder="1">
      <alignment vertical="center"/>
    </xf>
    <xf numFmtId="0" fontId="6" fillId="0" borderId="0" xfId="0" applyFont="1">
      <alignment vertical="center"/>
    </xf>
    <xf numFmtId="0" fontId="1" fillId="0" borderId="1" xfId="0" applyFont="1" applyBorder="1" applyAlignment="1">
      <alignment horizontal="center" vertical="center"/>
    </xf>
    <xf numFmtId="0" fontId="7" fillId="0" borderId="1" xfId="0" applyFont="1" applyBorder="1" applyAlignment="1">
      <alignment horizontal="center" vertical="center" wrapText="1"/>
    </xf>
    <xf numFmtId="176" fontId="1" fillId="2" borderId="1" xfId="0" applyNumberFormat="1" applyFont="1" applyFill="1" applyBorder="1">
      <alignment vertical="center"/>
    </xf>
    <xf numFmtId="176" fontId="1" fillId="2" borderId="13" xfId="0" applyNumberFormat="1" applyFont="1" applyFill="1" applyBorder="1">
      <alignment vertical="center"/>
    </xf>
    <xf numFmtId="176" fontId="1" fillId="2" borderId="14" xfId="0" applyNumberFormat="1" applyFont="1" applyFill="1" applyBorder="1">
      <alignment vertical="center"/>
    </xf>
    <xf numFmtId="176" fontId="1" fillId="2" borderId="16" xfId="0" applyNumberFormat="1" applyFont="1" applyFill="1" applyBorder="1">
      <alignment vertical="center"/>
    </xf>
    <xf numFmtId="176" fontId="1" fillId="0" borderId="16" xfId="0" applyNumberFormat="1" applyFont="1" applyBorder="1">
      <alignment vertical="center"/>
    </xf>
    <xf numFmtId="176" fontId="1" fillId="2" borderId="17" xfId="0" applyNumberFormat="1" applyFont="1" applyFill="1" applyBorder="1">
      <alignment vertical="center"/>
    </xf>
    <xf numFmtId="176" fontId="1" fillId="2" borderId="18" xfId="0" applyNumberFormat="1" applyFont="1" applyFill="1" applyBorder="1">
      <alignment vertical="center"/>
    </xf>
    <xf numFmtId="176" fontId="1" fillId="2" borderId="19" xfId="0" applyNumberFormat="1" applyFont="1" applyFill="1" applyBorder="1">
      <alignment vertical="center"/>
    </xf>
    <xf numFmtId="176" fontId="1" fillId="0" borderId="19" xfId="0" applyNumberFormat="1" applyFont="1" applyBorder="1">
      <alignment vertical="center"/>
    </xf>
    <xf numFmtId="176" fontId="1" fillId="2" borderId="20" xfId="0" applyNumberFormat="1" applyFont="1" applyFill="1" applyBorder="1">
      <alignment vertical="center"/>
    </xf>
    <xf numFmtId="176" fontId="1" fillId="2" borderId="21" xfId="0" applyNumberFormat="1" applyFont="1" applyFill="1" applyBorder="1">
      <alignment vertical="center"/>
    </xf>
    <xf numFmtId="176" fontId="1" fillId="2" borderId="22" xfId="0" applyNumberFormat="1" applyFont="1" applyFill="1" applyBorder="1">
      <alignment vertical="center"/>
    </xf>
    <xf numFmtId="176" fontId="1" fillId="0" borderId="22" xfId="0" applyNumberFormat="1" applyFont="1" applyBorder="1">
      <alignment vertical="center"/>
    </xf>
    <xf numFmtId="176" fontId="1" fillId="2" borderId="23" xfId="0" applyNumberFormat="1" applyFont="1" applyFill="1" applyBorder="1">
      <alignment vertical="center"/>
    </xf>
    <xf numFmtId="176" fontId="1" fillId="2" borderId="24" xfId="0" applyNumberFormat="1" applyFont="1" applyFill="1" applyBorder="1">
      <alignment vertical="center"/>
    </xf>
    <xf numFmtId="176" fontId="1" fillId="2" borderId="11" xfId="0" applyNumberFormat="1" applyFont="1" applyFill="1" applyBorder="1">
      <alignment vertical="center"/>
    </xf>
    <xf numFmtId="176" fontId="1" fillId="2" borderId="5" xfId="0" applyNumberFormat="1" applyFont="1" applyFill="1" applyBorder="1">
      <alignment vertical="center"/>
    </xf>
    <xf numFmtId="176" fontId="1" fillId="2" borderId="28" xfId="0" applyNumberFormat="1" applyFont="1" applyFill="1" applyBorder="1">
      <alignment vertical="center"/>
    </xf>
    <xf numFmtId="0" fontId="5" fillId="0" borderId="29" xfId="0" applyFont="1" applyBorder="1" applyAlignment="1">
      <alignment vertical="center"/>
    </xf>
    <xf numFmtId="0" fontId="5" fillId="0" borderId="16" xfId="0" applyFont="1" applyBorder="1" applyAlignment="1">
      <alignment vertical="center"/>
    </xf>
    <xf numFmtId="176" fontId="1" fillId="0" borderId="30" xfId="0" applyNumberFormat="1" applyFont="1" applyBorder="1">
      <alignment vertical="center"/>
    </xf>
    <xf numFmtId="0" fontId="5" fillId="0" borderId="19" xfId="0" applyFont="1" applyBorder="1" applyAlignment="1">
      <alignment vertical="center"/>
    </xf>
    <xf numFmtId="176" fontId="1" fillId="0" borderId="19" xfId="0" applyNumberFormat="1" applyFont="1" applyFill="1" applyBorder="1">
      <alignment vertical="center"/>
    </xf>
    <xf numFmtId="176" fontId="1" fillId="0" borderId="31" xfId="0" applyNumberFormat="1" applyFont="1" applyFill="1" applyBorder="1">
      <alignment vertical="center"/>
    </xf>
    <xf numFmtId="0" fontId="5" fillId="0" borderId="32" xfId="0" applyFont="1" applyBorder="1" applyAlignment="1">
      <alignment vertical="center"/>
    </xf>
    <xf numFmtId="0" fontId="5" fillId="0" borderId="22" xfId="0" applyFont="1" applyBorder="1" applyAlignment="1">
      <alignment vertical="center"/>
    </xf>
    <xf numFmtId="176" fontId="1" fillId="0" borderId="33" xfId="0" applyNumberFormat="1" applyFont="1" applyBorder="1">
      <alignment vertical="center"/>
    </xf>
    <xf numFmtId="0" fontId="5" fillId="0" borderId="34" xfId="0" applyFont="1" applyBorder="1" applyAlignment="1">
      <alignment horizontal="left" vertical="center"/>
    </xf>
    <xf numFmtId="176" fontId="1" fillId="2" borderId="29" xfId="0" applyNumberFormat="1" applyFont="1" applyFill="1" applyBorder="1">
      <alignment vertical="center"/>
    </xf>
    <xf numFmtId="176" fontId="1" fillId="0" borderId="16" xfId="0" applyNumberFormat="1" applyFont="1" applyFill="1" applyBorder="1">
      <alignment vertical="center"/>
    </xf>
    <xf numFmtId="176" fontId="1" fillId="0" borderId="30" xfId="0" applyNumberFormat="1" applyFont="1" applyFill="1" applyBorder="1">
      <alignment vertical="center"/>
    </xf>
    <xf numFmtId="176" fontId="1" fillId="0" borderId="31" xfId="0" applyNumberFormat="1" applyFont="1" applyBorder="1">
      <alignment vertical="center"/>
    </xf>
    <xf numFmtId="0" fontId="5" fillId="0" borderId="29" xfId="0" applyFont="1" applyFill="1" applyBorder="1" applyAlignment="1">
      <alignment vertical="center"/>
    </xf>
    <xf numFmtId="0" fontId="5" fillId="0" borderId="19" xfId="0" applyFont="1" applyFill="1" applyBorder="1" applyAlignment="1">
      <alignment vertical="center"/>
    </xf>
    <xf numFmtId="176" fontId="1" fillId="0" borderId="22" xfId="0" applyNumberFormat="1" applyFont="1" applyFill="1" applyBorder="1">
      <alignment vertical="center"/>
    </xf>
    <xf numFmtId="176" fontId="1" fillId="0" borderId="33" xfId="0" applyNumberFormat="1" applyFont="1" applyFill="1" applyBorder="1">
      <alignment vertical="center"/>
    </xf>
    <xf numFmtId="0" fontId="5" fillId="0" borderId="16" xfId="0" applyFont="1" applyBorder="1" applyAlignment="1">
      <alignment vertical="center"/>
    </xf>
    <xf numFmtId="176" fontId="1" fillId="0" borderId="1" xfId="0" applyNumberFormat="1" applyFont="1" applyBorder="1">
      <alignment vertical="center"/>
    </xf>
    <xf numFmtId="176" fontId="1" fillId="0" borderId="11" xfId="0" applyNumberFormat="1" applyFont="1" applyBorder="1">
      <alignment vertical="center"/>
    </xf>
    <xf numFmtId="176" fontId="1" fillId="0" borderId="11" xfId="0" applyNumberFormat="1" applyFont="1" applyFill="1" applyBorder="1">
      <alignment vertical="center"/>
    </xf>
    <xf numFmtId="176" fontId="1" fillId="2" borderId="42" xfId="0" applyNumberFormat="1" applyFont="1" applyFill="1" applyBorder="1">
      <alignment vertical="center"/>
    </xf>
    <xf numFmtId="176" fontId="1" fillId="2" borderId="43" xfId="0" applyNumberFormat="1" applyFont="1" applyFill="1" applyBorder="1">
      <alignment vertical="center"/>
    </xf>
    <xf numFmtId="0" fontId="5" fillId="0" borderId="32" xfId="0" applyFont="1" applyBorder="1" applyAlignment="1">
      <alignment vertical="center"/>
    </xf>
    <xf numFmtId="176" fontId="1" fillId="2" borderId="32" xfId="0" applyNumberFormat="1" applyFont="1" applyFill="1" applyBorder="1">
      <alignment vertical="center"/>
    </xf>
    <xf numFmtId="176" fontId="1" fillId="2" borderId="44" xfId="0" applyNumberFormat="1" applyFont="1" applyFill="1" applyBorder="1">
      <alignment vertical="center"/>
    </xf>
    <xf numFmtId="0" fontId="5" fillId="0" borderId="25" xfId="0" applyFont="1" applyBorder="1" applyAlignment="1">
      <alignment vertical="center"/>
    </xf>
    <xf numFmtId="0" fontId="5" fillId="0" borderId="19" xfId="0" applyFont="1" applyBorder="1" applyAlignment="1">
      <alignment vertical="center"/>
    </xf>
    <xf numFmtId="0" fontId="5" fillId="0" borderId="15" xfId="0" applyFont="1" applyBorder="1" applyAlignment="1">
      <alignment vertical="center"/>
    </xf>
    <xf numFmtId="176" fontId="1" fillId="2" borderId="47" xfId="0" applyNumberFormat="1" applyFont="1" applyFill="1" applyBorder="1">
      <alignment vertical="center"/>
    </xf>
    <xf numFmtId="176" fontId="1" fillId="0" borderId="47" xfId="0" applyNumberFormat="1" applyFont="1" applyFill="1" applyBorder="1">
      <alignment vertical="center"/>
    </xf>
    <xf numFmtId="176" fontId="1" fillId="0" borderId="48" xfId="0" applyNumberFormat="1" applyFont="1" applyFill="1" applyBorder="1">
      <alignment vertical="center"/>
    </xf>
    <xf numFmtId="176" fontId="1" fillId="2" borderId="52" xfId="0" applyNumberFormat="1" applyFont="1" applyFill="1" applyBorder="1">
      <alignment vertical="center"/>
    </xf>
    <xf numFmtId="176" fontId="1" fillId="0" borderId="32" xfId="0" applyNumberFormat="1" applyFont="1" applyFill="1" applyBorder="1">
      <alignment vertical="center"/>
    </xf>
    <xf numFmtId="176" fontId="1" fillId="0" borderId="44" xfId="0" applyNumberFormat="1" applyFont="1" applyFill="1" applyBorder="1">
      <alignment vertical="center"/>
    </xf>
    <xf numFmtId="176" fontId="1" fillId="0" borderId="29" xfId="0" applyNumberFormat="1" applyFont="1" applyFill="1" applyBorder="1">
      <alignment vertical="center"/>
    </xf>
    <xf numFmtId="176" fontId="1" fillId="2" borderId="1" xfId="0" applyNumberFormat="1" applyFont="1" applyFill="1" applyBorder="1" applyAlignment="1">
      <alignment vertical="center" shrinkToFit="1"/>
    </xf>
    <xf numFmtId="176" fontId="1" fillId="2" borderId="5" xfId="0" applyNumberFormat="1" applyFont="1" applyFill="1" applyBorder="1" applyAlignment="1">
      <alignment horizontal="right" vertical="center" shrinkToFit="1"/>
    </xf>
    <xf numFmtId="176" fontId="1" fillId="2" borderId="1" xfId="0" applyNumberFormat="1" applyFont="1" applyFill="1" applyBorder="1" applyAlignment="1">
      <alignment horizontal="right" vertical="center" shrinkToFit="1"/>
    </xf>
    <xf numFmtId="176" fontId="1" fillId="2" borderId="1" xfId="0" applyNumberFormat="1" applyFont="1" applyFill="1" applyBorder="1" applyAlignment="1">
      <alignment horizontal="center" vertical="center" shrinkToFit="1"/>
    </xf>
    <xf numFmtId="176" fontId="1" fillId="2" borderId="11" xfId="0" applyNumberFormat="1" applyFont="1" applyFill="1" applyBorder="1" applyAlignment="1">
      <alignment vertical="center" shrinkToFit="1"/>
    </xf>
    <xf numFmtId="176" fontId="1" fillId="2" borderId="57" xfId="0" applyNumberFormat="1" applyFont="1" applyFill="1" applyBorder="1">
      <alignment vertical="center"/>
    </xf>
    <xf numFmtId="176" fontId="1" fillId="0" borderId="58" xfId="0" applyNumberFormat="1" applyFont="1" applyBorder="1" applyAlignment="1">
      <alignment horizontal="distributed" vertical="center" wrapText="1"/>
    </xf>
    <xf numFmtId="176" fontId="1" fillId="2" borderId="59" xfId="0" applyNumberFormat="1" applyFont="1" applyFill="1" applyBorder="1">
      <alignment vertical="center"/>
    </xf>
    <xf numFmtId="176" fontId="0" fillId="0" borderId="41" xfId="0" applyNumberFormat="1" applyFont="1" applyBorder="1" applyAlignment="1">
      <alignment horizontal="right" vertical="center" wrapText="1"/>
    </xf>
    <xf numFmtId="176" fontId="5" fillId="2" borderId="42" xfId="0" applyNumberFormat="1" applyFont="1" applyFill="1" applyBorder="1">
      <alignment vertical="center"/>
    </xf>
    <xf numFmtId="176" fontId="0" fillId="0" borderId="60" xfId="0" applyNumberFormat="1" applyBorder="1">
      <alignment vertical="center"/>
    </xf>
    <xf numFmtId="0" fontId="5" fillId="0" borderId="0" xfId="0" applyFont="1" applyAlignment="1">
      <alignment vertical="top"/>
    </xf>
    <xf numFmtId="0" fontId="5" fillId="0" borderId="0" xfId="0" applyFont="1" applyAlignment="1">
      <alignment vertical="top"/>
    </xf>
    <xf numFmtId="0" fontId="10" fillId="0" borderId="0" xfId="0" applyFont="1" applyAlignment="1">
      <alignment vertical="top" wrapText="1"/>
    </xf>
    <xf numFmtId="0" fontId="0" fillId="0" borderId="0" xfId="0" applyBorder="1" applyAlignment="1">
      <alignment vertical="center"/>
    </xf>
    <xf numFmtId="0" fontId="11" fillId="0" borderId="0" xfId="0" applyFont="1" applyBorder="1" applyAlignment="1">
      <alignment vertical="center" wrapText="1"/>
    </xf>
    <xf numFmtId="0" fontId="0" fillId="0" borderId="0" xfId="0" applyAlignment="1">
      <alignment vertical="center" wrapText="1"/>
    </xf>
    <xf numFmtId="176" fontId="0" fillId="0" borderId="63" xfId="0" applyNumberFormat="1" applyBorder="1">
      <alignment vertical="center"/>
    </xf>
    <xf numFmtId="176" fontId="5" fillId="2" borderId="64" xfId="0" applyNumberFormat="1" applyFont="1" applyFill="1" applyBorder="1">
      <alignment vertical="center"/>
    </xf>
    <xf numFmtId="176" fontId="0" fillId="0" borderId="65" xfId="0" applyNumberFormat="1" applyFont="1" applyBorder="1" applyAlignment="1">
      <alignment horizontal="right" vertical="center" wrapText="1"/>
    </xf>
    <xf numFmtId="176" fontId="1" fillId="2" borderId="66" xfId="0" applyNumberFormat="1" applyFont="1" applyFill="1" applyBorder="1">
      <alignment vertical="center"/>
    </xf>
    <xf numFmtId="176" fontId="1" fillId="0" borderId="67" xfId="0" applyNumberFormat="1" applyFont="1" applyBorder="1" applyAlignment="1">
      <alignment horizontal="distributed" vertical="center" wrapText="1"/>
    </xf>
    <xf numFmtId="176" fontId="1" fillId="2" borderId="68" xfId="0" applyNumberFormat="1" applyFont="1" applyFill="1" applyBorder="1">
      <alignment vertical="center"/>
    </xf>
    <xf numFmtId="176" fontId="1" fillId="2" borderId="59" xfId="0" applyNumberFormat="1" applyFont="1" applyFill="1" applyBorder="1" applyAlignment="1">
      <alignment vertical="center" shrinkToFit="1"/>
    </xf>
    <xf numFmtId="176" fontId="1" fillId="2" borderId="52" xfId="0" applyNumberFormat="1" applyFont="1" applyFill="1" applyBorder="1" applyAlignment="1">
      <alignment horizontal="right" vertical="center" shrinkToFit="1"/>
    </xf>
    <xf numFmtId="176" fontId="1" fillId="2" borderId="52" xfId="0" applyNumberFormat="1" applyFont="1" applyFill="1" applyBorder="1" applyAlignment="1">
      <alignment vertical="center" shrinkToFit="1"/>
    </xf>
    <xf numFmtId="176" fontId="1" fillId="0" borderId="72" xfId="0" applyNumberFormat="1" applyFont="1" applyFill="1" applyBorder="1">
      <alignment vertical="center"/>
    </xf>
    <xf numFmtId="0" fontId="1" fillId="0" borderId="82" xfId="0" applyFont="1" applyBorder="1">
      <alignment vertical="center"/>
    </xf>
    <xf numFmtId="0" fontId="1" fillId="0" borderId="16" xfId="0" applyFont="1" applyBorder="1">
      <alignment vertical="center"/>
    </xf>
    <xf numFmtId="0" fontId="14" fillId="0" borderId="0" xfId="0" applyFont="1">
      <alignment vertical="center"/>
    </xf>
    <xf numFmtId="0" fontId="5" fillId="0" borderId="0" xfId="0" applyFont="1" applyAlignment="1">
      <alignment vertical="top"/>
    </xf>
    <xf numFmtId="0" fontId="10" fillId="0" borderId="0" xfId="0" applyFont="1" applyAlignment="1">
      <alignment vertical="top" wrapText="1"/>
    </xf>
    <xf numFmtId="0" fontId="5" fillId="0" borderId="53" xfId="0" applyFont="1" applyBorder="1" applyAlignment="1">
      <alignment vertical="center"/>
    </xf>
    <xf numFmtId="0" fontId="5" fillId="0" borderId="54" xfId="0" applyFont="1" applyBorder="1" applyAlignment="1">
      <alignment vertical="center"/>
    </xf>
    <xf numFmtId="0" fontId="5" fillId="0" borderId="55" xfId="0" applyFont="1" applyBorder="1" applyAlignment="1">
      <alignment vertical="center"/>
    </xf>
    <xf numFmtId="0" fontId="5" fillId="0" borderId="38" xfId="0" applyFont="1" applyBorder="1" applyAlignment="1">
      <alignment vertical="center"/>
    </xf>
    <xf numFmtId="0" fontId="5" fillId="0" borderId="4" xfId="0" applyFont="1" applyBorder="1" applyAlignment="1">
      <alignment vertical="center"/>
    </xf>
    <xf numFmtId="0" fontId="5" fillId="0" borderId="3" xfId="0" applyFont="1" applyBorder="1" applyAlignment="1">
      <alignment vertical="center"/>
    </xf>
    <xf numFmtId="0" fontId="5" fillId="0" borderId="10" xfId="0" applyFont="1" applyBorder="1" applyAlignment="1">
      <alignment horizontal="left" vertical="center"/>
    </xf>
    <xf numFmtId="0" fontId="5" fillId="0" borderId="1" xfId="0" applyFont="1" applyBorder="1" applyAlignment="1">
      <alignment horizontal="left" vertical="center"/>
    </xf>
    <xf numFmtId="0" fontId="5" fillId="0" borderId="56" xfId="0" applyFont="1" applyBorder="1" applyAlignment="1">
      <alignment horizontal="center" vertical="center"/>
    </xf>
    <xf numFmtId="0" fontId="5" fillId="0" borderId="42" xfId="0" applyFont="1" applyBorder="1" applyAlignment="1">
      <alignment horizontal="center" vertical="center"/>
    </xf>
    <xf numFmtId="0" fontId="0" fillId="0" borderId="0" xfId="0" applyAlignment="1">
      <alignment vertical="top"/>
    </xf>
    <xf numFmtId="0" fontId="5" fillId="0" borderId="0" xfId="0" applyFont="1" applyAlignment="1">
      <alignment vertical="top" wrapText="1"/>
    </xf>
    <xf numFmtId="0" fontId="5" fillId="0" borderId="49" xfId="0" applyFont="1" applyBorder="1" applyAlignment="1">
      <alignment horizontal="left" vertical="center"/>
    </xf>
    <xf numFmtId="0" fontId="5" fillId="0" borderId="50" xfId="0" applyFont="1" applyBorder="1" applyAlignment="1">
      <alignment horizontal="left" vertical="center"/>
    </xf>
    <xf numFmtId="0" fontId="5" fillId="0" borderId="51" xfId="0" applyFont="1" applyBorder="1" applyAlignment="1">
      <alignment horizontal="left" vertical="center"/>
    </xf>
    <xf numFmtId="0" fontId="5" fillId="0" borderId="10" xfId="0" applyFont="1" applyBorder="1" applyAlignment="1">
      <alignment vertical="center"/>
    </xf>
    <xf numFmtId="0" fontId="5" fillId="0" borderId="1" xfId="0" applyFont="1" applyBorder="1" applyAlignment="1">
      <alignment vertical="center"/>
    </xf>
    <xf numFmtId="0" fontId="5" fillId="0" borderId="39" xfId="0" applyFont="1" applyBorder="1" applyAlignment="1">
      <alignment vertical="center"/>
    </xf>
    <xf numFmtId="0" fontId="5" fillId="0" borderId="40" xfId="0" applyFont="1" applyBorder="1" applyAlignment="1">
      <alignment vertical="center"/>
    </xf>
    <xf numFmtId="0" fontId="5" fillId="0" borderId="41" xfId="0" applyFont="1" applyBorder="1" applyAlignment="1">
      <alignment vertical="center"/>
    </xf>
    <xf numFmtId="0" fontId="5" fillId="0" borderId="25" xfId="0" applyFont="1" applyBorder="1" applyAlignment="1">
      <alignment vertical="center"/>
    </xf>
    <xf numFmtId="0" fontId="5" fillId="0" borderId="32" xfId="0" applyFont="1" applyBorder="1" applyAlignment="1">
      <alignment vertical="center"/>
    </xf>
    <xf numFmtId="0" fontId="5" fillId="0" borderId="16" xfId="0" applyFont="1" applyBorder="1" applyAlignment="1">
      <alignment vertical="center"/>
    </xf>
    <xf numFmtId="0" fontId="5" fillId="0" borderId="19" xfId="0" applyFont="1" applyBorder="1" applyAlignment="1">
      <alignment vertical="center"/>
    </xf>
    <xf numFmtId="0" fontId="9" fillId="0" borderId="36" xfId="1" applyFont="1" applyBorder="1" applyAlignment="1">
      <alignment horizontal="center" vertical="center" shrinkToFit="1"/>
    </xf>
    <xf numFmtId="0" fontId="9" fillId="0" borderId="37" xfId="1" applyFont="1" applyBorder="1" applyAlignment="1">
      <alignment horizontal="center" vertical="center" shrinkToFit="1"/>
    </xf>
    <xf numFmtId="0" fontId="5" fillId="0" borderId="12" xfId="0" applyFont="1" applyBorder="1" applyAlignment="1">
      <alignment vertical="center"/>
    </xf>
    <xf numFmtId="0" fontId="5" fillId="0" borderId="16" xfId="0" applyFont="1" applyBorder="1" applyAlignment="1">
      <alignment vertical="center" shrinkToFit="1"/>
    </xf>
    <xf numFmtId="0" fontId="9" fillId="0" borderId="45" xfId="1" applyFont="1" applyBorder="1" applyAlignment="1">
      <alignment horizontal="center" vertical="center" shrinkToFit="1"/>
    </xf>
    <xf numFmtId="0" fontId="9" fillId="0" borderId="46" xfId="1" applyFont="1" applyBorder="1" applyAlignment="1">
      <alignment horizontal="center" vertical="center" shrinkToFit="1"/>
    </xf>
    <xf numFmtId="0" fontId="5" fillId="0" borderId="25" xfId="0" applyFont="1" applyBorder="1" applyAlignment="1">
      <alignment horizontal="center" vertical="center"/>
    </xf>
    <xf numFmtId="0" fontId="5" fillId="0" borderId="15" xfId="0" applyFont="1" applyBorder="1" applyAlignment="1">
      <alignment horizontal="center" vertical="center"/>
    </xf>
    <xf numFmtId="0" fontId="5" fillId="0" borderId="26" xfId="0" applyFont="1" applyBorder="1" applyAlignment="1">
      <alignment horizontal="left" vertical="center"/>
    </xf>
    <xf numFmtId="0" fontId="5" fillId="0" borderId="27" xfId="0" applyFont="1" applyBorder="1" applyAlignment="1">
      <alignment horizontal="left" vertical="center"/>
    </xf>
    <xf numFmtId="0" fontId="5" fillId="0" borderId="34" xfId="0" applyFont="1" applyBorder="1" applyAlignment="1">
      <alignment horizontal="left" vertical="center"/>
    </xf>
    <xf numFmtId="0" fontId="5" fillId="0" borderId="35" xfId="0" applyFont="1" applyBorder="1" applyAlignment="1">
      <alignment horizontal="left" vertical="center"/>
    </xf>
    <xf numFmtId="0" fontId="5" fillId="0" borderId="16" xfId="0" applyFont="1" applyFill="1" applyBorder="1" applyAlignment="1">
      <alignment vertical="center"/>
    </xf>
    <xf numFmtId="0" fontId="3" fillId="0" borderId="0" xfId="0" applyFont="1" applyAlignment="1">
      <alignment horizontal="center" vertical="center"/>
    </xf>
    <xf numFmtId="0" fontId="4" fillId="0" borderId="0" xfId="0" applyFont="1" applyAlignment="1">
      <alignment horizontal="center" vertical="center"/>
    </xf>
    <xf numFmtId="0" fontId="0" fillId="0" borderId="2" xfId="0" applyFill="1" applyBorder="1" applyAlignment="1">
      <alignment horizontal="center" vertical="center" wrapText="1"/>
    </xf>
    <xf numFmtId="0" fontId="0" fillId="0" borderId="3" xfId="0" applyFill="1" applyBorder="1" applyAlignment="1">
      <alignment horizontal="center" vertical="center"/>
    </xf>
    <xf numFmtId="0" fontId="0" fillId="0" borderId="1" xfId="0" applyFill="1" applyBorder="1" applyAlignment="1">
      <alignment vertical="center"/>
    </xf>
    <xf numFmtId="0" fontId="5" fillId="0" borderId="2" xfId="0" applyFont="1" applyBorder="1" applyAlignment="1">
      <alignment horizontal="center" vertical="center"/>
    </xf>
    <xf numFmtId="0" fontId="5" fillId="0" borderId="4" xfId="0" applyFont="1" applyBorder="1" applyAlignment="1">
      <alignment horizontal="center" vertical="center"/>
    </xf>
    <xf numFmtId="0" fontId="5" fillId="0" borderId="3" xfId="0" applyFont="1" applyBorder="1" applyAlignment="1">
      <alignment horizontal="center" vertical="center"/>
    </xf>
    <xf numFmtId="0" fontId="5" fillId="0" borderId="2" xfId="0" applyFont="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10" xfId="0" applyFont="1" applyBorder="1" applyAlignment="1">
      <alignment horizontal="center" vertical="center"/>
    </xf>
    <xf numFmtId="0" fontId="5" fillId="0" borderId="1" xfId="0" applyFont="1" applyBorder="1" applyAlignment="1">
      <alignment horizontal="center" vertical="center"/>
    </xf>
    <xf numFmtId="0" fontId="1" fillId="0" borderId="8" xfId="0" applyFont="1" applyBorder="1" applyAlignment="1">
      <alignment horizontal="center" vertical="center"/>
    </xf>
    <xf numFmtId="0" fontId="1" fillId="0" borderId="1" xfId="0" applyFont="1" applyBorder="1" applyAlignment="1">
      <alignment horizontal="center" vertical="center"/>
    </xf>
    <xf numFmtId="0" fontId="1" fillId="0" borderId="9" xfId="0" applyFont="1" applyBorder="1" applyAlignment="1">
      <alignment horizontal="center" vertical="center"/>
    </xf>
    <xf numFmtId="0" fontId="1" fillId="0" borderId="11" xfId="0" applyFont="1" applyBorder="1" applyAlignment="1">
      <alignment horizontal="center" vertical="center"/>
    </xf>
    <xf numFmtId="0" fontId="5" fillId="0" borderId="16" xfId="0" applyFont="1" applyBorder="1" applyAlignment="1">
      <alignment horizontal="distributed" vertical="center"/>
    </xf>
    <xf numFmtId="0" fontId="5" fillId="0" borderId="19" xfId="0" applyFont="1" applyBorder="1" applyAlignment="1">
      <alignment horizontal="distributed" vertical="center"/>
    </xf>
    <xf numFmtId="0" fontId="5" fillId="0" borderId="22" xfId="0" applyFont="1" applyBorder="1" applyAlignment="1">
      <alignment horizontal="distributed" vertical="center"/>
    </xf>
    <xf numFmtId="0" fontId="5" fillId="0" borderId="70" xfId="0" applyFont="1" applyBorder="1" applyAlignment="1">
      <alignment horizontal="center" vertical="center"/>
    </xf>
    <xf numFmtId="0" fontId="5" fillId="0" borderId="69" xfId="0" applyFont="1" applyBorder="1" applyAlignment="1">
      <alignment horizontal="center" vertical="center"/>
    </xf>
    <xf numFmtId="0" fontId="5" fillId="0" borderId="65" xfId="0" applyFont="1" applyBorder="1" applyAlignment="1">
      <alignment horizontal="center" vertical="center"/>
    </xf>
    <xf numFmtId="0" fontId="0" fillId="0" borderId="61" xfId="0" applyBorder="1" applyAlignment="1">
      <alignment vertical="top"/>
    </xf>
    <xf numFmtId="0" fontId="15" fillId="0" borderId="0" xfId="0" applyFont="1" applyBorder="1" applyAlignment="1">
      <alignment horizontal="center" vertical="center"/>
    </xf>
    <xf numFmtId="0" fontId="12" fillId="0" borderId="84" xfId="0" applyFont="1" applyBorder="1" applyAlignment="1">
      <alignment horizontal="center" vertical="center" wrapText="1"/>
    </xf>
    <xf numFmtId="0" fontId="12" fillId="0" borderId="85" xfId="0" applyFont="1" applyBorder="1" applyAlignment="1">
      <alignment horizontal="center" vertical="center" wrapText="1"/>
    </xf>
    <xf numFmtId="0" fontId="12" fillId="0" borderId="70" xfId="0" applyFont="1" applyBorder="1" applyAlignment="1">
      <alignment horizontal="center" vertical="center" wrapText="1"/>
    </xf>
    <xf numFmtId="0" fontId="12" fillId="0" borderId="89" xfId="0" applyFont="1" applyBorder="1" applyAlignment="1">
      <alignment horizontal="center" vertical="center" wrapText="1"/>
    </xf>
    <xf numFmtId="0" fontId="12" fillId="0" borderId="61" xfId="0" applyFont="1" applyBorder="1" applyAlignment="1">
      <alignment horizontal="center" vertical="center" wrapText="1"/>
    </xf>
    <xf numFmtId="0" fontId="12" fillId="0" borderId="83" xfId="0" applyFont="1" applyBorder="1" applyAlignment="1">
      <alignment horizontal="center" vertical="center" wrapText="1"/>
    </xf>
    <xf numFmtId="0" fontId="12" fillId="0" borderId="34" xfId="0" applyFont="1" applyBorder="1" applyAlignment="1">
      <alignment horizontal="center" vertical="center" wrapText="1"/>
    </xf>
    <xf numFmtId="0" fontId="12" fillId="0" borderId="0" xfId="0" applyFont="1" applyBorder="1" applyAlignment="1">
      <alignment horizontal="center" vertical="center" wrapText="1"/>
    </xf>
    <xf numFmtId="0" fontId="12" fillId="0" borderId="35" xfId="0" applyFont="1" applyBorder="1" applyAlignment="1">
      <alignment horizontal="center" vertical="center" wrapText="1"/>
    </xf>
    <xf numFmtId="0" fontId="12" fillId="0" borderId="68" xfId="0" applyFont="1" applyBorder="1" applyAlignment="1">
      <alignment horizontal="center" vertical="center" wrapText="1"/>
    </xf>
    <xf numFmtId="0" fontId="12" fillId="0" borderId="69" xfId="0" applyFont="1" applyBorder="1" applyAlignment="1">
      <alignment horizontal="center" vertical="center" wrapText="1"/>
    </xf>
    <xf numFmtId="0" fontId="12" fillId="0" borderId="65" xfId="0" applyFont="1" applyBorder="1" applyAlignment="1">
      <alignment horizontal="center" vertical="center" wrapText="1"/>
    </xf>
    <xf numFmtId="177" fontId="0" fillId="0" borderId="1" xfId="0" applyNumberFormat="1" applyBorder="1" applyAlignment="1">
      <alignment horizontal="center" vertical="center"/>
    </xf>
    <xf numFmtId="177" fontId="0" fillId="0" borderId="11" xfId="0" applyNumberFormat="1" applyBorder="1" applyAlignment="1">
      <alignment horizontal="center" vertical="center"/>
    </xf>
    <xf numFmtId="0" fontId="12" fillId="0" borderId="1" xfId="0" applyFont="1" applyBorder="1" applyAlignment="1">
      <alignment horizontal="center" vertical="center"/>
    </xf>
    <xf numFmtId="0" fontId="0" fillId="0" borderId="1" xfId="0" applyBorder="1" applyAlignment="1">
      <alignment horizontal="center" vertical="center"/>
    </xf>
    <xf numFmtId="0" fontId="0" fillId="0" borderId="85" xfId="0" applyFont="1" applyBorder="1" applyAlignment="1">
      <alignment horizontal="center" vertical="top" textRotation="255"/>
    </xf>
    <xf numFmtId="0" fontId="13" fillId="0" borderId="85" xfId="0" applyFont="1" applyBorder="1" applyAlignment="1">
      <alignment horizontal="center" vertical="top" textRotation="255"/>
    </xf>
    <xf numFmtId="0" fontId="12" fillId="0" borderId="7" xfId="0" applyFont="1" applyBorder="1" applyAlignment="1">
      <alignment horizontal="center" vertical="center" textRotation="255"/>
    </xf>
    <xf numFmtId="0" fontId="12" fillId="0" borderId="10" xfId="0" applyFont="1" applyBorder="1" applyAlignment="1">
      <alignment horizontal="center" vertical="center" textRotation="255"/>
    </xf>
    <xf numFmtId="0" fontId="12" fillId="0" borderId="8" xfId="0" applyFont="1" applyBorder="1" applyAlignment="1">
      <alignment horizontal="center" vertical="center" justifyLastLine="1"/>
    </xf>
    <xf numFmtId="0" fontId="12" fillId="0" borderId="32" xfId="0" applyFont="1" applyBorder="1" applyAlignment="1">
      <alignment horizontal="center" vertical="center" justifyLastLine="1"/>
    </xf>
    <xf numFmtId="0" fontId="12" fillId="0" borderId="1" xfId="0" applyFont="1" applyBorder="1" applyAlignment="1">
      <alignment horizontal="center" vertical="center" justifyLastLine="1"/>
    </xf>
    <xf numFmtId="0" fontId="12" fillId="0" borderId="32" xfId="0" applyFont="1" applyBorder="1" applyAlignment="1">
      <alignment horizontal="center" vertical="center" wrapText="1"/>
    </xf>
    <xf numFmtId="0" fontId="12" fillId="0" borderId="44" xfId="0" applyFont="1" applyBorder="1" applyAlignment="1">
      <alignment horizontal="center" vertical="center" wrapText="1"/>
    </xf>
    <xf numFmtId="0" fontId="12" fillId="0" borderId="1" xfId="0" applyFont="1" applyBorder="1" applyAlignment="1">
      <alignment horizontal="center" vertical="center" wrapText="1"/>
    </xf>
    <xf numFmtId="0" fontId="12" fillId="0" borderId="11" xfId="0" applyFont="1" applyBorder="1" applyAlignment="1">
      <alignment horizontal="center" vertical="center" wrapText="1"/>
    </xf>
    <xf numFmtId="0" fontId="12" fillId="0" borderId="1" xfId="0" applyFont="1" applyBorder="1" applyAlignment="1">
      <alignment horizontal="center" vertical="distributed" textRotation="255" justifyLastLine="1"/>
    </xf>
    <xf numFmtId="0" fontId="12" fillId="0" borderId="42" xfId="0" applyFont="1" applyBorder="1" applyAlignment="1">
      <alignment horizontal="center" vertical="distributed" textRotation="255" justifyLastLine="1"/>
    </xf>
    <xf numFmtId="0" fontId="12" fillId="0" borderId="8" xfId="0" applyFont="1" applyBorder="1" applyAlignment="1">
      <alignment horizontal="center" vertical="center"/>
    </xf>
    <xf numFmtId="0" fontId="12" fillId="0" borderId="42" xfId="0" applyFont="1" applyBorder="1" applyAlignment="1">
      <alignment horizontal="center" vertical="center"/>
    </xf>
    <xf numFmtId="0" fontId="12" fillId="0" borderId="88" xfId="0" applyFont="1" applyBorder="1" applyAlignment="1">
      <alignment horizontal="center" vertical="center"/>
    </xf>
    <xf numFmtId="0" fontId="12" fillId="0" borderId="87" xfId="0" applyFont="1" applyBorder="1" applyAlignment="1">
      <alignment horizontal="center" vertical="center"/>
    </xf>
    <xf numFmtId="0" fontId="12" fillId="0" borderId="86" xfId="0" applyFont="1" applyBorder="1" applyAlignment="1">
      <alignment horizontal="center" vertical="center"/>
    </xf>
    <xf numFmtId="0" fontId="12" fillId="0" borderId="1" xfId="0" applyFont="1" applyBorder="1" applyAlignment="1">
      <alignment horizontal="right" vertical="center"/>
    </xf>
    <xf numFmtId="0" fontId="12" fillId="0" borderId="42" xfId="0" applyFont="1" applyBorder="1" applyAlignment="1">
      <alignment horizontal="right" vertical="center"/>
    </xf>
    <xf numFmtId="177" fontId="0" fillId="0" borderId="42" xfId="0" applyNumberFormat="1" applyBorder="1" applyAlignment="1">
      <alignment horizontal="center" vertical="center"/>
    </xf>
    <xf numFmtId="177" fontId="0" fillId="0" borderId="43" xfId="0" applyNumberFormat="1" applyBorder="1" applyAlignment="1">
      <alignment horizontal="center" vertical="center"/>
    </xf>
    <xf numFmtId="0" fontId="12" fillId="0" borderId="32" xfId="0" applyFont="1" applyBorder="1" applyAlignment="1">
      <alignment horizontal="center" vertical="center"/>
    </xf>
    <xf numFmtId="177" fontId="0" fillId="0" borderId="32" xfId="0" applyNumberFormat="1" applyBorder="1" applyAlignment="1">
      <alignment horizontal="center" vertical="center"/>
    </xf>
    <xf numFmtId="177" fontId="0" fillId="0" borderId="44" xfId="0" applyNumberFormat="1" applyBorder="1" applyAlignment="1">
      <alignment horizontal="center" vertical="center"/>
    </xf>
    <xf numFmtId="0" fontId="12" fillId="0" borderId="61" xfId="0" applyFont="1" applyBorder="1" applyAlignment="1">
      <alignment horizontal="right" vertical="center"/>
    </xf>
    <xf numFmtId="0" fontId="12" fillId="0" borderId="0" xfId="0" applyFont="1" applyBorder="1" applyAlignment="1">
      <alignment horizontal="right" vertical="center"/>
    </xf>
    <xf numFmtId="177" fontId="12" fillId="0" borderId="71" xfId="0" applyNumberFormat="1" applyFont="1" applyBorder="1" applyAlignment="1">
      <alignment horizontal="center" vertical="center"/>
    </xf>
    <xf numFmtId="177" fontId="12" fillId="0" borderId="62" xfId="0" applyNumberFormat="1" applyFont="1" applyBorder="1" applyAlignment="1">
      <alignment horizontal="center" vertical="center"/>
    </xf>
    <xf numFmtId="0" fontId="5" fillId="0" borderId="75" xfId="0" applyFont="1" applyBorder="1" applyAlignment="1">
      <alignment vertical="center"/>
    </xf>
    <xf numFmtId="0" fontId="5" fillId="0" borderId="71" xfId="0" applyFont="1" applyBorder="1" applyAlignment="1">
      <alignment vertical="center"/>
    </xf>
    <xf numFmtId="0" fontId="5" fillId="0" borderId="74" xfId="0" applyFont="1" applyBorder="1" applyAlignment="1">
      <alignment vertical="center"/>
    </xf>
    <xf numFmtId="0" fontId="0" fillId="0" borderId="1" xfId="0" applyBorder="1" applyAlignment="1">
      <alignment horizontal="right" vertical="center"/>
    </xf>
    <xf numFmtId="0" fontId="12" fillId="0" borderId="32" xfId="0" applyFont="1" applyBorder="1" applyAlignment="1">
      <alignment horizontal="center" vertical="distributed" textRotation="255" justifyLastLine="1"/>
    </xf>
    <xf numFmtId="0" fontId="12" fillId="0" borderId="73" xfId="0" applyFont="1" applyBorder="1" applyAlignment="1">
      <alignment horizontal="right" vertical="center"/>
    </xf>
    <xf numFmtId="0" fontId="12" fillId="0" borderId="62" xfId="0" applyFont="1" applyBorder="1" applyAlignment="1">
      <alignment horizontal="right" vertical="center"/>
    </xf>
    <xf numFmtId="0" fontId="12" fillId="0" borderId="27" xfId="0" applyFont="1" applyBorder="1" applyAlignment="1">
      <alignment horizontal="right" vertical="center"/>
    </xf>
    <xf numFmtId="0" fontId="12" fillId="0" borderId="53" xfId="0" applyFont="1" applyBorder="1" applyAlignment="1">
      <alignment horizontal="right" vertical="center"/>
    </xf>
    <xf numFmtId="0" fontId="12" fillId="0" borderId="54" xfId="0" applyFont="1" applyBorder="1" applyAlignment="1">
      <alignment horizontal="right" vertical="center"/>
    </xf>
    <xf numFmtId="0" fontId="12" fillId="0" borderId="55" xfId="0" applyFont="1" applyBorder="1" applyAlignment="1">
      <alignment horizontal="right" vertical="center"/>
    </xf>
    <xf numFmtId="177" fontId="12" fillId="0" borderId="1" xfId="0" applyNumberFormat="1" applyFont="1" applyBorder="1" applyAlignment="1">
      <alignment horizontal="center" vertical="center"/>
    </xf>
    <xf numFmtId="177" fontId="12" fillId="0" borderId="11" xfId="0" applyNumberFormat="1" applyFont="1" applyBorder="1" applyAlignment="1">
      <alignment horizontal="center" vertical="center"/>
    </xf>
    <xf numFmtId="177" fontId="12" fillId="0" borderId="26" xfId="0" applyNumberFormat="1" applyFont="1" applyBorder="1" applyAlignment="1">
      <alignment horizontal="center" vertical="center"/>
    </xf>
    <xf numFmtId="177" fontId="12" fillId="0" borderId="80" xfId="0" applyNumberFormat="1" applyFont="1" applyBorder="1" applyAlignment="1">
      <alignment horizontal="center" vertical="center"/>
    </xf>
    <xf numFmtId="177" fontId="12" fillId="0" borderId="79" xfId="0" applyNumberFormat="1" applyFont="1" applyBorder="1" applyAlignment="1">
      <alignment horizontal="center" vertical="center"/>
    </xf>
    <xf numFmtId="177" fontId="12" fillId="0" borderId="54" xfId="0" applyNumberFormat="1" applyFont="1" applyBorder="1" applyAlignment="1">
      <alignment horizontal="center" vertical="center"/>
    </xf>
    <xf numFmtId="177" fontId="12" fillId="0" borderId="78" xfId="0" applyNumberFormat="1" applyFont="1" applyBorder="1" applyAlignment="1">
      <alignment horizontal="center" vertical="center"/>
    </xf>
    <xf numFmtId="0" fontId="5" fillId="0" borderId="73" xfId="0" applyFont="1" applyBorder="1" applyAlignment="1">
      <alignment vertical="center"/>
    </xf>
    <xf numFmtId="0" fontId="5" fillId="0" borderId="62" xfId="0" applyFont="1" applyBorder="1" applyAlignment="1">
      <alignment vertical="center"/>
    </xf>
    <xf numFmtId="0" fontId="5" fillId="0" borderId="27" xfId="0" applyFont="1" applyBorder="1" applyAlignment="1">
      <alignment vertical="center"/>
    </xf>
    <xf numFmtId="177" fontId="12" fillId="0" borderId="5" xfId="0" applyNumberFormat="1" applyFont="1" applyBorder="1" applyAlignment="1">
      <alignment horizontal="center" vertical="center"/>
    </xf>
    <xf numFmtId="177" fontId="12" fillId="0" borderId="28" xfId="0" applyNumberFormat="1" applyFont="1" applyBorder="1" applyAlignment="1">
      <alignment horizontal="center" vertical="center"/>
    </xf>
    <xf numFmtId="0" fontId="12" fillId="0" borderId="70" xfId="0" applyFont="1" applyBorder="1" applyAlignment="1">
      <alignment horizontal="right" vertical="center"/>
    </xf>
    <xf numFmtId="0" fontId="12" fillId="0" borderId="69" xfId="0" applyFont="1" applyBorder="1" applyAlignment="1">
      <alignment horizontal="right" vertical="center"/>
    </xf>
    <xf numFmtId="177" fontId="12" fillId="0" borderId="7" xfId="0" applyNumberFormat="1" applyFont="1" applyBorder="1" applyAlignment="1">
      <alignment horizontal="center" vertical="center"/>
    </xf>
    <xf numFmtId="177" fontId="12" fillId="0" borderId="8" xfId="0" applyNumberFormat="1" applyFont="1" applyBorder="1" applyAlignment="1">
      <alignment horizontal="center" vertical="center"/>
    </xf>
    <xf numFmtId="177" fontId="12" fillId="0" borderId="9" xfId="0" applyNumberFormat="1" applyFont="1" applyBorder="1" applyAlignment="1">
      <alignment horizontal="center" vertical="center"/>
    </xf>
    <xf numFmtId="177" fontId="12" fillId="0" borderId="56" xfId="0" applyNumberFormat="1" applyFont="1" applyBorder="1" applyAlignment="1">
      <alignment horizontal="center" vertical="center"/>
    </xf>
    <xf numFmtId="177" fontId="12" fillId="0" borderId="42" xfId="0" applyNumberFormat="1" applyFont="1" applyBorder="1" applyAlignment="1">
      <alignment horizontal="center" vertical="center"/>
    </xf>
    <xf numFmtId="177" fontId="12" fillId="0" borderId="43" xfId="0" applyNumberFormat="1" applyFont="1" applyBorder="1" applyAlignment="1">
      <alignment horizontal="center" vertical="center"/>
    </xf>
    <xf numFmtId="0" fontId="5" fillId="0" borderId="77" xfId="0" applyFont="1" applyFill="1" applyBorder="1" applyAlignment="1">
      <alignment vertical="center"/>
    </xf>
    <xf numFmtId="0" fontId="5" fillId="0" borderId="76" xfId="0" applyFont="1" applyFill="1" applyBorder="1" applyAlignment="1">
      <alignment vertical="center"/>
    </xf>
    <xf numFmtId="0" fontId="5" fillId="0" borderId="84" xfId="0" applyFont="1" applyBorder="1" applyAlignment="1">
      <alignment vertical="center"/>
    </xf>
    <xf numFmtId="0" fontId="5" fillId="0" borderId="61" xfId="0" applyFont="1" applyBorder="1" applyAlignment="1">
      <alignment vertical="center"/>
    </xf>
    <xf numFmtId="0" fontId="5" fillId="0" borderId="83" xfId="0" applyFont="1" applyBorder="1" applyAlignment="1">
      <alignment vertical="center"/>
    </xf>
    <xf numFmtId="0" fontId="5" fillId="0" borderId="77" xfId="0" applyFont="1" applyBorder="1" applyAlignment="1">
      <alignment vertical="center" shrinkToFit="1"/>
    </xf>
    <xf numFmtId="0" fontId="5" fillId="0" borderId="76" xfId="0" applyFont="1" applyBorder="1" applyAlignment="1">
      <alignment vertical="center" shrinkToFit="1"/>
    </xf>
    <xf numFmtId="0" fontId="5" fillId="0" borderId="82" xfId="0" applyFont="1" applyBorder="1" applyAlignment="1">
      <alignment vertical="center"/>
    </xf>
    <xf numFmtId="0" fontId="5" fillId="0" borderId="81" xfId="0" applyFont="1" applyBorder="1" applyAlignment="1">
      <alignment vertical="center"/>
    </xf>
    <xf numFmtId="0" fontId="10" fillId="0" borderId="36" xfId="1" applyFont="1" applyBorder="1" applyAlignment="1">
      <alignment horizontal="left" vertical="center" shrinkToFit="1"/>
    </xf>
    <xf numFmtId="0" fontId="10" fillId="0" borderId="37" xfId="1" applyFont="1" applyBorder="1" applyAlignment="1">
      <alignment horizontal="left" vertical="center" shrinkToFit="1"/>
    </xf>
    <xf numFmtId="0" fontId="5" fillId="0" borderId="77" xfId="0" applyFont="1" applyBorder="1" applyAlignment="1">
      <alignment vertical="center"/>
    </xf>
    <xf numFmtId="0" fontId="5" fillId="0" borderId="76" xfId="0" applyFont="1" applyBorder="1" applyAlignment="1">
      <alignment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650082</xdr:colOff>
      <xdr:row>1</xdr:row>
      <xdr:rowOff>221456</xdr:rowOff>
    </xdr:to>
    <xdr:sp macro="" textlink="">
      <xdr:nvSpPr>
        <xdr:cNvPr id="2" name="テキスト ボックス 1"/>
        <xdr:cNvSpPr txBox="1"/>
      </xdr:nvSpPr>
      <xdr:spPr>
        <a:xfrm>
          <a:off x="0" y="0"/>
          <a:ext cx="1154907" cy="39290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a:t>※</a:t>
          </a:r>
          <a:r>
            <a:rPr kumimoji="1" lang="ja-JP" altLang="en-US" sz="1200"/>
            <a:t>任意様式</a:t>
          </a:r>
        </a:p>
      </xdr:txBody>
    </xdr:sp>
    <xdr:clientData/>
  </xdr:twoCellAnchor>
  <xdr:twoCellAnchor>
    <xdr:from>
      <xdr:col>3</xdr:col>
      <xdr:colOff>1038225</xdr:colOff>
      <xdr:row>47</xdr:row>
      <xdr:rowOff>190500</xdr:rowOff>
    </xdr:from>
    <xdr:to>
      <xdr:col>4</xdr:col>
      <xdr:colOff>245269</xdr:colOff>
      <xdr:row>48</xdr:row>
      <xdr:rowOff>185737</xdr:rowOff>
    </xdr:to>
    <xdr:sp macro="" textlink="">
      <xdr:nvSpPr>
        <xdr:cNvPr id="3" name="テキスト ボックス 2"/>
        <xdr:cNvSpPr txBox="1"/>
      </xdr:nvSpPr>
      <xdr:spPr>
        <a:xfrm>
          <a:off x="3248025" y="10753725"/>
          <a:ext cx="264319" cy="22383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ｲ</a:t>
          </a:r>
        </a:p>
      </xdr:txBody>
    </xdr:sp>
    <xdr:clientData/>
  </xdr:twoCellAnchor>
  <xdr:twoCellAnchor>
    <xdr:from>
      <xdr:col>4</xdr:col>
      <xdr:colOff>1047750</xdr:colOff>
      <xdr:row>47</xdr:row>
      <xdr:rowOff>190500</xdr:rowOff>
    </xdr:from>
    <xdr:to>
      <xdr:col>5</xdr:col>
      <xdr:colOff>254794</xdr:colOff>
      <xdr:row>48</xdr:row>
      <xdr:rowOff>185737</xdr:rowOff>
    </xdr:to>
    <xdr:sp macro="" textlink="">
      <xdr:nvSpPr>
        <xdr:cNvPr id="4" name="テキスト ボックス 3"/>
        <xdr:cNvSpPr txBox="1"/>
      </xdr:nvSpPr>
      <xdr:spPr>
        <a:xfrm>
          <a:off x="4314825" y="10753725"/>
          <a:ext cx="264319" cy="22383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ﾛ</a:t>
          </a:r>
        </a:p>
      </xdr:txBody>
    </xdr:sp>
    <xdr:clientData/>
  </xdr:twoCellAnchor>
  <xdr:twoCellAnchor>
    <xdr:from>
      <xdr:col>5</xdr:col>
      <xdr:colOff>1047750</xdr:colOff>
      <xdr:row>47</xdr:row>
      <xdr:rowOff>219075</xdr:rowOff>
    </xdr:from>
    <xdr:to>
      <xdr:col>6</xdr:col>
      <xdr:colOff>254794</xdr:colOff>
      <xdr:row>48</xdr:row>
      <xdr:rowOff>214312</xdr:rowOff>
    </xdr:to>
    <xdr:sp macro="" textlink="">
      <xdr:nvSpPr>
        <xdr:cNvPr id="5" name="テキスト ボックス 4"/>
        <xdr:cNvSpPr txBox="1"/>
      </xdr:nvSpPr>
      <xdr:spPr>
        <a:xfrm>
          <a:off x="5372100" y="10782300"/>
          <a:ext cx="264319" cy="22383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ﾊ</a:t>
          </a:r>
        </a:p>
      </xdr:txBody>
    </xdr:sp>
    <xdr:clientData/>
  </xdr:twoCellAnchor>
  <xdr:twoCellAnchor>
    <xdr:from>
      <xdr:col>7</xdr:col>
      <xdr:colOff>0</xdr:colOff>
      <xdr:row>47</xdr:row>
      <xdr:rowOff>209550</xdr:rowOff>
    </xdr:from>
    <xdr:to>
      <xdr:col>7</xdr:col>
      <xdr:colOff>264319</xdr:colOff>
      <xdr:row>48</xdr:row>
      <xdr:rowOff>204787</xdr:rowOff>
    </xdr:to>
    <xdr:sp macro="" textlink="">
      <xdr:nvSpPr>
        <xdr:cNvPr id="6" name="テキスト ボックス 5"/>
        <xdr:cNvSpPr txBox="1"/>
      </xdr:nvSpPr>
      <xdr:spPr>
        <a:xfrm>
          <a:off x="6438900" y="10772775"/>
          <a:ext cx="264319" cy="22383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ﾆ</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18</xdr:col>
      <xdr:colOff>190500</xdr:colOff>
      <xdr:row>7</xdr:row>
      <xdr:rowOff>79376</xdr:rowOff>
    </xdr:from>
    <xdr:to>
      <xdr:col>20</xdr:col>
      <xdr:colOff>1539875</xdr:colOff>
      <xdr:row>20</xdr:row>
      <xdr:rowOff>127001</xdr:rowOff>
    </xdr:to>
    <xdr:sp macro="" textlink="">
      <xdr:nvSpPr>
        <xdr:cNvPr id="2" name="角丸四角形 1"/>
        <xdr:cNvSpPr/>
      </xdr:nvSpPr>
      <xdr:spPr>
        <a:xfrm>
          <a:off x="12534900" y="1279526"/>
          <a:ext cx="1863725" cy="2276475"/>
        </a:xfrm>
        <a:prstGeom prst="roundRect">
          <a:avLst/>
        </a:prstGeom>
        <a:noFill/>
        <a:ln>
          <a:solidFill>
            <a:schemeClr val="accent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3175</xdr:colOff>
      <xdr:row>50</xdr:row>
      <xdr:rowOff>146051</xdr:rowOff>
    </xdr:from>
    <xdr:to>
      <xdr:col>20</xdr:col>
      <xdr:colOff>352425</xdr:colOff>
      <xdr:row>52</xdr:row>
      <xdr:rowOff>28575</xdr:rowOff>
    </xdr:to>
    <xdr:sp macro="" textlink="">
      <xdr:nvSpPr>
        <xdr:cNvPr id="3" name="下矢印 2"/>
        <xdr:cNvSpPr/>
      </xdr:nvSpPr>
      <xdr:spPr>
        <a:xfrm>
          <a:off x="13719175" y="8718551"/>
          <a:ext cx="349250" cy="225424"/>
        </a:xfrm>
        <a:prstGeom prst="downArrow">
          <a:avLst/>
        </a:prstGeom>
        <a:solidFill>
          <a:srgbClr val="0070C0"/>
        </a:solidFill>
        <a:ln>
          <a:solidFill>
            <a:schemeClr val="tx2"/>
          </a:solid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150019</xdr:colOff>
      <xdr:row>10</xdr:row>
      <xdr:rowOff>121443</xdr:rowOff>
    </xdr:from>
    <xdr:to>
      <xdr:col>17</xdr:col>
      <xdr:colOff>545306</xdr:colOff>
      <xdr:row>16</xdr:row>
      <xdr:rowOff>59532</xdr:rowOff>
    </xdr:to>
    <xdr:sp macro="" textlink="">
      <xdr:nvSpPr>
        <xdr:cNvPr id="4" name="角丸四角形 3"/>
        <xdr:cNvSpPr/>
      </xdr:nvSpPr>
      <xdr:spPr>
        <a:xfrm>
          <a:off x="9751219" y="1835943"/>
          <a:ext cx="2452687" cy="966789"/>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ja-JP" sz="1100">
              <a:solidFill>
                <a:schemeClr val="tx1"/>
              </a:solidFill>
              <a:effectLst/>
              <a:latin typeface="+mn-lt"/>
              <a:ea typeface="+mn-ea"/>
              <a:cs typeface="+mn-cs"/>
            </a:rPr>
            <a:t>取扱通知（県）</a:t>
          </a:r>
          <a:r>
            <a:rPr kumimoji="1" lang="en-US" altLang="ja-JP" sz="1100">
              <a:solidFill>
                <a:schemeClr val="tx1"/>
              </a:solidFill>
              <a:effectLst/>
              <a:latin typeface="+mn-lt"/>
              <a:ea typeface="+mn-ea"/>
              <a:cs typeface="+mn-cs"/>
            </a:rPr>
            <a:t>3</a:t>
          </a:r>
          <a:r>
            <a:rPr kumimoji="1" lang="ja-JP" altLang="ja-JP" sz="1100">
              <a:solidFill>
                <a:schemeClr val="tx1"/>
              </a:solidFill>
              <a:effectLst/>
              <a:latin typeface="+mn-lt"/>
              <a:ea typeface="+mn-ea"/>
              <a:cs typeface="+mn-cs"/>
            </a:rPr>
            <a:t>章</a:t>
          </a:r>
          <a:r>
            <a:rPr kumimoji="1" lang="en-US" altLang="ja-JP" sz="1100">
              <a:solidFill>
                <a:schemeClr val="tx1"/>
              </a:solidFill>
              <a:effectLst/>
              <a:latin typeface="+mn-lt"/>
              <a:ea typeface="+mn-ea"/>
              <a:cs typeface="+mn-cs"/>
            </a:rPr>
            <a:t>4</a:t>
          </a:r>
          <a:r>
            <a:rPr kumimoji="1" lang="ja-JP" altLang="ja-JP" sz="1100">
              <a:solidFill>
                <a:schemeClr val="tx1"/>
              </a:solidFill>
              <a:effectLst/>
              <a:latin typeface="+mn-lt"/>
              <a:ea typeface="+mn-ea"/>
              <a:cs typeface="+mn-cs"/>
            </a:rPr>
            <a:t>の</a:t>
          </a:r>
          <a:r>
            <a:rPr kumimoji="1" lang="en-US" altLang="ja-JP" sz="1100">
              <a:solidFill>
                <a:schemeClr val="tx1"/>
              </a:solidFill>
              <a:effectLst/>
              <a:latin typeface="+mn-lt"/>
              <a:ea typeface="+mn-ea"/>
              <a:cs typeface="+mn-cs"/>
            </a:rPr>
            <a:t>9</a:t>
          </a:r>
          <a:r>
            <a:rPr kumimoji="1" lang="ja-JP" altLang="ja-JP" sz="1100">
              <a:solidFill>
                <a:schemeClr val="tx1"/>
              </a:solidFill>
              <a:effectLst/>
              <a:latin typeface="+mn-lt"/>
              <a:ea typeface="+mn-ea"/>
              <a:cs typeface="+mn-cs"/>
            </a:rPr>
            <a:t>の</a:t>
          </a:r>
          <a:r>
            <a:rPr kumimoji="1" lang="en-US" altLang="ja-JP" sz="1100">
              <a:solidFill>
                <a:schemeClr val="tx1"/>
              </a:solidFill>
              <a:effectLst/>
              <a:latin typeface="+mn-lt"/>
              <a:ea typeface="+mn-ea"/>
              <a:cs typeface="+mn-cs"/>
            </a:rPr>
            <a:t>1</a:t>
          </a:r>
          <a:endParaRPr lang="ja-JP" altLang="ja-JP">
            <a:solidFill>
              <a:schemeClr val="tx1"/>
            </a:solidFill>
            <a:effectLst/>
          </a:endParaRPr>
        </a:p>
        <a:p>
          <a:r>
            <a:rPr kumimoji="1" lang="ja-JP" altLang="ja-JP" sz="1100">
              <a:solidFill>
                <a:schemeClr val="tx1"/>
              </a:solidFill>
              <a:effectLst/>
              <a:latin typeface="+mn-lt"/>
              <a:ea typeface="+mn-ea"/>
              <a:cs typeface="+mn-cs"/>
            </a:rPr>
            <a:t>　各事業年度において収入することが確定した金額でその事業年度の収入として経理されるべきその事業年度に対応する収入</a:t>
          </a:r>
          <a:r>
            <a:rPr kumimoji="1" lang="ja-JP" altLang="en-US" sz="1100">
              <a:solidFill>
                <a:schemeClr val="tx1"/>
              </a:solidFill>
              <a:effectLst/>
              <a:latin typeface="+mn-lt"/>
              <a:ea typeface="+mn-ea"/>
              <a:cs typeface="+mn-cs"/>
            </a:rPr>
            <a:t>（電気供給業分に限る）</a:t>
          </a:r>
          <a:endParaRPr lang="ja-JP" altLang="ja-JP">
            <a:solidFill>
              <a:schemeClr val="tx1"/>
            </a:solidFill>
            <a:effectLst/>
          </a:endParaRPr>
        </a:p>
        <a:p>
          <a:pPr algn="l"/>
          <a:endParaRPr kumimoji="1" lang="ja-JP" altLang="en-US" sz="1100">
            <a:solidFill>
              <a:schemeClr val="tx1"/>
            </a:solidFill>
          </a:endParaRPr>
        </a:p>
      </xdr:txBody>
    </xdr:sp>
    <xdr:clientData/>
  </xdr:twoCellAnchor>
  <xdr:twoCellAnchor>
    <xdr:from>
      <xdr:col>14</xdr:col>
      <xdr:colOff>309563</xdr:colOff>
      <xdr:row>23</xdr:row>
      <xdr:rowOff>157161</xdr:rowOff>
    </xdr:from>
    <xdr:to>
      <xdr:col>18</xdr:col>
      <xdr:colOff>17010</xdr:colOff>
      <xdr:row>32</xdr:row>
      <xdr:rowOff>190499</xdr:rowOff>
    </xdr:to>
    <xdr:sp macro="" textlink="">
      <xdr:nvSpPr>
        <xdr:cNvPr id="5" name="角丸四角形 4"/>
        <xdr:cNvSpPr/>
      </xdr:nvSpPr>
      <xdr:spPr>
        <a:xfrm>
          <a:off x="9910763" y="4100511"/>
          <a:ext cx="2450647" cy="1557338"/>
        </a:xfrm>
        <a:prstGeom prst="roundRect">
          <a:avLst>
            <a:gd name="adj" fmla="val 12419"/>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tx1"/>
              </a:solidFill>
              <a:effectLst/>
              <a:latin typeface="+mn-lt"/>
              <a:ea typeface="+mn-ea"/>
              <a:cs typeface="+mn-cs"/>
            </a:rPr>
            <a:t>（１）に計上したもののうち、</a:t>
          </a:r>
          <a:r>
            <a:rPr kumimoji="1" lang="ja-JP" altLang="ja-JP" sz="1100">
              <a:solidFill>
                <a:schemeClr val="tx1"/>
              </a:solidFill>
              <a:effectLst/>
              <a:latin typeface="+mn-lt"/>
              <a:ea typeface="+mn-ea"/>
              <a:cs typeface="+mn-cs"/>
            </a:rPr>
            <a:t>補助金、固定資産売却収入、保険金、有価証券の売却収入、不用品の売却収入、受取利息、受取配当金、需要者等から収納する工事負担金等、課税済み電気の仕入れ額、再生可能エネルギー特別措置法</a:t>
          </a:r>
          <a:r>
            <a:rPr kumimoji="1" lang="en-US" altLang="ja-JP" sz="1100">
              <a:solidFill>
                <a:schemeClr val="tx1"/>
              </a:solidFill>
              <a:effectLst/>
              <a:latin typeface="+mn-lt"/>
              <a:ea typeface="+mn-ea"/>
              <a:cs typeface="+mn-cs"/>
            </a:rPr>
            <a:t>16</a:t>
          </a:r>
          <a:r>
            <a:rPr kumimoji="1" lang="ja-JP" altLang="ja-JP" sz="1100">
              <a:solidFill>
                <a:schemeClr val="tx1"/>
              </a:solidFill>
              <a:effectLst/>
              <a:latin typeface="+mn-lt"/>
              <a:ea typeface="+mn-ea"/>
              <a:cs typeface="+mn-cs"/>
            </a:rPr>
            <a:t>条の賦課金、損害賠償金、投資信託収益分配金、株式手数料、社宅貸付料、託送供給料金として支払う金額　など</a:t>
          </a:r>
          <a:endParaRPr lang="ja-JP" altLang="ja-JP">
            <a:solidFill>
              <a:schemeClr val="tx1"/>
            </a:solidFill>
            <a:effectLst/>
          </a:endParaRPr>
        </a:p>
        <a:p>
          <a:pPr algn="l"/>
          <a:endParaRPr kumimoji="1" lang="ja-JP" altLang="en-US" sz="1100">
            <a:solidFill>
              <a:schemeClr val="tx1"/>
            </a:solidFill>
          </a:endParaRPr>
        </a:p>
      </xdr:txBody>
    </xdr:sp>
    <xdr:clientData/>
  </xdr:twoCellAnchor>
  <xdr:twoCellAnchor>
    <xdr:from>
      <xdr:col>18</xdr:col>
      <xdr:colOff>133350</xdr:colOff>
      <xdr:row>49</xdr:row>
      <xdr:rowOff>38100</xdr:rowOff>
    </xdr:from>
    <xdr:to>
      <xdr:col>20</xdr:col>
      <xdr:colOff>1533525</xdr:colOff>
      <xdr:row>50</xdr:row>
      <xdr:rowOff>190500</xdr:rowOff>
    </xdr:to>
    <xdr:sp macro="" textlink="">
      <xdr:nvSpPr>
        <xdr:cNvPr id="6" name="角丸四角形 5"/>
        <xdr:cNvSpPr/>
      </xdr:nvSpPr>
      <xdr:spPr>
        <a:xfrm>
          <a:off x="12477750" y="8439150"/>
          <a:ext cx="1924050" cy="304800"/>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28574</xdr:colOff>
      <xdr:row>52</xdr:row>
      <xdr:rowOff>52388</xdr:rowOff>
    </xdr:from>
    <xdr:to>
      <xdr:col>20</xdr:col>
      <xdr:colOff>1035844</xdr:colOff>
      <xdr:row>53</xdr:row>
      <xdr:rowOff>99889</xdr:rowOff>
    </xdr:to>
    <xdr:sp macro="" textlink="">
      <xdr:nvSpPr>
        <xdr:cNvPr id="7" name="角丸四角形 6"/>
        <xdr:cNvSpPr/>
      </xdr:nvSpPr>
      <xdr:spPr>
        <a:xfrm>
          <a:off x="13058774" y="8967788"/>
          <a:ext cx="1340645" cy="218951"/>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t>収入割の課税標準額</a:t>
          </a:r>
        </a:p>
      </xdr:txBody>
    </xdr:sp>
    <xdr:clientData/>
  </xdr:twoCellAnchor>
  <xdr:twoCellAnchor>
    <xdr:from>
      <xdr:col>9</xdr:col>
      <xdr:colOff>83235</xdr:colOff>
      <xdr:row>18</xdr:row>
      <xdr:rowOff>67413</xdr:rowOff>
    </xdr:from>
    <xdr:to>
      <xdr:col>11</xdr:col>
      <xdr:colOff>541648</xdr:colOff>
      <xdr:row>28</xdr:row>
      <xdr:rowOff>47626</xdr:rowOff>
    </xdr:to>
    <xdr:sp macro="" textlink="">
      <xdr:nvSpPr>
        <xdr:cNvPr id="8" name="角丸四角形 7"/>
        <xdr:cNvSpPr/>
      </xdr:nvSpPr>
      <xdr:spPr>
        <a:xfrm>
          <a:off x="6255435" y="3153513"/>
          <a:ext cx="1830013" cy="1694713"/>
        </a:xfrm>
        <a:prstGeom prst="roundRect">
          <a:avLst>
            <a:gd name="adj" fmla="val 11231"/>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ja-JP" sz="1100">
              <a:solidFill>
                <a:schemeClr val="tx1"/>
              </a:solidFill>
              <a:effectLst/>
              <a:latin typeface="+mn-lt"/>
              <a:ea typeface="+mn-ea"/>
              <a:cs typeface="+mn-cs"/>
            </a:rPr>
            <a:t>区分が可能な場合は「所得</a:t>
          </a:r>
          <a:r>
            <a:rPr kumimoji="1" lang="ja-JP" altLang="en-US" sz="1100">
              <a:solidFill>
                <a:schemeClr val="tx1"/>
              </a:solidFill>
              <a:effectLst/>
              <a:latin typeface="+mn-lt"/>
              <a:ea typeface="+mn-ea"/>
              <a:cs typeface="+mn-cs"/>
            </a:rPr>
            <a:t>等</a:t>
          </a:r>
          <a:r>
            <a:rPr kumimoji="1" lang="ja-JP" altLang="ja-JP" sz="1100">
              <a:solidFill>
                <a:schemeClr val="tx1"/>
              </a:solidFill>
              <a:effectLst/>
              <a:latin typeface="+mn-lt"/>
              <a:ea typeface="+mn-ea"/>
              <a:cs typeface="+mn-cs"/>
            </a:rPr>
            <a:t>課税事業」</a:t>
          </a:r>
          <a:r>
            <a:rPr kumimoji="1" lang="ja-JP" altLang="en-US" sz="1100">
              <a:solidFill>
                <a:schemeClr val="tx1"/>
              </a:solidFill>
              <a:effectLst/>
              <a:latin typeface="+mn-lt"/>
              <a:ea typeface="+mn-ea"/>
              <a:cs typeface="+mn-cs"/>
            </a:rPr>
            <a:t>と「収入金課税事業（電気供給業）」</a:t>
          </a:r>
          <a:r>
            <a:rPr kumimoji="1" lang="ja-JP" altLang="ja-JP" sz="1100">
              <a:solidFill>
                <a:schemeClr val="tx1"/>
              </a:solidFill>
              <a:effectLst/>
              <a:latin typeface="+mn-lt"/>
              <a:ea typeface="+mn-ea"/>
              <a:cs typeface="+mn-cs"/>
            </a:rPr>
            <a:t>に区分して記載</a:t>
          </a:r>
          <a:r>
            <a:rPr kumimoji="1" lang="ja-JP" altLang="en-US" sz="1100">
              <a:solidFill>
                <a:schemeClr val="tx1"/>
              </a:solidFill>
              <a:effectLst/>
              <a:latin typeface="+mn-lt"/>
              <a:ea typeface="+mn-ea"/>
              <a:cs typeface="+mn-cs"/>
            </a:rPr>
            <a:t>する。</a:t>
          </a:r>
          <a:r>
            <a:rPr kumimoji="1" lang="ja-JP" altLang="ja-JP" sz="1100">
              <a:solidFill>
                <a:schemeClr val="tx1"/>
              </a:solidFill>
              <a:effectLst/>
              <a:latin typeface="+mn-lt"/>
              <a:ea typeface="+mn-ea"/>
              <a:cs typeface="+mn-cs"/>
            </a:rPr>
            <a:t>区分することが困難である場合は「共通</a:t>
          </a:r>
          <a:r>
            <a:rPr kumimoji="1" lang="ja-JP" altLang="en-US" sz="1100">
              <a:solidFill>
                <a:schemeClr val="tx1"/>
              </a:solidFill>
              <a:effectLst/>
              <a:latin typeface="+mn-lt"/>
              <a:ea typeface="+mn-ea"/>
              <a:cs typeface="+mn-cs"/>
            </a:rPr>
            <a:t>③</a:t>
          </a:r>
          <a:r>
            <a:rPr kumimoji="1" lang="ja-JP" altLang="ja-JP" sz="1100">
              <a:solidFill>
                <a:schemeClr val="tx1"/>
              </a:solidFill>
              <a:effectLst/>
              <a:latin typeface="+mn-lt"/>
              <a:ea typeface="+mn-ea"/>
              <a:cs typeface="+mn-cs"/>
            </a:rPr>
            <a:t>」</a:t>
          </a:r>
          <a:r>
            <a:rPr kumimoji="1" lang="ja-JP" altLang="en-US" sz="1100">
              <a:solidFill>
                <a:schemeClr val="tx1"/>
              </a:solidFill>
              <a:effectLst/>
              <a:latin typeface="+mn-lt"/>
              <a:ea typeface="+mn-ea"/>
              <a:cs typeface="+mn-cs"/>
            </a:rPr>
            <a:t>に</a:t>
          </a:r>
          <a:r>
            <a:rPr kumimoji="1" lang="ja-JP" altLang="ja-JP" sz="1100">
              <a:solidFill>
                <a:schemeClr val="tx1"/>
              </a:solidFill>
              <a:effectLst/>
              <a:latin typeface="+mn-lt"/>
              <a:ea typeface="+mn-ea"/>
              <a:cs typeface="+mn-cs"/>
            </a:rPr>
            <a:t>記載</a:t>
          </a:r>
          <a:r>
            <a:rPr kumimoji="1" lang="ja-JP" altLang="en-US" sz="1100">
              <a:solidFill>
                <a:schemeClr val="tx1"/>
              </a:solidFill>
              <a:effectLst/>
              <a:latin typeface="+mn-lt"/>
              <a:ea typeface="+mn-ea"/>
              <a:cs typeface="+mn-cs"/>
            </a:rPr>
            <a:t>のうえ、按分率によりそれぞれの事業に按分した額を「共通按分」に記載する。</a:t>
          </a:r>
          <a:endParaRPr lang="ja-JP" altLang="ja-JP">
            <a:solidFill>
              <a:schemeClr val="tx1"/>
            </a:solidFill>
            <a:effectLst/>
          </a:endParaRPr>
        </a:p>
        <a:p>
          <a:r>
            <a:rPr lang="ja-JP" altLang="ja-JP" sz="1050">
              <a:solidFill>
                <a:schemeClr val="tx1"/>
              </a:solidFill>
              <a:effectLst/>
              <a:latin typeface="+mn-lt"/>
              <a:ea typeface="+mn-ea"/>
              <a:cs typeface="+mn-cs"/>
            </a:rPr>
            <a:t>注）法人税申告書別表</a:t>
          </a:r>
          <a:r>
            <a:rPr lang="en-US" altLang="ja-JP" sz="1050">
              <a:solidFill>
                <a:schemeClr val="tx1"/>
              </a:solidFill>
              <a:effectLst/>
              <a:latin typeface="+mn-lt"/>
              <a:ea typeface="+mn-ea"/>
              <a:cs typeface="+mn-cs"/>
            </a:rPr>
            <a:t>4</a:t>
          </a:r>
          <a:r>
            <a:rPr lang="ja-JP" altLang="ja-JP" sz="1050">
              <a:solidFill>
                <a:schemeClr val="tx1"/>
              </a:solidFill>
              <a:effectLst/>
              <a:latin typeface="+mn-lt"/>
              <a:ea typeface="+mn-ea"/>
              <a:cs typeface="+mn-cs"/>
            </a:rPr>
            <a:t>の税務加減算と法人事業税の加算・減算については、損益計算書において専属又は共通とした区分に従って区分してください。</a:t>
          </a:r>
          <a:endParaRPr lang="ja-JP" altLang="ja-JP" sz="1050">
            <a:solidFill>
              <a:schemeClr val="tx1"/>
            </a:solidFill>
            <a:effectLst/>
          </a:endParaRPr>
        </a:p>
        <a:p>
          <a:pPr algn="l"/>
          <a:endParaRPr kumimoji="1" lang="ja-JP" altLang="en-US" sz="1050">
            <a:solidFill>
              <a:schemeClr val="tx1"/>
            </a:solidFill>
          </a:endParaRPr>
        </a:p>
      </xdr:txBody>
    </xdr:sp>
    <xdr:clientData/>
  </xdr:twoCellAnchor>
  <xdr:twoCellAnchor>
    <xdr:from>
      <xdr:col>3</xdr:col>
      <xdr:colOff>977240</xdr:colOff>
      <xdr:row>52</xdr:row>
      <xdr:rowOff>24741</xdr:rowOff>
    </xdr:from>
    <xdr:to>
      <xdr:col>6</xdr:col>
      <xdr:colOff>86590</xdr:colOff>
      <xdr:row>53</xdr:row>
      <xdr:rowOff>52760</xdr:rowOff>
    </xdr:to>
    <xdr:sp macro="" textlink="">
      <xdr:nvSpPr>
        <xdr:cNvPr id="9" name="角丸四角形 8"/>
        <xdr:cNvSpPr/>
      </xdr:nvSpPr>
      <xdr:spPr>
        <a:xfrm>
          <a:off x="2739365" y="8940141"/>
          <a:ext cx="1462025" cy="199469"/>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24740</xdr:colOff>
      <xdr:row>52</xdr:row>
      <xdr:rowOff>333994</xdr:rowOff>
    </xdr:from>
    <xdr:to>
      <xdr:col>6</xdr:col>
      <xdr:colOff>335889</xdr:colOff>
      <xdr:row>54</xdr:row>
      <xdr:rowOff>114218</xdr:rowOff>
    </xdr:to>
    <xdr:sp macro="" textlink="">
      <xdr:nvSpPr>
        <xdr:cNvPr id="10" name="下矢印 9"/>
        <xdr:cNvSpPr/>
      </xdr:nvSpPr>
      <xdr:spPr>
        <a:xfrm rot="17309845">
          <a:off x="4152590" y="9074419"/>
          <a:ext cx="285049" cy="311149"/>
        </a:xfrm>
        <a:prstGeom prst="downArrow">
          <a:avLst/>
        </a:prstGeom>
        <a:solidFill>
          <a:srgbClr val="0070C0"/>
        </a:solidFill>
        <a:ln>
          <a:solidFill>
            <a:schemeClr val="tx2"/>
          </a:solid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310487</xdr:colOff>
      <xdr:row>53</xdr:row>
      <xdr:rowOff>61977</xdr:rowOff>
    </xdr:from>
    <xdr:to>
      <xdr:col>9</xdr:col>
      <xdr:colOff>395845</xdr:colOff>
      <xdr:row>54</xdr:row>
      <xdr:rowOff>185553</xdr:rowOff>
    </xdr:to>
    <xdr:sp macro="" textlink="">
      <xdr:nvSpPr>
        <xdr:cNvPr id="11" name="角丸四角形 10"/>
        <xdr:cNvSpPr/>
      </xdr:nvSpPr>
      <xdr:spPr>
        <a:xfrm>
          <a:off x="4425287" y="9148827"/>
          <a:ext cx="2142758" cy="285501"/>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t>所得割の課税標準額（繰越欠損金控除前）</a:t>
          </a:r>
        </a:p>
      </xdr:txBody>
    </xdr:sp>
    <xdr:clientData/>
  </xdr:twoCellAnchor>
  <xdr:twoCellAnchor>
    <xdr:from>
      <xdr:col>9</xdr:col>
      <xdr:colOff>46590</xdr:colOff>
      <xdr:row>3</xdr:row>
      <xdr:rowOff>315257</xdr:rowOff>
    </xdr:from>
    <xdr:to>
      <xdr:col>11</xdr:col>
      <xdr:colOff>579575</xdr:colOff>
      <xdr:row>14</xdr:row>
      <xdr:rowOff>71438</xdr:rowOff>
    </xdr:to>
    <xdr:sp macro="" textlink="">
      <xdr:nvSpPr>
        <xdr:cNvPr id="12" name="角丸四角形 11"/>
        <xdr:cNvSpPr/>
      </xdr:nvSpPr>
      <xdr:spPr>
        <a:xfrm>
          <a:off x="6218790" y="686732"/>
          <a:ext cx="1904585" cy="1785006"/>
        </a:xfrm>
        <a:prstGeom prst="roundRect">
          <a:avLst>
            <a:gd name="adj" fmla="val 12736"/>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en-US" sz="1100">
              <a:solidFill>
                <a:schemeClr val="tx1"/>
              </a:solidFill>
              <a:effectLst/>
              <a:latin typeface="+mn-lt"/>
              <a:ea typeface="+mn-ea"/>
              <a:cs typeface="+mn-cs"/>
            </a:rPr>
            <a:t>最も妥当なあん分基準として売上金額を用いる際に、一方の事業部門の売上金額に相当する収入が損益計算書上で売上高に計上されていない場合には（例：営業外収益に計上されているなど）、当該金額も売上金額に含めてあん分計算を行ってください。</a:t>
          </a:r>
          <a:endParaRPr kumimoji="1" lang="en-US" altLang="ja-JP" sz="1100">
            <a:solidFill>
              <a:schemeClr val="tx1"/>
            </a:solidFill>
            <a:effectLst/>
            <a:latin typeface="+mn-lt"/>
            <a:ea typeface="+mn-ea"/>
            <a:cs typeface="+mn-cs"/>
          </a:endParaRPr>
        </a:p>
        <a:p>
          <a:r>
            <a:rPr kumimoji="1" lang="ja-JP" altLang="en-US" sz="1050">
              <a:solidFill>
                <a:schemeClr val="tx1"/>
              </a:solidFill>
              <a:effectLst/>
              <a:latin typeface="+mn-lt"/>
              <a:ea typeface="+mn-ea"/>
              <a:cs typeface="+mn-cs"/>
            </a:rPr>
            <a:t>注）按分基準に用いる数値は税務加減算・修正申告・更正決定により変動する場合がありますのでご注意ください</a:t>
          </a:r>
          <a:r>
            <a:rPr kumimoji="1" lang="ja-JP" altLang="en-US" sz="1100">
              <a:solidFill>
                <a:schemeClr val="tx1"/>
              </a:solidFill>
              <a:effectLst/>
              <a:latin typeface="+mn-lt"/>
              <a:ea typeface="+mn-ea"/>
              <a:cs typeface="+mn-cs"/>
            </a:rPr>
            <a:t>。</a:t>
          </a:r>
        </a:p>
        <a:p>
          <a:pPr algn="l"/>
          <a:endParaRPr kumimoji="1" lang="ja-JP" altLang="en-US" sz="1100">
            <a:solidFill>
              <a:schemeClr val="tx1"/>
            </a:solidFill>
          </a:endParaRPr>
        </a:p>
      </xdr:txBody>
    </xdr:sp>
    <xdr:clientData/>
  </xdr:twoCellAnchor>
  <xdr:twoCellAnchor>
    <xdr:from>
      <xdr:col>9</xdr:col>
      <xdr:colOff>445615</xdr:colOff>
      <xdr:row>41</xdr:row>
      <xdr:rowOff>214315</xdr:rowOff>
    </xdr:from>
    <xdr:to>
      <xdr:col>11</xdr:col>
      <xdr:colOff>583406</xdr:colOff>
      <xdr:row>45</xdr:row>
      <xdr:rowOff>35718</xdr:rowOff>
    </xdr:to>
    <xdr:sp macro="" textlink="">
      <xdr:nvSpPr>
        <xdr:cNvPr id="13" name="角丸四角形 12"/>
        <xdr:cNvSpPr/>
      </xdr:nvSpPr>
      <xdr:spPr>
        <a:xfrm>
          <a:off x="6617815" y="7196140"/>
          <a:ext cx="1509391" cy="554828"/>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en-US" sz="1100">
              <a:solidFill>
                <a:schemeClr val="tx1"/>
              </a:solidFill>
              <a:effectLst/>
              <a:latin typeface="+mn-lt"/>
              <a:ea typeface="+mn-ea"/>
              <a:cs typeface="+mn-cs"/>
            </a:rPr>
            <a:t>仮計の</a:t>
          </a:r>
          <a:r>
            <a:rPr kumimoji="1" lang="ja-JP" altLang="en-US" sz="1100" u="sng">
              <a:solidFill>
                <a:schemeClr val="tx1"/>
              </a:solidFill>
              <a:effectLst/>
              <a:latin typeface="+mn-lt"/>
              <a:ea typeface="+mn-ea"/>
              <a:cs typeface="+mn-cs"/>
            </a:rPr>
            <a:t>総額欄</a:t>
          </a:r>
          <a:r>
            <a:rPr kumimoji="1" lang="ja-JP" altLang="en-US" sz="1100">
              <a:solidFill>
                <a:schemeClr val="tx1"/>
              </a:solidFill>
              <a:effectLst/>
              <a:latin typeface="+mn-lt"/>
              <a:ea typeface="+mn-ea"/>
              <a:cs typeface="+mn-cs"/>
            </a:rPr>
            <a:t>は、原則として法人税別表４</a:t>
          </a:r>
          <a:r>
            <a:rPr kumimoji="1" lang="en-US" altLang="ja-JP" sz="1100">
              <a:solidFill>
                <a:schemeClr val="tx1"/>
              </a:solidFill>
              <a:effectLst/>
              <a:latin typeface="+mn-lt"/>
              <a:ea typeface="+mn-ea"/>
              <a:cs typeface="+mn-cs"/>
            </a:rPr>
            <a:t>(39)</a:t>
          </a:r>
          <a:r>
            <a:rPr kumimoji="1" lang="ja-JP" altLang="en-US" sz="1100">
              <a:solidFill>
                <a:schemeClr val="tx1"/>
              </a:solidFill>
              <a:effectLst/>
              <a:latin typeface="+mn-lt"/>
              <a:ea typeface="+mn-ea"/>
              <a:cs typeface="+mn-cs"/>
            </a:rPr>
            <a:t>「差引計」欄と一致します。</a:t>
          </a:r>
          <a:endParaRPr kumimoji="1" lang="ja-JP" altLang="en-US" sz="1100">
            <a:solidFill>
              <a:schemeClr val="tx1"/>
            </a:solidFill>
          </a:endParaRPr>
        </a:p>
      </xdr:txBody>
    </xdr:sp>
    <xdr:clientData/>
  </xdr:twoCellAnchor>
  <xdr:twoCellAnchor>
    <xdr:from>
      <xdr:col>8</xdr:col>
      <xdr:colOff>994121</xdr:colOff>
      <xdr:row>46</xdr:row>
      <xdr:rowOff>36380</xdr:rowOff>
    </xdr:from>
    <xdr:to>
      <xdr:col>10</xdr:col>
      <xdr:colOff>1511</xdr:colOff>
      <xdr:row>47</xdr:row>
      <xdr:rowOff>156163</xdr:rowOff>
    </xdr:to>
    <xdr:sp macro="" textlink="">
      <xdr:nvSpPr>
        <xdr:cNvPr id="14" name="下矢印 13"/>
        <xdr:cNvSpPr/>
      </xdr:nvSpPr>
      <xdr:spPr>
        <a:xfrm rot="3034149">
          <a:off x="6371999" y="7726802"/>
          <a:ext cx="291233" cy="683790"/>
        </a:xfrm>
        <a:prstGeom prst="downArrow">
          <a:avLst>
            <a:gd name="adj1" fmla="val 21764"/>
            <a:gd name="adj2" fmla="val 45499"/>
          </a:avLst>
        </a:prstGeom>
        <a:solidFill>
          <a:srgbClr val="0070C0"/>
        </a:solidFill>
        <a:ln>
          <a:solidFill>
            <a:schemeClr val="tx2"/>
          </a:solid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440531</xdr:colOff>
      <xdr:row>5</xdr:row>
      <xdr:rowOff>107156</xdr:rowOff>
    </xdr:from>
    <xdr:to>
      <xdr:col>9</xdr:col>
      <xdr:colOff>59531</xdr:colOff>
      <xdr:row>7</xdr:row>
      <xdr:rowOff>59532</xdr:rowOff>
    </xdr:to>
    <xdr:sp macro="" textlink="">
      <xdr:nvSpPr>
        <xdr:cNvPr id="15" name="下矢印 14"/>
        <xdr:cNvSpPr/>
      </xdr:nvSpPr>
      <xdr:spPr>
        <a:xfrm rot="5400000">
          <a:off x="5588793" y="616744"/>
          <a:ext cx="295276" cy="990600"/>
        </a:xfrm>
        <a:prstGeom prst="downArrow">
          <a:avLst>
            <a:gd name="adj1" fmla="val 21764"/>
            <a:gd name="adj2" fmla="val 51616"/>
          </a:avLst>
        </a:prstGeom>
        <a:solidFill>
          <a:srgbClr val="0070C0"/>
        </a:solidFill>
        <a:ln>
          <a:solidFill>
            <a:schemeClr val="tx2"/>
          </a:solid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964407</xdr:colOff>
      <xdr:row>0</xdr:row>
      <xdr:rowOff>2</xdr:rowOff>
    </xdr:from>
    <xdr:to>
      <xdr:col>11</xdr:col>
      <xdr:colOff>976312</xdr:colOff>
      <xdr:row>61</xdr:row>
      <xdr:rowOff>0</xdr:rowOff>
    </xdr:to>
    <xdr:cxnSp macro="">
      <xdr:nvCxnSpPr>
        <xdr:cNvPr id="16" name="直線コネクタ 15"/>
        <xdr:cNvCxnSpPr/>
      </xdr:nvCxnSpPr>
      <xdr:spPr>
        <a:xfrm>
          <a:off x="8231982" y="2"/>
          <a:ext cx="2380" cy="10458448"/>
        </a:xfrm>
        <a:prstGeom prst="line">
          <a:avLst/>
        </a:prstGeom>
        <a:ln>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xdr:colOff>
      <xdr:row>0</xdr:row>
      <xdr:rowOff>23814</xdr:rowOff>
    </xdr:from>
    <xdr:to>
      <xdr:col>2</xdr:col>
      <xdr:colOff>654845</xdr:colOff>
      <xdr:row>1</xdr:row>
      <xdr:rowOff>250032</xdr:rowOff>
    </xdr:to>
    <xdr:sp macro="" textlink="">
      <xdr:nvSpPr>
        <xdr:cNvPr id="17" name="テキスト ボックス 16"/>
        <xdr:cNvSpPr txBox="1"/>
      </xdr:nvSpPr>
      <xdr:spPr>
        <a:xfrm>
          <a:off x="1" y="23814"/>
          <a:ext cx="2026444" cy="321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a:t>※</a:t>
          </a:r>
          <a:r>
            <a:rPr kumimoji="1" lang="ja-JP" altLang="en-US" sz="1200"/>
            <a:t>任意様式</a:t>
          </a:r>
        </a:p>
      </xdr:txBody>
    </xdr:sp>
    <xdr:clientData/>
  </xdr:twoCellAnchor>
  <xdr:twoCellAnchor>
    <xdr:from>
      <xdr:col>12</xdr:col>
      <xdr:colOff>0</xdr:colOff>
      <xdr:row>0</xdr:row>
      <xdr:rowOff>35718</xdr:rowOff>
    </xdr:from>
    <xdr:to>
      <xdr:col>17</xdr:col>
      <xdr:colOff>321468</xdr:colOff>
      <xdr:row>1</xdr:row>
      <xdr:rowOff>261936</xdr:rowOff>
    </xdr:to>
    <xdr:sp macro="" textlink="">
      <xdr:nvSpPr>
        <xdr:cNvPr id="18" name="テキスト ボックス 17"/>
        <xdr:cNvSpPr txBox="1"/>
      </xdr:nvSpPr>
      <xdr:spPr>
        <a:xfrm>
          <a:off x="8229600" y="35718"/>
          <a:ext cx="3750468" cy="3119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a:t>※</a:t>
          </a:r>
          <a:r>
            <a:rPr kumimoji="1" lang="ja-JP" altLang="en-US" sz="1200"/>
            <a:t>参考：法定様式</a:t>
          </a:r>
        </a:p>
      </xdr:txBody>
    </xdr:sp>
    <xdr:clientData/>
  </xdr:twoCellAnchor>
  <xdr:twoCellAnchor>
    <xdr:from>
      <xdr:col>9</xdr:col>
      <xdr:colOff>785810</xdr:colOff>
      <xdr:row>0</xdr:row>
      <xdr:rowOff>23814</xdr:rowOff>
    </xdr:from>
    <xdr:to>
      <xdr:col>10</xdr:col>
      <xdr:colOff>1345404</xdr:colOff>
      <xdr:row>1</xdr:row>
      <xdr:rowOff>285751</xdr:rowOff>
    </xdr:to>
    <xdr:sp macro="" textlink="">
      <xdr:nvSpPr>
        <xdr:cNvPr id="19" name="テキスト ボックス 18"/>
        <xdr:cNvSpPr txBox="1"/>
      </xdr:nvSpPr>
      <xdr:spPr>
        <a:xfrm>
          <a:off x="6862760" y="23814"/>
          <a:ext cx="683419" cy="319087"/>
        </a:xfrm>
        <a:prstGeom prst="rect">
          <a:avLst/>
        </a:prstGeom>
        <a:solidFill>
          <a:schemeClr val="lt1"/>
        </a:solidFill>
        <a:ln w="222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b="1"/>
            <a:t>記  載  例</a:t>
          </a:r>
        </a:p>
      </xdr:txBody>
    </xdr:sp>
    <xdr:clientData/>
  </xdr:twoCellAnchor>
  <xdr:twoCellAnchor>
    <xdr:from>
      <xdr:col>4</xdr:col>
      <xdr:colOff>9525</xdr:colOff>
      <xdr:row>50</xdr:row>
      <xdr:rowOff>190500</xdr:rowOff>
    </xdr:from>
    <xdr:to>
      <xdr:col>4</xdr:col>
      <xdr:colOff>273844</xdr:colOff>
      <xdr:row>51</xdr:row>
      <xdr:rowOff>188119</xdr:rowOff>
    </xdr:to>
    <xdr:sp macro="" textlink="">
      <xdr:nvSpPr>
        <xdr:cNvPr id="20" name="テキスト ボックス 19"/>
        <xdr:cNvSpPr txBox="1"/>
      </xdr:nvSpPr>
      <xdr:spPr>
        <a:xfrm>
          <a:off x="2752725" y="8743950"/>
          <a:ext cx="264319" cy="1690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ｲ</a:t>
          </a:r>
        </a:p>
      </xdr:txBody>
    </xdr:sp>
    <xdr:clientData/>
  </xdr:twoCellAnchor>
  <xdr:twoCellAnchor>
    <xdr:from>
      <xdr:col>4</xdr:col>
      <xdr:colOff>1035844</xdr:colOff>
      <xdr:row>50</xdr:row>
      <xdr:rowOff>178594</xdr:rowOff>
    </xdr:from>
    <xdr:to>
      <xdr:col>5</xdr:col>
      <xdr:colOff>240507</xdr:colOff>
      <xdr:row>51</xdr:row>
      <xdr:rowOff>176213</xdr:rowOff>
    </xdr:to>
    <xdr:sp macro="" textlink="">
      <xdr:nvSpPr>
        <xdr:cNvPr id="21" name="テキスト ボックス 20"/>
        <xdr:cNvSpPr txBox="1"/>
      </xdr:nvSpPr>
      <xdr:spPr>
        <a:xfrm>
          <a:off x="3426619" y="8741569"/>
          <a:ext cx="242888" cy="1690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ﾛ</a:t>
          </a:r>
        </a:p>
      </xdr:txBody>
    </xdr:sp>
    <xdr:clientData/>
  </xdr:twoCellAnchor>
  <xdr:twoCellAnchor>
    <xdr:from>
      <xdr:col>6</xdr:col>
      <xdr:colOff>11906</xdr:colOff>
      <xdr:row>50</xdr:row>
      <xdr:rowOff>214312</xdr:rowOff>
    </xdr:from>
    <xdr:to>
      <xdr:col>6</xdr:col>
      <xdr:colOff>276225</xdr:colOff>
      <xdr:row>51</xdr:row>
      <xdr:rowOff>211931</xdr:rowOff>
    </xdr:to>
    <xdr:sp macro="" textlink="">
      <xdr:nvSpPr>
        <xdr:cNvPr id="22" name="テキスト ボックス 21"/>
        <xdr:cNvSpPr txBox="1"/>
      </xdr:nvSpPr>
      <xdr:spPr>
        <a:xfrm>
          <a:off x="4126706" y="8748712"/>
          <a:ext cx="264319" cy="1690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ﾊ</a:t>
          </a:r>
        </a:p>
      </xdr:txBody>
    </xdr:sp>
    <xdr:clientData/>
  </xdr:twoCellAnchor>
  <xdr:twoCellAnchor>
    <xdr:from>
      <xdr:col>7</xdr:col>
      <xdr:colOff>11907</xdr:colOff>
      <xdr:row>50</xdr:row>
      <xdr:rowOff>202406</xdr:rowOff>
    </xdr:from>
    <xdr:to>
      <xdr:col>7</xdr:col>
      <xdr:colOff>276226</xdr:colOff>
      <xdr:row>51</xdr:row>
      <xdr:rowOff>200025</xdr:rowOff>
    </xdr:to>
    <xdr:sp macro="" textlink="">
      <xdr:nvSpPr>
        <xdr:cNvPr id="23" name="テキスト ボックス 22"/>
        <xdr:cNvSpPr txBox="1"/>
      </xdr:nvSpPr>
      <xdr:spPr>
        <a:xfrm>
          <a:off x="4812507" y="8746331"/>
          <a:ext cx="264319" cy="1690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ﾆ</a:t>
          </a:r>
        </a:p>
      </xdr:txBody>
    </xdr:sp>
    <xdr:clientData/>
  </xdr:twoCellAnchor>
  <xdr:twoCellAnchor>
    <xdr:from>
      <xdr:col>6</xdr:col>
      <xdr:colOff>107154</xdr:colOff>
      <xdr:row>7</xdr:row>
      <xdr:rowOff>142876</xdr:rowOff>
    </xdr:from>
    <xdr:to>
      <xdr:col>8</xdr:col>
      <xdr:colOff>71436</xdr:colOff>
      <xdr:row>52</xdr:row>
      <xdr:rowOff>83344</xdr:rowOff>
    </xdr:to>
    <xdr:sp macro="" textlink="">
      <xdr:nvSpPr>
        <xdr:cNvPr id="24" name="角丸四角形 23"/>
        <xdr:cNvSpPr/>
      </xdr:nvSpPr>
      <xdr:spPr>
        <a:xfrm>
          <a:off x="4221954" y="1343026"/>
          <a:ext cx="1335882" cy="7655718"/>
        </a:xfrm>
        <a:prstGeom prst="roundRect">
          <a:avLst/>
        </a:prstGeom>
        <a:noFill/>
        <a:ln w="38100">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23812</xdr:colOff>
      <xdr:row>16</xdr:row>
      <xdr:rowOff>130969</xdr:rowOff>
    </xdr:from>
    <xdr:to>
      <xdr:col>18</xdr:col>
      <xdr:colOff>130968</xdr:colOff>
      <xdr:row>17</xdr:row>
      <xdr:rowOff>190499</xdr:rowOff>
    </xdr:to>
    <xdr:sp macro="" textlink="">
      <xdr:nvSpPr>
        <xdr:cNvPr id="25" name="右矢印 24"/>
        <xdr:cNvSpPr/>
      </xdr:nvSpPr>
      <xdr:spPr>
        <a:xfrm>
          <a:off x="5510212" y="2874169"/>
          <a:ext cx="6965156" cy="211930"/>
        </a:xfrm>
        <a:prstGeom prst="rightArrow">
          <a:avLst/>
        </a:prstGeom>
        <a:solidFill>
          <a:schemeClr val="tx2">
            <a:lumMod val="40000"/>
            <a:lumOff val="60000"/>
          </a:schemeClr>
        </a:solidFill>
        <a:ln>
          <a:no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142875</xdr:colOff>
      <xdr:row>15</xdr:row>
      <xdr:rowOff>119063</xdr:rowOff>
    </xdr:from>
    <xdr:to>
      <xdr:col>20</xdr:col>
      <xdr:colOff>1416844</xdr:colOff>
      <xdr:row>18</xdr:row>
      <xdr:rowOff>142874</xdr:rowOff>
    </xdr:to>
    <xdr:sp macro="" textlink="">
      <xdr:nvSpPr>
        <xdr:cNvPr id="26" name="角丸四角形 25"/>
        <xdr:cNvSpPr/>
      </xdr:nvSpPr>
      <xdr:spPr>
        <a:xfrm>
          <a:off x="12487275" y="2690813"/>
          <a:ext cx="1912144" cy="538161"/>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en-US" sz="1100">
              <a:solidFill>
                <a:schemeClr val="tx1"/>
              </a:solidFill>
              <a:effectLst/>
              <a:latin typeface="+mn-lt"/>
              <a:ea typeface="+mn-ea"/>
              <a:cs typeface="+mn-cs"/>
            </a:rPr>
            <a:t>区分計算書で算出した収入金課税事業（電気供給業）に係る収入を転記</a:t>
          </a:r>
          <a:endParaRPr kumimoji="1" lang="ja-JP" altLang="en-US" sz="1100">
            <a:solidFill>
              <a:schemeClr val="tx1"/>
            </a:solidFill>
          </a:endParaRPr>
        </a:p>
      </xdr:txBody>
    </xdr:sp>
    <xdr:clientData/>
  </xdr:twoCellAnchor>
  <xdr:twoCellAnchor>
    <xdr:from>
      <xdr:col>9</xdr:col>
      <xdr:colOff>214309</xdr:colOff>
      <xdr:row>49</xdr:row>
      <xdr:rowOff>50876</xdr:rowOff>
    </xdr:from>
    <xdr:to>
      <xdr:col>11</xdr:col>
      <xdr:colOff>559589</xdr:colOff>
      <xdr:row>53</xdr:row>
      <xdr:rowOff>123826</xdr:rowOff>
    </xdr:to>
    <xdr:grpSp>
      <xdr:nvGrpSpPr>
        <xdr:cNvPr id="27" name="グループ化 26"/>
        <xdr:cNvGrpSpPr/>
      </xdr:nvGrpSpPr>
      <xdr:grpSpPr>
        <a:xfrm>
          <a:off x="8482009" y="11433251"/>
          <a:ext cx="2955130" cy="1235000"/>
          <a:chOff x="8310563" y="11052251"/>
          <a:chExt cx="2952749" cy="865905"/>
        </a:xfrm>
      </xdr:grpSpPr>
      <xdr:sp macro="" textlink="">
        <xdr:nvSpPr>
          <xdr:cNvPr id="28" name="角丸四角形 27"/>
          <xdr:cNvSpPr/>
        </xdr:nvSpPr>
        <xdr:spPr>
          <a:xfrm>
            <a:off x="8631237" y="11052251"/>
            <a:ext cx="2632075" cy="865905"/>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en-US" sz="1100">
                <a:solidFill>
                  <a:schemeClr val="tx1"/>
                </a:solidFill>
                <a:effectLst/>
                <a:latin typeface="+mn-lt"/>
                <a:ea typeface="+mn-ea"/>
                <a:cs typeface="+mn-cs"/>
              </a:rPr>
              <a:t>第６号様式「所得金額の計算の内訳」又は第６号様式別表５において加算・減算した金額があれば記載してください。</a:t>
            </a:r>
            <a:endParaRPr kumimoji="1" lang="ja-JP" altLang="en-US" sz="1100">
              <a:solidFill>
                <a:schemeClr val="tx1"/>
              </a:solidFill>
            </a:endParaRPr>
          </a:p>
        </xdr:txBody>
      </xdr:sp>
      <xdr:sp macro="" textlink="">
        <xdr:nvSpPr>
          <xdr:cNvPr id="29" name="下矢印 28"/>
          <xdr:cNvSpPr/>
        </xdr:nvSpPr>
        <xdr:spPr>
          <a:xfrm rot="5400000">
            <a:off x="8378424" y="11088295"/>
            <a:ext cx="178596" cy="314317"/>
          </a:xfrm>
          <a:prstGeom prst="downArrow">
            <a:avLst>
              <a:gd name="adj1" fmla="val 21764"/>
              <a:gd name="adj2" fmla="val 37822"/>
            </a:avLst>
          </a:prstGeom>
          <a:solidFill>
            <a:srgbClr val="0070C0"/>
          </a:solidFill>
          <a:ln>
            <a:solidFill>
              <a:schemeClr val="tx2"/>
            </a:solid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8</xdr:col>
      <xdr:colOff>1059655</xdr:colOff>
      <xdr:row>48</xdr:row>
      <xdr:rowOff>214312</xdr:rowOff>
    </xdr:from>
    <xdr:to>
      <xdr:col>9</xdr:col>
      <xdr:colOff>164780</xdr:colOff>
      <xdr:row>51</xdr:row>
      <xdr:rowOff>59531</xdr:rowOff>
    </xdr:to>
    <xdr:sp macro="" textlink="">
      <xdr:nvSpPr>
        <xdr:cNvPr id="30" name="右中かっこ 29"/>
        <xdr:cNvSpPr/>
      </xdr:nvSpPr>
      <xdr:spPr>
        <a:xfrm>
          <a:off x="6174580" y="8405812"/>
          <a:ext cx="162400" cy="397669"/>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164.113.11\&#65299;&#65297;&#27861;&#20154;\Users\y.ymgch52\AppData\Local\Microsoft\Windows\Temporary%20Internet%20Files\Content.Outlook\9PKJ1UVZ\999999999_260930_51_&#31777;&#26131;&#35519;&#26619;&#65288;&#30476;&#31246;&#20107;&#21209;&#25152;&#29992;&#65289;.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y.ymgch52\AppData\Local\Microsoft\Windows\Temporary%20Internet%20Files\Content.Outlook\9PKJ1UVZ\999999999_260930_51_&#31777;&#26131;&#35519;&#26619;&#65288;&#30476;&#31246;&#20107;&#21209;&#25152;&#29992;&#6528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税率情報"/>
      <sheetName val="当初申告シート"/>
      <sheetName val="第４号"/>
      <sheetName val="添付資料一覧"/>
      <sheetName val="第４号の２"/>
      <sheetName val="チェックリスト"/>
      <sheetName val="調査結果シート"/>
    </sheetNames>
    <sheetDataSet>
      <sheetData sheetId="0" refreshError="1"/>
      <sheetData sheetId="1" refreshError="1"/>
      <sheetData sheetId="2" refreshError="1"/>
      <sheetData sheetId="3" refreshError="1"/>
      <sheetData sheetId="4" refreshError="1"/>
      <sheetData sheetId="5"/>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税率情報"/>
      <sheetName val="当初申告シート"/>
      <sheetName val="第４号"/>
      <sheetName val="添付資料一覧"/>
      <sheetName val="第４号の２"/>
      <sheetName val="チェックリスト"/>
      <sheetName val="調査結果シート"/>
    </sheetNames>
    <sheetDataSet>
      <sheetData sheetId="0" refreshError="1"/>
      <sheetData sheetId="1" refreshError="1"/>
      <sheetData sheetId="2" refreshError="1"/>
      <sheetData sheetId="3" refreshError="1"/>
      <sheetData sheetId="4" refreshError="1"/>
      <sheetData sheetId="5"/>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8"/>
  <sheetViews>
    <sheetView tabSelected="1" view="pageBreakPreview" zoomScaleNormal="100" zoomScaleSheetLayoutView="100" workbookViewId="0">
      <selection activeCell="A2" sqref="A2:I2"/>
    </sheetView>
  </sheetViews>
  <sheetFormatPr defaultRowHeight="18.75" x14ac:dyDescent="0.4"/>
  <cols>
    <col min="1" max="1" width="4.375" style="1" customWidth="1"/>
    <col min="2" max="2" width="2.25" style="1" customWidth="1"/>
    <col min="3" max="3" width="22.375" style="1" customWidth="1"/>
    <col min="4" max="9" width="13.875" customWidth="1"/>
    <col min="10" max="10" width="1.125" customWidth="1"/>
  </cols>
  <sheetData>
    <row r="1" spans="1:9" x14ac:dyDescent="0.4">
      <c r="H1" s="2"/>
      <c r="I1" s="3" t="s">
        <v>91</v>
      </c>
    </row>
    <row r="2" spans="1:9" ht="29.25" customHeight="1" x14ac:dyDescent="0.4">
      <c r="A2" s="143" t="s">
        <v>0</v>
      </c>
      <c r="B2" s="144"/>
      <c r="C2" s="144"/>
      <c r="D2" s="144"/>
      <c r="E2" s="144"/>
      <c r="F2" s="144"/>
      <c r="G2" s="144"/>
      <c r="H2" s="144"/>
      <c r="I2" s="144"/>
    </row>
    <row r="3" spans="1:9" ht="5.25" customHeight="1" x14ac:dyDescent="0.4">
      <c r="A3" s="4"/>
      <c r="B3" s="4"/>
      <c r="C3" s="4"/>
      <c r="D3" s="5"/>
      <c r="E3" s="5"/>
      <c r="F3" s="5"/>
      <c r="G3" s="5"/>
      <c r="H3" s="5"/>
      <c r="I3" s="5"/>
    </row>
    <row r="4" spans="1:9" ht="27" customHeight="1" x14ac:dyDescent="0.4">
      <c r="D4" s="6" t="s">
        <v>1</v>
      </c>
      <c r="E4" s="145" t="s">
        <v>2</v>
      </c>
      <c r="F4" s="146"/>
      <c r="G4" s="6" t="s">
        <v>3</v>
      </c>
      <c r="H4" s="147"/>
      <c r="I4" s="147"/>
    </row>
    <row r="5" spans="1:9" s="1" customFormat="1" ht="12.75" customHeight="1" x14ac:dyDescent="0.4">
      <c r="A5" s="7" t="s">
        <v>4</v>
      </c>
      <c r="B5" s="8"/>
      <c r="C5" s="8"/>
    </row>
    <row r="6" spans="1:9" s="1" customFormat="1" ht="12.75" customHeight="1" thickBot="1" x14ac:dyDescent="0.45">
      <c r="A6" s="148" t="s">
        <v>5</v>
      </c>
      <c r="B6" s="149"/>
      <c r="C6" s="150"/>
      <c r="D6" s="9" t="s">
        <v>6</v>
      </c>
      <c r="E6" s="10" t="s">
        <v>7</v>
      </c>
      <c r="F6" s="9" t="s">
        <v>8</v>
      </c>
      <c r="G6" s="11" t="s">
        <v>9</v>
      </c>
    </row>
    <row r="7" spans="1:9" s="1" customFormat="1" ht="18" customHeight="1" thickBot="1" x14ac:dyDescent="0.45">
      <c r="A7" s="151" t="s">
        <v>10</v>
      </c>
      <c r="B7" s="152"/>
      <c r="C7" s="153"/>
      <c r="D7" s="12">
        <f>E7+F7</f>
        <v>0</v>
      </c>
      <c r="E7" s="13"/>
      <c r="F7" s="14"/>
      <c r="G7" s="15" t="e">
        <f>ROUNDDOWN(E7/(E7+F7),5)</f>
        <v>#DIV/0!</v>
      </c>
      <c r="H7" s="16" t="s">
        <v>11</v>
      </c>
    </row>
    <row r="8" spans="1:9" s="1" customFormat="1" ht="12.75" customHeight="1" thickBot="1" x14ac:dyDescent="0.45">
      <c r="A8" s="8"/>
      <c r="B8" s="8"/>
      <c r="C8" s="8"/>
    </row>
    <row r="9" spans="1:9" s="1" customFormat="1" ht="13.5" customHeight="1" x14ac:dyDescent="0.4">
      <c r="A9" s="154" t="s">
        <v>5</v>
      </c>
      <c r="B9" s="155"/>
      <c r="C9" s="155"/>
      <c r="D9" s="158" t="s">
        <v>6</v>
      </c>
      <c r="E9" s="158" t="s">
        <v>12</v>
      </c>
      <c r="F9" s="158"/>
      <c r="G9" s="158" t="s">
        <v>13</v>
      </c>
      <c r="H9" s="158"/>
      <c r="I9" s="160" t="s">
        <v>14</v>
      </c>
    </row>
    <row r="10" spans="1:9" s="1" customFormat="1" ht="25.5" x14ac:dyDescent="0.4">
      <c r="A10" s="156"/>
      <c r="B10" s="157"/>
      <c r="C10" s="157"/>
      <c r="D10" s="159"/>
      <c r="E10" s="9" t="s">
        <v>15</v>
      </c>
      <c r="F10" s="18" t="s">
        <v>16</v>
      </c>
      <c r="G10" s="9" t="s">
        <v>15</v>
      </c>
      <c r="H10" s="18" t="s">
        <v>17</v>
      </c>
      <c r="I10" s="161"/>
    </row>
    <row r="11" spans="1:9" s="1" customFormat="1" ht="18" customHeight="1" x14ac:dyDescent="0.4">
      <c r="A11" s="132" t="s">
        <v>18</v>
      </c>
      <c r="B11" s="122"/>
      <c r="C11" s="122"/>
      <c r="D11" s="19">
        <f>SUM(E11:H11)</f>
        <v>0</v>
      </c>
      <c r="E11" s="19">
        <f>SUM(E12:E14)</f>
        <v>0</v>
      </c>
      <c r="F11" s="20"/>
      <c r="G11" s="19">
        <f>SUM(G12:G14)</f>
        <v>0</v>
      </c>
      <c r="H11" s="20"/>
      <c r="I11" s="21"/>
    </row>
    <row r="12" spans="1:9" s="1" customFormat="1" ht="18" customHeight="1" x14ac:dyDescent="0.4">
      <c r="A12" s="137"/>
      <c r="B12" s="162"/>
      <c r="C12" s="162"/>
      <c r="D12" s="22">
        <f>SUM(E12:H12)</f>
        <v>0</v>
      </c>
      <c r="E12" s="23"/>
      <c r="F12" s="24"/>
      <c r="G12" s="23"/>
      <c r="H12" s="24"/>
      <c r="I12" s="25"/>
    </row>
    <row r="13" spans="1:9" s="1" customFormat="1" ht="18" customHeight="1" x14ac:dyDescent="0.4">
      <c r="A13" s="137"/>
      <c r="B13" s="163"/>
      <c r="C13" s="163"/>
      <c r="D13" s="26">
        <f>SUM(E13:H13)</f>
        <v>0</v>
      </c>
      <c r="E13" s="27"/>
      <c r="F13" s="28"/>
      <c r="G13" s="27"/>
      <c r="H13" s="28"/>
      <c r="I13" s="29"/>
    </row>
    <row r="14" spans="1:9" s="1" customFormat="1" ht="18" customHeight="1" x14ac:dyDescent="0.4">
      <c r="A14" s="156"/>
      <c r="B14" s="164"/>
      <c r="C14" s="164"/>
      <c r="D14" s="30">
        <f t="shared" ref="D14:D25" si="0">SUM(E14:H14)</f>
        <v>0</v>
      </c>
      <c r="E14" s="31"/>
      <c r="F14" s="32"/>
      <c r="G14" s="31"/>
      <c r="H14" s="32"/>
      <c r="I14" s="33"/>
    </row>
    <row r="15" spans="1:9" s="1" customFormat="1" ht="18" customHeight="1" x14ac:dyDescent="0.4">
      <c r="A15" s="132" t="s">
        <v>19</v>
      </c>
      <c r="B15" s="122"/>
      <c r="C15" s="122"/>
      <c r="D15" s="19" t="e">
        <f>SUM(E15:H15)</f>
        <v>#DIV/0!</v>
      </c>
      <c r="E15" s="19">
        <f>E16+E21</f>
        <v>0</v>
      </c>
      <c r="F15" s="19" t="e">
        <f t="shared" ref="F15:I15" si="1">F16+F21</f>
        <v>#DIV/0!</v>
      </c>
      <c r="G15" s="19">
        <f t="shared" si="1"/>
        <v>0</v>
      </c>
      <c r="H15" s="19" t="e">
        <f t="shared" si="1"/>
        <v>#DIV/0!</v>
      </c>
      <c r="I15" s="34">
        <f t="shared" si="1"/>
        <v>0</v>
      </c>
    </row>
    <row r="16" spans="1:9" s="1" customFormat="1" ht="18" customHeight="1" x14ac:dyDescent="0.4">
      <c r="A16" s="136"/>
      <c r="B16" s="138" t="s">
        <v>20</v>
      </c>
      <c r="C16" s="139"/>
      <c r="D16" s="35" t="e">
        <f>SUM(E16:H16)</f>
        <v>#DIV/0!</v>
      </c>
      <c r="E16" s="35">
        <f>SUM(E17:E20)</f>
        <v>0</v>
      </c>
      <c r="F16" s="35" t="e">
        <f>ROUNDDOWN(I16*$G$7,0)</f>
        <v>#DIV/0!</v>
      </c>
      <c r="G16" s="35">
        <f>SUM(G17:G20)</f>
        <v>0</v>
      </c>
      <c r="H16" s="35" t="e">
        <f>I16-F16</f>
        <v>#DIV/0!</v>
      </c>
      <c r="I16" s="36">
        <f>SUM(I17:I20)</f>
        <v>0</v>
      </c>
    </row>
    <row r="17" spans="1:9" s="1" customFormat="1" ht="18" customHeight="1" x14ac:dyDescent="0.4">
      <c r="A17" s="136"/>
      <c r="B17" s="37"/>
      <c r="C17" s="38"/>
      <c r="D17" s="22" t="e">
        <f>SUM(E17:H17)</f>
        <v>#DIV/0!</v>
      </c>
      <c r="E17" s="23"/>
      <c r="F17" s="22" t="e">
        <f>ROUNDDOWN(I17*$G$7,0)</f>
        <v>#DIV/0!</v>
      </c>
      <c r="G17" s="23"/>
      <c r="H17" s="22" t="e">
        <f t="shared" ref="H17:H20" si="2">I17-F17</f>
        <v>#DIV/0!</v>
      </c>
      <c r="I17" s="39"/>
    </row>
    <row r="18" spans="1:9" s="1" customFormat="1" ht="18" customHeight="1" x14ac:dyDescent="0.4">
      <c r="A18" s="136"/>
      <c r="B18" s="37"/>
      <c r="C18" s="40"/>
      <c r="D18" s="26" t="e">
        <f t="shared" ref="D18:D24" si="3">SUM(E18:H18)</f>
        <v>#DIV/0!</v>
      </c>
      <c r="E18" s="41"/>
      <c r="F18" s="26" t="e">
        <f t="shared" ref="F18:F19" si="4">ROUNDDOWN(I18*$G$7,0)</f>
        <v>#DIV/0!</v>
      </c>
      <c r="G18" s="41"/>
      <c r="H18" s="26" t="e">
        <f t="shared" si="2"/>
        <v>#DIV/0!</v>
      </c>
      <c r="I18" s="42"/>
    </row>
    <row r="19" spans="1:9" s="1" customFormat="1" ht="18" customHeight="1" x14ac:dyDescent="0.4">
      <c r="A19" s="136"/>
      <c r="B19" s="37"/>
      <c r="C19" s="40"/>
      <c r="D19" s="26" t="e">
        <f t="shared" si="3"/>
        <v>#DIV/0!</v>
      </c>
      <c r="E19" s="41"/>
      <c r="F19" s="26" t="e">
        <f t="shared" si="4"/>
        <v>#DIV/0!</v>
      </c>
      <c r="G19" s="41"/>
      <c r="H19" s="26" t="e">
        <f t="shared" si="2"/>
        <v>#DIV/0!</v>
      </c>
      <c r="I19" s="42"/>
    </row>
    <row r="20" spans="1:9" s="1" customFormat="1" ht="18" customHeight="1" x14ac:dyDescent="0.4">
      <c r="A20" s="136"/>
      <c r="B20" s="43"/>
      <c r="C20" s="44"/>
      <c r="D20" s="30" t="e">
        <f t="shared" si="3"/>
        <v>#DIV/0!</v>
      </c>
      <c r="E20" s="31"/>
      <c r="F20" s="30" t="e">
        <f>ROUNDDOWN(I20*$G$7,0)</f>
        <v>#DIV/0!</v>
      </c>
      <c r="G20" s="31"/>
      <c r="H20" s="30" t="e">
        <f t="shared" si="2"/>
        <v>#DIV/0!</v>
      </c>
      <c r="I20" s="45"/>
    </row>
    <row r="21" spans="1:9" s="1" customFormat="1" ht="18" customHeight="1" x14ac:dyDescent="0.4">
      <c r="A21" s="136"/>
      <c r="B21" s="140" t="s">
        <v>21</v>
      </c>
      <c r="C21" s="141"/>
      <c r="D21" s="47" t="e">
        <f t="shared" si="3"/>
        <v>#DIV/0!</v>
      </c>
      <c r="E21" s="47">
        <f>SUM(E22:E25)</f>
        <v>0</v>
      </c>
      <c r="F21" s="35" t="e">
        <f>ROUNDDOWN(I21*$G$7,0)</f>
        <v>#DIV/0!</v>
      </c>
      <c r="G21" s="47">
        <f>SUM(G22:G25)</f>
        <v>0</v>
      </c>
      <c r="H21" s="47" t="e">
        <f>I21-F21</f>
        <v>#DIV/0!</v>
      </c>
      <c r="I21" s="36">
        <f>SUM(I22:I25)</f>
        <v>0</v>
      </c>
    </row>
    <row r="22" spans="1:9" s="1" customFormat="1" ht="18" customHeight="1" x14ac:dyDescent="0.4">
      <c r="A22" s="136"/>
      <c r="B22" s="37"/>
      <c r="C22" s="38"/>
      <c r="D22" s="22" t="e">
        <f t="shared" si="3"/>
        <v>#DIV/0!</v>
      </c>
      <c r="E22" s="48"/>
      <c r="F22" s="22" t="e">
        <f>ROUNDDOWN(I22*$G$7,0)</f>
        <v>#DIV/0!</v>
      </c>
      <c r="G22" s="48"/>
      <c r="H22" s="22" t="e">
        <f t="shared" ref="H22:H23" si="5">I22-F22</f>
        <v>#DIV/0!</v>
      </c>
      <c r="I22" s="49"/>
    </row>
    <row r="23" spans="1:9" s="1" customFormat="1" ht="18" customHeight="1" x14ac:dyDescent="0.4">
      <c r="A23" s="136"/>
      <c r="B23" s="37"/>
      <c r="C23" s="40"/>
      <c r="D23" s="26" t="e">
        <f t="shared" si="3"/>
        <v>#DIV/0!</v>
      </c>
      <c r="E23" s="27"/>
      <c r="F23" s="26" t="e">
        <f t="shared" ref="F23:F25" si="6">ROUNDDOWN(I23*$G$7,0)</f>
        <v>#DIV/0!</v>
      </c>
      <c r="G23" s="27"/>
      <c r="H23" s="26" t="e">
        <f t="shared" si="5"/>
        <v>#DIV/0!</v>
      </c>
      <c r="I23" s="50"/>
    </row>
    <row r="24" spans="1:9" s="1" customFormat="1" ht="18" customHeight="1" x14ac:dyDescent="0.4">
      <c r="A24" s="136"/>
      <c r="B24" s="51"/>
      <c r="C24" s="52"/>
      <c r="D24" s="26" t="e">
        <f t="shared" si="3"/>
        <v>#DIV/0!</v>
      </c>
      <c r="E24" s="27"/>
      <c r="F24" s="26" t="e">
        <f t="shared" si="6"/>
        <v>#DIV/0!</v>
      </c>
      <c r="G24" s="27"/>
      <c r="H24" s="26" t="e">
        <f>I24-F24</f>
        <v>#DIV/0!</v>
      </c>
      <c r="I24" s="50"/>
    </row>
    <row r="25" spans="1:9" s="1" customFormat="1" ht="18" customHeight="1" x14ac:dyDescent="0.4">
      <c r="A25" s="137"/>
      <c r="B25" s="43"/>
      <c r="C25" s="44"/>
      <c r="D25" s="30" t="e">
        <f t="shared" si="0"/>
        <v>#DIV/0!</v>
      </c>
      <c r="E25" s="31"/>
      <c r="F25" s="30" t="e">
        <f t="shared" si="6"/>
        <v>#DIV/0!</v>
      </c>
      <c r="G25" s="31"/>
      <c r="H25" s="30" t="e">
        <f t="shared" ref="H25:H34" si="7">I25-F25</f>
        <v>#DIV/0!</v>
      </c>
      <c r="I25" s="45"/>
    </row>
    <row r="26" spans="1:9" s="1" customFormat="1" ht="18" customHeight="1" x14ac:dyDescent="0.4">
      <c r="A26" s="121" t="s">
        <v>22</v>
      </c>
      <c r="B26" s="122"/>
      <c r="C26" s="122"/>
      <c r="D26" s="19" t="e">
        <f>SUM(E26:H26)</f>
        <v>#DIV/0!</v>
      </c>
      <c r="E26" s="19">
        <f>E11-E15</f>
        <v>0</v>
      </c>
      <c r="F26" s="19" t="e">
        <f>F11-F15</f>
        <v>#DIV/0!</v>
      </c>
      <c r="G26" s="19">
        <f>G11-G15</f>
        <v>0</v>
      </c>
      <c r="H26" s="19" t="e">
        <f>H11-H15</f>
        <v>#DIV/0!</v>
      </c>
      <c r="I26" s="34">
        <f>I11-I15</f>
        <v>0</v>
      </c>
    </row>
    <row r="27" spans="1:9" s="1" customFormat="1" ht="18" customHeight="1" x14ac:dyDescent="0.4">
      <c r="A27" s="132" t="s">
        <v>23</v>
      </c>
      <c r="B27" s="122"/>
      <c r="C27" s="122"/>
      <c r="D27" s="19" t="e">
        <f>SUM(E27:H27)</f>
        <v>#DIV/0!</v>
      </c>
      <c r="E27" s="19">
        <f>SUM(E28:E29)</f>
        <v>0</v>
      </c>
      <c r="F27" s="19" t="e">
        <f>SUM(F28:F29)</f>
        <v>#DIV/0!</v>
      </c>
      <c r="G27" s="19">
        <f>SUM(G28:G29)</f>
        <v>0</v>
      </c>
      <c r="H27" s="19" t="e">
        <f>SUM(H28:H29)</f>
        <v>#DIV/0!</v>
      </c>
      <c r="I27" s="34">
        <f>SUM(I28:I29)</f>
        <v>0</v>
      </c>
    </row>
    <row r="28" spans="1:9" s="1" customFormat="1" ht="18" customHeight="1" x14ac:dyDescent="0.4">
      <c r="A28" s="136"/>
      <c r="B28" s="142"/>
      <c r="C28" s="142"/>
      <c r="D28" s="22" t="e">
        <f>SUM(E28:H28)</f>
        <v>#DIV/0!</v>
      </c>
      <c r="E28" s="23"/>
      <c r="F28" s="22" t="e">
        <f>ROUNDDOWN(I28*$G$7,0)</f>
        <v>#DIV/0!</v>
      </c>
      <c r="G28" s="23"/>
      <c r="H28" s="22" t="e">
        <f>I28-F28</f>
        <v>#DIV/0!</v>
      </c>
      <c r="I28" s="39"/>
    </row>
    <row r="29" spans="1:9" ht="18" customHeight="1" x14ac:dyDescent="0.4">
      <c r="A29" s="137"/>
      <c r="B29" s="130"/>
      <c r="C29" s="131"/>
      <c r="D29" s="30" t="e">
        <f t="shared" ref="D29:D44" si="8">SUM(E29:H29)</f>
        <v>#DIV/0!</v>
      </c>
      <c r="E29" s="53"/>
      <c r="F29" s="30" t="e">
        <f>ROUNDDOWN(I29*$G$7,0)</f>
        <v>#DIV/0!</v>
      </c>
      <c r="G29" s="53"/>
      <c r="H29" s="30" t="e">
        <f t="shared" si="7"/>
        <v>#DIV/0!</v>
      </c>
      <c r="I29" s="54"/>
    </row>
    <row r="30" spans="1:9" ht="18" customHeight="1" x14ac:dyDescent="0.4">
      <c r="A30" s="132" t="s">
        <v>24</v>
      </c>
      <c r="B30" s="122"/>
      <c r="C30" s="122"/>
      <c r="D30" s="19" t="e">
        <f t="shared" si="8"/>
        <v>#DIV/0!</v>
      </c>
      <c r="E30" s="19">
        <f>SUM(E31:E32)</f>
        <v>0</v>
      </c>
      <c r="F30" s="19" t="e">
        <f>SUM(F31:F32)</f>
        <v>#DIV/0!</v>
      </c>
      <c r="G30" s="19">
        <f>SUM(G31:G32)</f>
        <v>0</v>
      </c>
      <c r="H30" s="19" t="e">
        <f>SUM(H31:H32)</f>
        <v>#DIV/0!</v>
      </c>
      <c r="I30" s="34">
        <f>SUM(I31:I32)</f>
        <v>0</v>
      </c>
    </row>
    <row r="31" spans="1:9" ht="18" customHeight="1" x14ac:dyDescent="0.4">
      <c r="A31" s="136"/>
      <c r="B31" s="128"/>
      <c r="C31" s="128"/>
      <c r="D31" s="22" t="e">
        <f t="shared" si="8"/>
        <v>#DIV/0!</v>
      </c>
      <c r="E31" s="23"/>
      <c r="F31" s="22" t="e">
        <f>ROUNDDOWN(I31*$G$7,0)</f>
        <v>#DIV/0!</v>
      </c>
      <c r="G31" s="23"/>
      <c r="H31" s="22" t="e">
        <f>I31-F31</f>
        <v>#DIV/0!</v>
      </c>
      <c r="I31" s="39"/>
    </row>
    <row r="32" spans="1:9" ht="18" customHeight="1" x14ac:dyDescent="0.4">
      <c r="A32" s="137"/>
      <c r="B32" s="130"/>
      <c r="C32" s="131"/>
      <c r="D32" s="30" t="e">
        <f t="shared" si="8"/>
        <v>#DIV/0!</v>
      </c>
      <c r="E32" s="53"/>
      <c r="F32" s="30" t="e">
        <f>ROUNDDOWN(I32*$G$7,0)</f>
        <v>#DIV/0!</v>
      </c>
      <c r="G32" s="53"/>
      <c r="H32" s="30" t="e">
        <f t="shared" si="7"/>
        <v>#DIV/0!</v>
      </c>
      <c r="I32" s="54"/>
    </row>
    <row r="33" spans="1:9" ht="18" customHeight="1" x14ac:dyDescent="0.4">
      <c r="A33" s="121" t="s">
        <v>25</v>
      </c>
      <c r="B33" s="122"/>
      <c r="C33" s="122"/>
      <c r="D33" s="19">
        <f t="shared" si="8"/>
        <v>0</v>
      </c>
      <c r="E33" s="56"/>
      <c r="F33" s="19">
        <f>ROUNDDOWN(I33*$D$7,0)</f>
        <v>0</v>
      </c>
      <c r="G33" s="56"/>
      <c r="H33" s="19">
        <f t="shared" si="7"/>
        <v>0</v>
      </c>
      <c r="I33" s="57"/>
    </row>
    <row r="34" spans="1:9" ht="18" customHeight="1" x14ac:dyDescent="0.4">
      <c r="A34" s="121" t="s">
        <v>26</v>
      </c>
      <c r="B34" s="122"/>
      <c r="C34" s="122"/>
      <c r="D34" s="19" t="e">
        <f t="shared" si="8"/>
        <v>#DIV/0!</v>
      </c>
      <c r="E34" s="56"/>
      <c r="F34" s="19" t="e">
        <f>ROUNDDOWN(I34*$G$7,0)</f>
        <v>#DIV/0!</v>
      </c>
      <c r="G34" s="56"/>
      <c r="H34" s="19" t="e">
        <f t="shared" si="7"/>
        <v>#DIV/0!</v>
      </c>
      <c r="I34" s="57"/>
    </row>
    <row r="35" spans="1:9" ht="18" customHeight="1" x14ac:dyDescent="0.4">
      <c r="A35" s="121" t="s">
        <v>27</v>
      </c>
      <c r="B35" s="122"/>
      <c r="C35" s="122"/>
      <c r="D35" s="19" t="e">
        <f t="shared" si="8"/>
        <v>#DIV/0!</v>
      </c>
      <c r="E35" s="19">
        <f>SUM(E26,E27,E33)-SUM(E30,E34)</f>
        <v>0</v>
      </c>
      <c r="F35" s="19" t="e">
        <f>SUM(F26,F27,F33)-SUM(F30,F34)</f>
        <v>#DIV/0!</v>
      </c>
      <c r="G35" s="19">
        <f>SUM(G26,G27,G33)-SUM(G30,G34)</f>
        <v>0</v>
      </c>
      <c r="H35" s="19" t="e">
        <f>SUM(H26,H27,H33)-SUM(H30,H34)</f>
        <v>#DIV/0!</v>
      </c>
      <c r="I35" s="34">
        <f>SUM(I26,I27,I33)-SUM(I30,I34)</f>
        <v>0</v>
      </c>
    </row>
    <row r="36" spans="1:9" ht="18" customHeight="1" x14ac:dyDescent="0.4">
      <c r="A36" s="109" t="s">
        <v>28</v>
      </c>
      <c r="B36" s="110"/>
      <c r="C36" s="111"/>
      <c r="D36" s="19" t="e">
        <f t="shared" si="8"/>
        <v>#DIV/0!</v>
      </c>
      <c r="E36" s="13"/>
      <c r="F36" s="26" t="e">
        <f>ROUNDDOWN(I36*$G$7,0)</f>
        <v>#DIV/0!</v>
      </c>
      <c r="G36" s="13"/>
      <c r="H36" s="26" t="e">
        <f t="shared" ref="H36:H48" si="9">I36-F36</f>
        <v>#DIV/0!</v>
      </c>
      <c r="I36" s="58"/>
    </row>
    <row r="37" spans="1:9" ht="18" customHeight="1" thickBot="1" x14ac:dyDescent="0.45">
      <c r="A37" s="123" t="s">
        <v>29</v>
      </c>
      <c r="B37" s="124"/>
      <c r="C37" s="125"/>
      <c r="D37" s="59" t="e">
        <f t="shared" si="8"/>
        <v>#DIV/0!</v>
      </c>
      <c r="E37" s="59">
        <f>E35-E36</f>
        <v>0</v>
      </c>
      <c r="F37" s="59" t="e">
        <f>F35-F36</f>
        <v>#DIV/0!</v>
      </c>
      <c r="G37" s="59">
        <f>G35-G36</f>
        <v>0</v>
      </c>
      <c r="H37" s="59" t="e">
        <f>H35-H36</f>
        <v>#DIV/0!</v>
      </c>
      <c r="I37" s="60">
        <f>I35-I36</f>
        <v>0</v>
      </c>
    </row>
    <row r="38" spans="1:9" ht="18" customHeight="1" x14ac:dyDescent="0.4">
      <c r="A38" s="126" t="s">
        <v>30</v>
      </c>
      <c r="B38" s="127"/>
      <c r="C38" s="127"/>
      <c r="D38" s="62" t="e">
        <f t="shared" si="8"/>
        <v>#DIV/0!</v>
      </c>
      <c r="E38" s="62">
        <f>SUM(E39:E42)</f>
        <v>0</v>
      </c>
      <c r="F38" s="62" t="e">
        <f>SUM(F39:F42)</f>
        <v>#DIV/0!</v>
      </c>
      <c r="G38" s="62">
        <f>SUM(G39:G42)</f>
        <v>0</v>
      </c>
      <c r="H38" s="62" t="e">
        <f>SUM(H39:H42)</f>
        <v>#DIV/0!</v>
      </c>
      <c r="I38" s="63">
        <f>SUM(I39:I42)</f>
        <v>0</v>
      </c>
    </row>
    <row r="39" spans="1:9" ht="18" customHeight="1" x14ac:dyDescent="0.4">
      <c r="A39" s="64"/>
      <c r="B39" s="128" t="s">
        <v>31</v>
      </c>
      <c r="C39" s="128"/>
      <c r="D39" s="22" t="e">
        <f t="shared" si="8"/>
        <v>#DIV/0!</v>
      </c>
      <c r="E39" s="23"/>
      <c r="F39" s="22" t="e">
        <f>ROUNDDOWN(I39*$G$7,0)</f>
        <v>#DIV/0!</v>
      </c>
      <c r="G39" s="23"/>
      <c r="H39" s="22" t="e">
        <f t="shared" si="9"/>
        <v>#DIV/0!</v>
      </c>
      <c r="I39" s="39"/>
    </row>
    <row r="40" spans="1:9" ht="18" customHeight="1" x14ac:dyDescent="0.4">
      <c r="A40" s="64"/>
      <c r="B40" s="129" t="s">
        <v>32</v>
      </c>
      <c r="C40" s="129"/>
      <c r="D40" s="26" t="e">
        <f t="shared" si="8"/>
        <v>#DIV/0!</v>
      </c>
      <c r="E40" s="27"/>
      <c r="F40" s="26" t="e">
        <f t="shared" ref="F40:F42" si="10">ROUNDDOWN(I40*$G$7,0)</f>
        <v>#DIV/0!</v>
      </c>
      <c r="G40" s="27"/>
      <c r="H40" s="26" t="e">
        <f t="shared" si="9"/>
        <v>#DIV/0!</v>
      </c>
      <c r="I40" s="50"/>
    </row>
    <row r="41" spans="1:9" ht="18" customHeight="1" x14ac:dyDescent="0.4">
      <c r="A41" s="64"/>
      <c r="B41" s="129" t="s">
        <v>33</v>
      </c>
      <c r="C41" s="129"/>
      <c r="D41" s="26" t="e">
        <f>SUM(E41:H41)</f>
        <v>#DIV/0!</v>
      </c>
      <c r="E41" s="27"/>
      <c r="F41" s="26" t="e">
        <f t="shared" si="10"/>
        <v>#DIV/0!</v>
      </c>
      <c r="G41" s="27"/>
      <c r="H41" s="26" t="e">
        <f t="shared" si="9"/>
        <v>#DIV/0!</v>
      </c>
      <c r="I41" s="50"/>
    </row>
    <row r="42" spans="1:9" ht="18" customHeight="1" x14ac:dyDescent="0.4">
      <c r="A42" s="66"/>
      <c r="B42" s="130"/>
      <c r="C42" s="131"/>
      <c r="D42" s="30" t="e">
        <f t="shared" si="8"/>
        <v>#DIV/0!</v>
      </c>
      <c r="E42" s="53"/>
      <c r="F42" s="30" t="e">
        <f t="shared" si="10"/>
        <v>#DIV/0!</v>
      </c>
      <c r="G42" s="53"/>
      <c r="H42" s="30" t="e">
        <f t="shared" si="9"/>
        <v>#DIV/0!</v>
      </c>
      <c r="I42" s="54"/>
    </row>
    <row r="43" spans="1:9" ht="18" customHeight="1" x14ac:dyDescent="0.4">
      <c r="A43" s="132" t="s">
        <v>34</v>
      </c>
      <c r="B43" s="122"/>
      <c r="C43" s="122"/>
      <c r="D43" s="19" t="e">
        <f>SUM(E43:H43)</f>
        <v>#DIV/0!</v>
      </c>
      <c r="E43" s="19">
        <f>SUM(E44:E45)</f>
        <v>0</v>
      </c>
      <c r="F43" s="19" t="e">
        <f>SUM(F44:F45)</f>
        <v>#DIV/0!</v>
      </c>
      <c r="G43" s="19">
        <f>SUM(G44:G45)</f>
        <v>0</v>
      </c>
      <c r="H43" s="19" t="e">
        <f>SUM(H44:H45)</f>
        <v>#DIV/0!</v>
      </c>
      <c r="I43" s="34">
        <f>SUM(I44:I45)</f>
        <v>0</v>
      </c>
    </row>
    <row r="44" spans="1:9" ht="18" customHeight="1" x14ac:dyDescent="0.4">
      <c r="A44" s="64"/>
      <c r="B44" s="133" t="s">
        <v>35</v>
      </c>
      <c r="C44" s="133"/>
      <c r="D44" s="22" t="e">
        <f t="shared" si="8"/>
        <v>#DIV/0!</v>
      </c>
      <c r="E44" s="23"/>
      <c r="F44" s="22" t="e">
        <f>ROUNDDOWN(I44*$G$7,0)</f>
        <v>#DIV/0!</v>
      </c>
      <c r="G44" s="23"/>
      <c r="H44" s="22" t="e">
        <f t="shared" si="9"/>
        <v>#DIV/0!</v>
      </c>
      <c r="I44" s="39"/>
    </row>
    <row r="45" spans="1:9" ht="18" customHeight="1" thickBot="1" x14ac:dyDescent="0.45">
      <c r="A45" s="64"/>
      <c r="B45" s="134"/>
      <c r="C45" s="135"/>
      <c r="D45" s="67" t="e">
        <f>SUM(E45:H45)</f>
        <v>#DIV/0!</v>
      </c>
      <c r="E45" s="68"/>
      <c r="F45" s="67" t="e">
        <f t="shared" ref="F45" si="11">ROUNDDOWN(I45*$G$7,0)</f>
        <v>#DIV/0!</v>
      </c>
      <c r="G45" s="68"/>
      <c r="H45" s="67" t="e">
        <f t="shared" si="9"/>
        <v>#DIV/0!</v>
      </c>
      <c r="I45" s="69"/>
    </row>
    <row r="46" spans="1:9" ht="18" customHeight="1" thickBot="1" x14ac:dyDescent="0.45">
      <c r="A46" s="118" t="s">
        <v>36</v>
      </c>
      <c r="B46" s="119"/>
      <c r="C46" s="120"/>
      <c r="D46" s="70" t="e">
        <f>SUM(E46:H46)</f>
        <v>#DIV/0!</v>
      </c>
      <c r="E46" s="70">
        <f>E37+E38-E43</f>
        <v>0</v>
      </c>
      <c r="F46" s="70" t="e">
        <f>F37+F38-F43</f>
        <v>#DIV/0!</v>
      </c>
      <c r="G46" s="70">
        <f>G37+G38-G43</f>
        <v>0</v>
      </c>
      <c r="H46" s="70" t="e">
        <f>H37+H38-H43</f>
        <v>#DIV/0!</v>
      </c>
      <c r="I46" s="70">
        <f>I37+I38-I43</f>
        <v>0</v>
      </c>
    </row>
    <row r="47" spans="1:9" ht="18" customHeight="1" x14ac:dyDescent="0.4">
      <c r="A47" s="106" t="s">
        <v>37</v>
      </c>
      <c r="B47" s="107"/>
      <c r="C47" s="108"/>
      <c r="D47" s="62" t="e">
        <f>SUM(E47:H47)</f>
        <v>#DIV/0!</v>
      </c>
      <c r="E47" s="71"/>
      <c r="F47" s="62" t="e">
        <f>ROUNDDOWN(I47*$G$7,0)</f>
        <v>#DIV/0!</v>
      </c>
      <c r="G47" s="71"/>
      <c r="H47" s="62" t="e">
        <f t="shared" si="9"/>
        <v>#DIV/0!</v>
      </c>
      <c r="I47" s="72"/>
    </row>
    <row r="48" spans="1:9" ht="18" customHeight="1" x14ac:dyDescent="0.4">
      <c r="A48" s="109" t="s">
        <v>38</v>
      </c>
      <c r="B48" s="110"/>
      <c r="C48" s="111"/>
      <c r="D48" s="62" t="e">
        <f>SUM(E48:H48)</f>
        <v>#DIV/0!</v>
      </c>
      <c r="E48" s="73"/>
      <c r="F48" s="47" t="e">
        <f>ROUNDDOWN(I48*$G$7,0)</f>
        <v>#DIV/0!</v>
      </c>
      <c r="G48" s="71"/>
      <c r="H48" s="62" t="e">
        <f t="shared" si="9"/>
        <v>#DIV/0!</v>
      </c>
      <c r="I48" s="72"/>
    </row>
    <row r="49" spans="1:9" ht="18" customHeight="1" thickBot="1" x14ac:dyDescent="0.45">
      <c r="A49" s="112" t="s">
        <v>39</v>
      </c>
      <c r="B49" s="113"/>
      <c r="C49" s="113"/>
      <c r="D49" s="74" t="e">
        <f>SUM(E49:H49)</f>
        <v>#DIV/0!</v>
      </c>
      <c r="E49" s="75">
        <f>SUM(E37:E38,E47)-SUM(E43,E48)</f>
        <v>0</v>
      </c>
      <c r="F49" s="75" t="e">
        <f>SUM(F37:F38,F47)-SUM(F43,F48)</f>
        <v>#DIV/0!</v>
      </c>
      <c r="G49" s="76">
        <f>SUM(G37:G38,G47)-SUM(G43,G48)</f>
        <v>0</v>
      </c>
      <c r="H49" s="77" t="e">
        <f>SUM(H37:H38,H47)-SUM(H43,H48)</f>
        <v>#DIV/0!</v>
      </c>
      <c r="I49" s="78">
        <f>SUM(I37:I38,I47)-SUM(I43,I48)</f>
        <v>0</v>
      </c>
    </row>
    <row r="50" spans="1:9" ht="27" customHeight="1" thickBot="1" x14ac:dyDescent="0.45">
      <c r="A50" s="114" t="s">
        <v>40</v>
      </c>
      <c r="B50" s="115"/>
      <c r="C50" s="115"/>
      <c r="D50" s="79" t="e">
        <f>SUM(F50,H50)</f>
        <v>#DIV/0!</v>
      </c>
      <c r="E50" s="80" t="s">
        <v>41</v>
      </c>
      <c r="F50" s="81" t="e">
        <f>SUM(E49:F49)</f>
        <v>#DIV/0!</v>
      </c>
      <c r="G50" s="82" t="s">
        <v>42</v>
      </c>
      <c r="H50" s="83" t="e">
        <f>SUM(G49:H49)</f>
        <v>#DIV/0!</v>
      </c>
      <c r="I50" s="84"/>
    </row>
    <row r="51" spans="1:9" ht="31.5" customHeight="1" x14ac:dyDescent="0.4">
      <c r="A51" s="85"/>
      <c r="B51" s="116" t="s">
        <v>43</v>
      </c>
      <c r="C51" s="116"/>
      <c r="D51" s="116"/>
      <c r="E51" s="116"/>
      <c r="F51" s="116"/>
      <c r="G51" s="116"/>
      <c r="H51" s="116"/>
      <c r="I51" s="116"/>
    </row>
    <row r="52" spans="1:9" x14ac:dyDescent="0.4">
      <c r="A52" s="1" t="s">
        <v>44</v>
      </c>
    </row>
    <row r="53" spans="1:9" ht="42" customHeight="1" x14ac:dyDescent="0.4">
      <c r="A53" s="85">
        <v>1</v>
      </c>
      <c r="B53" s="117" t="s">
        <v>45</v>
      </c>
      <c r="C53" s="117"/>
      <c r="D53" s="117"/>
      <c r="E53" s="117"/>
      <c r="F53" s="117"/>
      <c r="G53" s="117"/>
      <c r="H53" s="117"/>
      <c r="I53" s="117"/>
    </row>
    <row r="54" spans="1:9" ht="17.25" customHeight="1" x14ac:dyDescent="0.4">
      <c r="A54" s="85">
        <v>2</v>
      </c>
      <c r="B54" s="104" t="s">
        <v>46</v>
      </c>
      <c r="C54" s="104"/>
      <c r="D54" s="104"/>
      <c r="E54" s="104"/>
      <c r="F54" s="104"/>
      <c r="G54" s="104"/>
      <c r="H54" s="104"/>
      <c r="I54" s="104"/>
    </row>
    <row r="55" spans="1:9" ht="16.5" customHeight="1" x14ac:dyDescent="0.4">
      <c r="A55" s="85">
        <v>3</v>
      </c>
      <c r="B55" s="85" t="s">
        <v>47</v>
      </c>
      <c r="C55" s="85"/>
      <c r="D55" s="85"/>
      <c r="E55" s="85"/>
      <c r="F55" s="85"/>
      <c r="G55" s="85"/>
      <c r="H55" s="85"/>
      <c r="I55" s="85"/>
    </row>
    <row r="56" spans="1:9" ht="15.75" customHeight="1" x14ac:dyDescent="0.4">
      <c r="A56" s="85">
        <v>4</v>
      </c>
      <c r="B56" s="105" t="s">
        <v>48</v>
      </c>
      <c r="C56" s="105"/>
      <c r="D56" s="105"/>
      <c r="E56" s="105"/>
      <c r="F56" s="105"/>
      <c r="G56" s="105"/>
      <c r="H56" s="105"/>
      <c r="I56" s="105"/>
    </row>
    <row r="57" spans="1:9" ht="5.25" customHeight="1" x14ac:dyDescent="0.4">
      <c r="A57" s="85"/>
    </row>
    <row r="58" spans="1:9" x14ac:dyDescent="0.4">
      <c r="A58" s="1" t="s">
        <v>49</v>
      </c>
    </row>
  </sheetData>
  <mergeCells count="50">
    <mergeCell ref="A15:C15"/>
    <mergeCell ref="A2:I2"/>
    <mergeCell ref="E4:F4"/>
    <mergeCell ref="H4:I4"/>
    <mergeCell ref="A6:C6"/>
    <mergeCell ref="A7:C7"/>
    <mergeCell ref="A9:C10"/>
    <mergeCell ref="D9:D10"/>
    <mergeCell ref="E9:F9"/>
    <mergeCell ref="G9:H9"/>
    <mergeCell ref="I9:I10"/>
    <mergeCell ref="A11:C11"/>
    <mergeCell ref="A12:A14"/>
    <mergeCell ref="B12:C12"/>
    <mergeCell ref="B13:C13"/>
    <mergeCell ref="B14:C14"/>
    <mergeCell ref="A34:C34"/>
    <mergeCell ref="A16:A25"/>
    <mergeCell ref="B16:C16"/>
    <mergeCell ref="B21:C21"/>
    <mergeCell ref="A26:C26"/>
    <mergeCell ref="A27:C27"/>
    <mergeCell ref="A28:A29"/>
    <mergeCell ref="B28:C28"/>
    <mergeCell ref="B29:C29"/>
    <mergeCell ref="A30:C30"/>
    <mergeCell ref="A31:A32"/>
    <mergeCell ref="B31:C31"/>
    <mergeCell ref="B32:C32"/>
    <mergeCell ref="A33:C33"/>
    <mergeCell ref="A46:C46"/>
    <mergeCell ref="A35:C35"/>
    <mergeCell ref="A36:C36"/>
    <mergeCell ref="A37:C37"/>
    <mergeCell ref="A38:C38"/>
    <mergeCell ref="B39:C39"/>
    <mergeCell ref="B40:C40"/>
    <mergeCell ref="B41:C41"/>
    <mergeCell ref="B42:C42"/>
    <mergeCell ref="A43:C43"/>
    <mergeCell ref="B44:C44"/>
    <mergeCell ref="B45:C45"/>
    <mergeCell ref="B54:I54"/>
    <mergeCell ref="B56:I56"/>
    <mergeCell ref="A47:C47"/>
    <mergeCell ref="A48:C48"/>
    <mergeCell ref="A49:C49"/>
    <mergeCell ref="A50:C50"/>
    <mergeCell ref="B51:I51"/>
    <mergeCell ref="B53:I53"/>
  </mergeCells>
  <phoneticPr fontId="2"/>
  <printOptions horizontalCentered="1"/>
  <pageMargins left="0.70866141732283472" right="0.70866141732283472" top="0.74803149606299213" bottom="0.74803149606299213" header="0.31496062992125984" footer="0.31496062992125984"/>
  <pageSetup paperSize="9" scale="76"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68"/>
  <sheetViews>
    <sheetView view="pageBreakPreview" zoomScaleNormal="100" zoomScaleSheetLayoutView="100" workbookViewId="0">
      <selection activeCell="K56" sqref="K56"/>
    </sheetView>
  </sheetViews>
  <sheetFormatPr defaultRowHeight="18.75" x14ac:dyDescent="0.4"/>
  <cols>
    <col min="1" max="1" width="4.375" style="1" customWidth="1"/>
    <col min="2" max="2" width="2.25" style="1" customWidth="1"/>
    <col min="3" max="3" width="18.625" style="1" customWidth="1"/>
    <col min="4" max="9" width="13.875" customWidth="1"/>
    <col min="10" max="10" width="14.125" customWidth="1"/>
    <col min="11" max="11" width="20.125" customWidth="1"/>
    <col min="12" max="12" width="14.125" customWidth="1"/>
    <col min="13" max="13" width="5.625" customWidth="1"/>
    <col min="14" max="14" width="6.125" customWidth="1"/>
    <col min="15" max="15" width="18" customWidth="1"/>
    <col min="21" max="21" width="23.625" customWidth="1"/>
    <col min="22" max="22" width="4.25" customWidth="1"/>
  </cols>
  <sheetData>
    <row r="1" spans="1:22" x14ac:dyDescent="0.4">
      <c r="H1" s="2"/>
      <c r="I1" s="3"/>
    </row>
    <row r="2" spans="1:22" ht="29.25" customHeight="1" thickBot="1" x14ac:dyDescent="0.45">
      <c r="A2" s="143" t="s">
        <v>0</v>
      </c>
      <c r="B2" s="144"/>
      <c r="C2" s="144"/>
      <c r="D2" s="144"/>
      <c r="E2" s="144"/>
      <c r="F2" s="144"/>
      <c r="G2" s="144"/>
      <c r="H2" s="144"/>
      <c r="I2" s="144"/>
    </row>
    <row r="3" spans="1:22" ht="5.25" customHeight="1" x14ac:dyDescent="0.4">
      <c r="A3" s="4"/>
      <c r="B3" s="4"/>
      <c r="C3" s="4"/>
      <c r="D3" s="5"/>
      <c r="E3" s="5"/>
      <c r="F3" s="5"/>
      <c r="G3" s="5"/>
      <c r="H3" s="5"/>
      <c r="I3" s="5"/>
      <c r="M3" s="169" t="s">
        <v>90</v>
      </c>
      <c r="N3" s="169"/>
      <c r="O3" s="169"/>
      <c r="P3" s="170" t="s">
        <v>89</v>
      </c>
      <c r="Q3" s="173" t="s">
        <v>88</v>
      </c>
      <c r="R3" s="174"/>
      <c r="S3" s="175"/>
      <c r="T3" s="199" t="s">
        <v>3</v>
      </c>
      <c r="U3" s="201"/>
      <c r="V3" s="186" t="s">
        <v>87</v>
      </c>
    </row>
    <row r="4" spans="1:22" ht="27" customHeight="1" x14ac:dyDescent="0.4">
      <c r="D4" s="6" t="s">
        <v>1</v>
      </c>
      <c r="E4" s="145" t="s">
        <v>2</v>
      </c>
      <c r="F4" s="146"/>
      <c r="G4" s="6" t="s">
        <v>3</v>
      </c>
      <c r="H4" s="147"/>
      <c r="I4" s="147"/>
      <c r="M4" s="169"/>
      <c r="N4" s="169"/>
      <c r="O4" s="169"/>
      <c r="P4" s="171"/>
      <c r="Q4" s="176"/>
      <c r="R4" s="177"/>
      <c r="S4" s="178"/>
      <c r="T4" s="184"/>
      <c r="U4" s="202"/>
      <c r="V4" s="187"/>
    </row>
    <row r="5" spans="1:22" s="1" customFormat="1" ht="19.5" thickBot="1" x14ac:dyDescent="0.45">
      <c r="A5" s="7" t="s">
        <v>4</v>
      </c>
      <c r="B5" s="8"/>
      <c r="C5" s="8"/>
      <c r="M5" s="169"/>
      <c r="N5" s="169"/>
      <c r="O5" s="169"/>
      <c r="P5" s="172"/>
      <c r="Q5" s="179"/>
      <c r="R5" s="180"/>
      <c r="S5" s="181"/>
      <c r="T5" s="200"/>
      <c r="U5" s="203"/>
      <c r="V5" s="187"/>
    </row>
    <row r="6" spans="1:22" s="1" customFormat="1" ht="17.25" thickBot="1" x14ac:dyDescent="0.45">
      <c r="A6" s="148" t="s">
        <v>5</v>
      </c>
      <c r="B6" s="149"/>
      <c r="C6" s="150"/>
      <c r="D6" s="17" t="s">
        <v>6</v>
      </c>
      <c r="E6" s="10" t="s">
        <v>7</v>
      </c>
      <c r="F6" s="17" t="s">
        <v>8</v>
      </c>
      <c r="G6" s="11" t="s">
        <v>9</v>
      </c>
      <c r="M6" s="188" t="s">
        <v>86</v>
      </c>
      <c r="N6" s="190" t="s">
        <v>85</v>
      </c>
      <c r="O6" s="190"/>
      <c r="P6" s="191"/>
      <c r="Q6" s="191"/>
      <c r="R6" s="191"/>
      <c r="S6" s="193" t="s">
        <v>84</v>
      </c>
      <c r="T6" s="193"/>
      <c r="U6" s="194"/>
      <c r="V6" s="187"/>
    </row>
    <row r="7" spans="1:22" s="1" customFormat="1" ht="18" customHeight="1" thickBot="1" x14ac:dyDescent="0.45">
      <c r="A7" s="151" t="s">
        <v>10</v>
      </c>
      <c r="B7" s="152"/>
      <c r="C7" s="153"/>
      <c r="D7" s="12">
        <f>D11</f>
        <v>60000000</v>
      </c>
      <c r="E7" s="13">
        <v>53000000</v>
      </c>
      <c r="F7" s="14">
        <v>7000000</v>
      </c>
      <c r="G7" s="15">
        <f>ROUNDDOWN(E7/(E7+F7),5)</f>
        <v>0.88332999999999995</v>
      </c>
      <c r="H7" s="103" t="s">
        <v>11</v>
      </c>
      <c r="M7" s="189"/>
      <c r="N7" s="192"/>
      <c r="O7" s="192"/>
      <c r="P7" s="192"/>
      <c r="Q7" s="192"/>
      <c r="R7" s="192"/>
      <c r="S7" s="195"/>
      <c r="T7" s="195"/>
      <c r="U7" s="196"/>
      <c r="V7" s="187"/>
    </row>
    <row r="8" spans="1:22" s="1" customFormat="1" ht="16.5" customHeight="1" thickBot="1" x14ac:dyDescent="0.45">
      <c r="A8" s="8"/>
      <c r="B8" s="8"/>
      <c r="C8" s="8"/>
      <c r="M8" s="189"/>
      <c r="N8" s="197" t="s">
        <v>83</v>
      </c>
      <c r="O8" s="184" t="s">
        <v>82</v>
      </c>
      <c r="P8" s="184"/>
      <c r="Q8" s="184"/>
      <c r="R8" s="184"/>
      <c r="S8" s="182">
        <v>7000000</v>
      </c>
      <c r="T8" s="182"/>
      <c r="U8" s="183"/>
      <c r="V8" s="187"/>
    </row>
    <row r="9" spans="1:22" s="1" customFormat="1" ht="17.25" customHeight="1" x14ac:dyDescent="0.4">
      <c r="A9" s="154" t="s">
        <v>5</v>
      </c>
      <c r="B9" s="155"/>
      <c r="C9" s="155"/>
      <c r="D9" s="158" t="s">
        <v>6</v>
      </c>
      <c r="E9" s="158" t="s">
        <v>12</v>
      </c>
      <c r="F9" s="158"/>
      <c r="G9" s="158" t="s">
        <v>13</v>
      </c>
      <c r="H9" s="158"/>
      <c r="I9" s="160" t="s">
        <v>14</v>
      </c>
      <c r="M9" s="189"/>
      <c r="N9" s="197"/>
      <c r="O9" s="184"/>
      <c r="P9" s="184"/>
      <c r="Q9" s="184"/>
      <c r="R9" s="184"/>
      <c r="S9" s="182"/>
      <c r="T9" s="182"/>
      <c r="U9" s="183"/>
      <c r="V9" s="187"/>
    </row>
    <row r="10" spans="1:22" s="1" customFormat="1" ht="25.5" x14ac:dyDescent="0.4">
      <c r="A10" s="156"/>
      <c r="B10" s="157"/>
      <c r="C10" s="157"/>
      <c r="D10" s="159"/>
      <c r="E10" s="17" t="s">
        <v>15</v>
      </c>
      <c r="F10" s="18" t="s">
        <v>16</v>
      </c>
      <c r="G10" s="17" t="s">
        <v>15</v>
      </c>
      <c r="H10" s="18" t="s">
        <v>17</v>
      </c>
      <c r="I10" s="161"/>
      <c r="M10" s="189"/>
      <c r="N10" s="197"/>
      <c r="O10" s="184" t="s">
        <v>63</v>
      </c>
      <c r="P10" s="184"/>
      <c r="Q10" s="184"/>
      <c r="R10" s="184"/>
      <c r="S10" s="182">
        <v>211</v>
      </c>
      <c r="T10" s="182"/>
      <c r="U10" s="183"/>
      <c r="V10" s="187"/>
    </row>
    <row r="11" spans="1:22" s="1" customFormat="1" ht="18" customHeight="1" x14ac:dyDescent="0.4">
      <c r="A11" s="132" t="s">
        <v>18</v>
      </c>
      <c r="B11" s="122"/>
      <c r="C11" s="122"/>
      <c r="D11" s="19">
        <f t="shared" ref="D11:D52" si="0">SUM(E11:H11)</f>
        <v>60000000</v>
      </c>
      <c r="E11" s="19">
        <f>SUM(E12:E13)</f>
        <v>53000000</v>
      </c>
      <c r="F11" s="20"/>
      <c r="G11" s="19">
        <f>SUM(G12:G13)</f>
        <v>7000000</v>
      </c>
      <c r="H11" s="20"/>
      <c r="I11" s="21"/>
      <c r="M11" s="189"/>
      <c r="N11" s="197"/>
      <c r="O11" s="184"/>
      <c r="P11" s="184"/>
      <c r="Q11" s="184"/>
      <c r="R11" s="184"/>
      <c r="S11" s="182"/>
      <c r="T11" s="182"/>
      <c r="U11" s="183"/>
      <c r="V11" s="187"/>
    </row>
    <row r="12" spans="1:22" s="1" customFormat="1" ht="18" customHeight="1" x14ac:dyDescent="0.4">
      <c r="A12" s="64"/>
      <c r="B12" s="128" t="s">
        <v>81</v>
      </c>
      <c r="C12" s="128"/>
      <c r="D12" s="22">
        <f t="shared" si="0"/>
        <v>53000000</v>
      </c>
      <c r="E12" s="23">
        <v>53000000</v>
      </c>
      <c r="F12" s="24"/>
      <c r="G12" s="23">
        <v>0</v>
      </c>
      <c r="H12" s="24"/>
      <c r="I12" s="25"/>
      <c r="M12" s="189"/>
      <c r="N12" s="197"/>
      <c r="O12" s="184"/>
      <c r="P12" s="184"/>
      <c r="Q12" s="184"/>
      <c r="R12" s="184"/>
      <c r="S12" s="182"/>
      <c r="T12" s="182"/>
      <c r="U12" s="183"/>
      <c r="V12" s="187"/>
    </row>
    <row r="13" spans="1:22" s="1" customFormat="1" ht="18" customHeight="1" x14ac:dyDescent="0.4">
      <c r="A13" s="64"/>
      <c r="B13" s="129" t="s">
        <v>80</v>
      </c>
      <c r="C13" s="129"/>
      <c r="D13" s="26">
        <f t="shared" si="0"/>
        <v>7000000</v>
      </c>
      <c r="E13" s="27"/>
      <c r="F13" s="28"/>
      <c r="G13" s="27">
        <v>7000000</v>
      </c>
      <c r="H13" s="28"/>
      <c r="I13" s="29"/>
      <c r="M13" s="189"/>
      <c r="N13" s="197"/>
      <c r="O13" s="184"/>
      <c r="P13" s="184"/>
      <c r="Q13" s="184"/>
      <c r="R13" s="184"/>
      <c r="S13" s="182"/>
      <c r="T13" s="182"/>
      <c r="U13" s="183"/>
      <c r="V13" s="187"/>
    </row>
    <row r="14" spans="1:22" s="1" customFormat="1" ht="18" customHeight="1" x14ac:dyDescent="0.4">
      <c r="A14" s="132" t="s">
        <v>19</v>
      </c>
      <c r="B14" s="122"/>
      <c r="C14" s="122"/>
      <c r="D14" s="19">
        <f t="shared" si="0"/>
        <v>53880000</v>
      </c>
      <c r="E14" s="19">
        <f>E15+E20</f>
        <v>31700000</v>
      </c>
      <c r="F14" s="19">
        <f>F15+F20</f>
        <v>18973928</v>
      </c>
      <c r="G14" s="19">
        <f>G15+G20</f>
        <v>700000</v>
      </c>
      <c r="H14" s="19">
        <f>H15+H20</f>
        <v>2506072</v>
      </c>
      <c r="I14" s="34">
        <f>I15+I20</f>
        <v>680000</v>
      </c>
      <c r="M14" s="189"/>
      <c r="N14" s="197"/>
      <c r="O14" s="184"/>
      <c r="P14" s="184"/>
      <c r="Q14" s="184"/>
      <c r="R14" s="184"/>
      <c r="S14" s="182"/>
      <c r="T14" s="182"/>
      <c r="U14" s="183"/>
      <c r="V14"/>
    </row>
    <row r="15" spans="1:22" s="1" customFormat="1" ht="18" customHeight="1" x14ac:dyDescent="0.4">
      <c r="A15" s="64"/>
      <c r="B15" s="138" t="s">
        <v>20</v>
      </c>
      <c r="C15" s="139"/>
      <c r="D15" s="35">
        <f t="shared" si="0"/>
        <v>29800000</v>
      </c>
      <c r="E15" s="35">
        <f>SUM(E16:E19)</f>
        <v>29800000</v>
      </c>
      <c r="F15" s="35">
        <f>ROUNDDOWN(I15*$G$7,0)</f>
        <v>0</v>
      </c>
      <c r="G15" s="35">
        <f>SUM(G16:G19)</f>
        <v>0</v>
      </c>
      <c r="H15" s="35">
        <f>I15-F15</f>
        <v>0</v>
      </c>
      <c r="I15" s="36">
        <f>SUM(I16:I19)</f>
        <v>0</v>
      </c>
      <c r="M15" s="189"/>
      <c r="N15" s="197"/>
      <c r="O15" s="184"/>
      <c r="P15" s="184"/>
      <c r="Q15" s="184"/>
      <c r="R15" s="184"/>
      <c r="S15" s="182"/>
      <c r="T15" s="182"/>
      <c r="U15" s="183"/>
      <c r="V15"/>
    </row>
    <row r="16" spans="1:22" s="1" customFormat="1" ht="18" customHeight="1" x14ac:dyDescent="0.4">
      <c r="A16" s="64"/>
      <c r="B16" s="37"/>
      <c r="C16" s="102" t="s">
        <v>79</v>
      </c>
      <c r="D16" s="22">
        <f t="shared" si="0"/>
        <v>600000</v>
      </c>
      <c r="E16" s="23">
        <v>600000</v>
      </c>
      <c r="F16" s="22">
        <f>ROUNDDOWN(I16*$G$7,0)</f>
        <v>0</v>
      </c>
      <c r="G16" s="23"/>
      <c r="H16" s="22">
        <f>I16-F16</f>
        <v>0</v>
      </c>
      <c r="I16" s="39"/>
      <c r="M16" s="189"/>
      <c r="N16" s="197"/>
      <c r="O16" s="185"/>
      <c r="P16" s="185"/>
      <c r="Q16" s="185"/>
      <c r="R16" s="185"/>
      <c r="S16" s="182"/>
      <c r="T16" s="182"/>
      <c r="U16" s="183"/>
      <c r="V16"/>
    </row>
    <row r="17" spans="1:22" s="1" customFormat="1" ht="18" customHeight="1" x14ac:dyDescent="0.4">
      <c r="A17" s="64"/>
      <c r="B17" s="37"/>
      <c r="C17" s="65" t="s">
        <v>78</v>
      </c>
      <c r="D17" s="26">
        <f t="shared" si="0"/>
        <v>10000000</v>
      </c>
      <c r="E17" s="41">
        <v>10000000</v>
      </c>
      <c r="F17" s="26">
        <f>ROUNDDOWN(I17*$G$7,0)</f>
        <v>0</v>
      </c>
      <c r="G17" s="41"/>
      <c r="H17" s="26">
        <f>I17-F17</f>
        <v>0</v>
      </c>
      <c r="I17" s="42"/>
      <c r="M17" s="189"/>
      <c r="N17" s="197"/>
      <c r="O17" s="185"/>
      <c r="P17" s="185"/>
      <c r="Q17" s="185"/>
      <c r="R17" s="185"/>
      <c r="S17" s="182"/>
      <c r="T17" s="182"/>
      <c r="U17" s="183"/>
      <c r="V17"/>
    </row>
    <row r="18" spans="1:22" s="1" customFormat="1" ht="18" customHeight="1" x14ac:dyDescent="0.4">
      <c r="A18" s="64"/>
      <c r="B18" s="37"/>
      <c r="C18" s="65" t="s">
        <v>77</v>
      </c>
      <c r="D18" s="26">
        <f t="shared" si="0"/>
        <v>20000000</v>
      </c>
      <c r="E18" s="41">
        <v>20000000</v>
      </c>
      <c r="F18" s="26">
        <f>ROUNDDOWN(I18*$G$7,0)</f>
        <v>0</v>
      </c>
      <c r="G18" s="41"/>
      <c r="H18" s="26">
        <f>I18-F18</f>
        <v>0</v>
      </c>
      <c r="I18" s="42"/>
      <c r="M18" s="189"/>
      <c r="N18" s="197"/>
      <c r="O18" s="185"/>
      <c r="P18" s="185"/>
      <c r="Q18" s="185"/>
      <c r="R18" s="185"/>
      <c r="S18" s="182"/>
      <c r="T18" s="182"/>
      <c r="U18" s="183"/>
      <c r="V18"/>
    </row>
    <row r="19" spans="1:22" s="1" customFormat="1" ht="18" customHeight="1" x14ac:dyDescent="0.4">
      <c r="A19" s="64"/>
      <c r="B19" s="61"/>
      <c r="C19" s="44" t="s">
        <v>76</v>
      </c>
      <c r="D19" s="30">
        <f t="shared" si="0"/>
        <v>-800000</v>
      </c>
      <c r="E19" s="31">
        <v>-800000</v>
      </c>
      <c r="F19" s="30">
        <f>ROUNDDOWN(I19*$G$7,0)</f>
        <v>0</v>
      </c>
      <c r="G19" s="31"/>
      <c r="H19" s="30">
        <f>I19-F19</f>
        <v>0</v>
      </c>
      <c r="I19" s="45"/>
      <c r="M19" s="189"/>
      <c r="N19" s="197"/>
      <c r="O19" s="185"/>
      <c r="P19" s="185"/>
      <c r="Q19" s="185"/>
      <c r="R19" s="185"/>
      <c r="S19" s="182"/>
      <c r="T19" s="182"/>
      <c r="U19" s="183"/>
      <c r="V19"/>
    </row>
    <row r="20" spans="1:22" s="1" customFormat="1" ht="18" customHeight="1" x14ac:dyDescent="0.4">
      <c r="A20" s="64"/>
      <c r="B20" s="140" t="s">
        <v>21</v>
      </c>
      <c r="C20" s="141"/>
      <c r="D20" s="47">
        <f t="shared" si="0"/>
        <v>24080000</v>
      </c>
      <c r="E20" s="47">
        <f>SUM(E21:E30)</f>
        <v>1900000</v>
      </c>
      <c r="F20" s="47">
        <f>SUM(F21:F30)</f>
        <v>18973928</v>
      </c>
      <c r="G20" s="47">
        <f>SUM(G21:G30)</f>
        <v>700000</v>
      </c>
      <c r="H20" s="47">
        <f>SUM(H21:H30)</f>
        <v>2506072</v>
      </c>
      <c r="I20" s="36">
        <f>SUM(I28:I30)</f>
        <v>680000</v>
      </c>
      <c r="M20" s="189"/>
      <c r="N20" s="197"/>
      <c r="O20" s="204" t="s">
        <v>75</v>
      </c>
      <c r="P20" s="204"/>
      <c r="Q20" s="204"/>
      <c r="R20" s="204"/>
      <c r="S20" s="182">
        <v>7000211</v>
      </c>
      <c r="T20" s="182"/>
      <c r="U20" s="183"/>
      <c r="V20"/>
    </row>
    <row r="21" spans="1:22" s="1" customFormat="1" ht="18" customHeight="1" thickBot="1" x14ac:dyDescent="0.45">
      <c r="A21" s="64"/>
      <c r="B21" s="46"/>
      <c r="C21" s="55" t="s">
        <v>74</v>
      </c>
      <c r="D21" s="22">
        <f t="shared" si="0"/>
        <v>5000000</v>
      </c>
      <c r="E21" s="23"/>
      <c r="F21" s="22">
        <f t="shared" ref="F21:F30" si="1">ROUNDDOWN(I21*$G$7,0)</f>
        <v>4416650</v>
      </c>
      <c r="G21" s="23"/>
      <c r="H21" s="22">
        <f t="shared" ref="H21:H30" si="2">I21-F21</f>
        <v>583350</v>
      </c>
      <c r="I21" s="39">
        <v>5000000</v>
      </c>
      <c r="M21" s="189"/>
      <c r="N21" s="198"/>
      <c r="O21" s="205"/>
      <c r="P21" s="205"/>
      <c r="Q21" s="205"/>
      <c r="R21" s="205"/>
      <c r="S21" s="206"/>
      <c r="T21" s="206"/>
      <c r="U21" s="207"/>
      <c r="V21"/>
    </row>
    <row r="22" spans="1:22" s="1" customFormat="1" ht="18" customHeight="1" x14ac:dyDescent="0.4">
      <c r="A22" s="64"/>
      <c r="B22" s="46"/>
      <c r="C22" s="52" t="s">
        <v>73</v>
      </c>
      <c r="D22" s="26">
        <f t="shared" si="0"/>
        <v>14000000</v>
      </c>
      <c r="E22" s="27"/>
      <c r="F22" s="26">
        <f t="shared" si="1"/>
        <v>12366620</v>
      </c>
      <c r="G22" s="27"/>
      <c r="H22" s="26">
        <f t="shared" si="2"/>
        <v>1633380</v>
      </c>
      <c r="I22" s="50">
        <v>14000000</v>
      </c>
      <c r="M22" s="189"/>
      <c r="N22" s="219" t="s">
        <v>72</v>
      </c>
      <c r="O22" s="208" t="s">
        <v>63</v>
      </c>
      <c r="P22" s="208"/>
      <c r="Q22" s="208"/>
      <c r="R22" s="208"/>
      <c r="S22" s="209">
        <v>211</v>
      </c>
      <c r="T22" s="209"/>
      <c r="U22" s="210"/>
      <c r="V22"/>
    </row>
    <row r="23" spans="1:22" s="1" customFormat="1" ht="18" customHeight="1" x14ac:dyDescent="0.4">
      <c r="A23" s="64"/>
      <c r="B23" s="46"/>
      <c r="C23" s="52" t="s">
        <v>71</v>
      </c>
      <c r="D23" s="26">
        <f t="shared" si="0"/>
        <v>1800000</v>
      </c>
      <c r="E23" s="27"/>
      <c r="F23" s="26">
        <f t="shared" si="1"/>
        <v>1589994</v>
      </c>
      <c r="G23" s="27"/>
      <c r="H23" s="26">
        <f t="shared" si="2"/>
        <v>210006</v>
      </c>
      <c r="I23" s="50">
        <v>1800000</v>
      </c>
      <c r="M23" s="189"/>
      <c r="N23" s="197"/>
      <c r="O23" s="184"/>
      <c r="P23" s="184"/>
      <c r="Q23" s="184"/>
      <c r="R23" s="184"/>
      <c r="S23" s="182"/>
      <c r="T23" s="182"/>
      <c r="U23" s="183"/>
      <c r="V23"/>
    </row>
    <row r="24" spans="1:22" s="1" customFormat="1" ht="18" customHeight="1" x14ac:dyDescent="0.4">
      <c r="A24" s="64"/>
      <c r="B24" s="46"/>
      <c r="C24" s="65" t="s">
        <v>70</v>
      </c>
      <c r="D24" s="26">
        <f t="shared" si="0"/>
        <v>450000</v>
      </c>
      <c r="E24" s="27">
        <v>300000</v>
      </c>
      <c r="F24" s="26">
        <f t="shared" si="1"/>
        <v>0</v>
      </c>
      <c r="G24" s="27">
        <v>150000</v>
      </c>
      <c r="H24" s="26">
        <f t="shared" si="2"/>
        <v>0</v>
      </c>
      <c r="I24" s="50"/>
      <c r="M24" s="189"/>
      <c r="N24" s="197"/>
      <c r="O24" s="184"/>
      <c r="P24" s="184"/>
      <c r="Q24" s="184"/>
      <c r="R24" s="184"/>
      <c r="S24" s="182"/>
      <c r="T24" s="182"/>
      <c r="U24" s="183"/>
      <c r="V24"/>
    </row>
    <row r="25" spans="1:22" s="1" customFormat="1" ht="18" customHeight="1" x14ac:dyDescent="0.4">
      <c r="A25" s="64"/>
      <c r="B25" s="46"/>
      <c r="C25" s="65" t="s">
        <v>69</v>
      </c>
      <c r="D25" s="26">
        <f t="shared" si="0"/>
        <v>550000</v>
      </c>
      <c r="E25" s="27">
        <v>200000</v>
      </c>
      <c r="F25" s="26">
        <f t="shared" si="1"/>
        <v>0</v>
      </c>
      <c r="G25" s="27">
        <v>350000</v>
      </c>
      <c r="H25" s="26">
        <f t="shared" si="2"/>
        <v>0</v>
      </c>
      <c r="I25" s="50"/>
      <c r="M25" s="189"/>
      <c r="N25" s="197"/>
      <c r="O25" s="184"/>
      <c r="P25" s="184"/>
      <c r="Q25" s="184"/>
      <c r="R25" s="184"/>
      <c r="S25" s="182"/>
      <c r="T25" s="182"/>
      <c r="U25" s="183"/>
      <c r="V25"/>
    </row>
    <row r="26" spans="1:22" s="1" customFormat="1" ht="18" customHeight="1" x14ac:dyDescent="0.4">
      <c r="A26" s="64"/>
      <c r="B26" s="46"/>
      <c r="C26" s="65" t="s">
        <v>68</v>
      </c>
      <c r="D26" s="26">
        <f t="shared" si="0"/>
        <v>200000</v>
      </c>
      <c r="E26" s="27">
        <v>200000</v>
      </c>
      <c r="F26" s="26">
        <f t="shared" si="1"/>
        <v>0</v>
      </c>
      <c r="G26" s="27"/>
      <c r="H26" s="26">
        <f t="shared" si="2"/>
        <v>0</v>
      </c>
      <c r="I26" s="50"/>
      <c r="M26" s="189"/>
      <c r="N26" s="197"/>
      <c r="O26" s="184"/>
      <c r="P26" s="184"/>
      <c r="Q26" s="184"/>
      <c r="R26" s="184"/>
      <c r="S26" s="182"/>
      <c r="T26" s="182"/>
      <c r="U26" s="183"/>
      <c r="V26"/>
    </row>
    <row r="27" spans="1:22" s="1" customFormat="1" ht="18" customHeight="1" x14ac:dyDescent="0.4">
      <c r="A27" s="64"/>
      <c r="B27" s="46"/>
      <c r="C27" s="52" t="s">
        <v>67</v>
      </c>
      <c r="D27" s="26">
        <f t="shared" si="0"/>
        <v>800000</v>
      </c>
      <c r="E27" s="27">
        <v>800000</v>
      </c>
      <c r="F27" s="26">
        <f t="shared" si="1"/>
        <v>0</v>
      </c>
      <c r="G27" s="27"/>
      <c r="H27" s="26">
        <f t="shared" si="2"/>
        <v>0</v>
      </c>
      <c r="I27" s="50"/>
      <c r="M27" s="189"/>
      <c r="N27" s="197"/>
      <c r="O27" s="184"/>
      <c r="P27" s="184"/>
      <c r="Q27" s="184"/>
      <c r="R27" s="184"/>
      <c r="S27" s="182"/>
      <c r="T27" s="182"/>
      <c r="U27" s="183"/>
      <c r="V27"/>
    </row>
    <row r="28" spans="1:22" s="1" customFormat="1" ht="18" customHeight="1" x14ac:dyDescent="0.4">
      <c r="A28" s="64"/>
      <c r="B28" s="37"/>
      <c r="C28" s="101" t="s">
        <v>66</v>
      </c>
      <c r="D28" s="26">
        <f t="shared" si="0"/>
        <v>600000</v>
      </c>
      <c r="E28" s="27">
        <v>400000</v>
      </c>
      <c r="F28" s="26">
        <f t="shared" si="1"/>
        <v>0</v>
      </c>
      <c r="G28" s="27">
        <v>200000</v>
      </c>
      <c r="H28" s="26">
        <f t="shared" si="2"/>
        <v>0</v>
      </c>
      <c r="I28" s="50"/>
      <c r="M28" s="189"/>
      <c r="N28" s="197"/>
      <c r="O28" s="184"/>
      <c r="P28" s="184"/>
      <c r="Q28" s="184"/>
      <c r="R28" s="184"/>
      <c r="S28" s="182"/>
      <c r="T28" s="182"/>
      <c r="U28" s="183"/>
      <c r="V28"/>
    </row>
    <row r="29" spans="1:22" s="1" customFormat="1" ht="18" customHeight="1" x14ac:dyDescent="0.4">
      <c r="A29" s="64"/>
      <c r="B29" s="37"/>
      <c r="C29" s="101" t="s">
        <v>65</v>
      </c>
      <c r="D29" s="26">
        <f t="shared" si="0"/>
        <v>500000</v>
      </c>
      <c r="E29" s="27"/>
      <c r="F29" s="26">
        <f t="shared" si="1"/>
        <v>441665</v>
      </c>
      <c r="G29" s="27"/>
      <c r="H29" s="26">
        <f t="shared" si="2"/>
        <v>58335</v>
      </c>
      <c r="I29" s="50">
        <v>500000</v>
      </c>
      <c r="M29" s="189"/>
      <c r="N29" s="197"/>
      <c r="O29" s="184"/>
      <c r="P29" s="184"/>
      <c r="Q29" s="184"/>
      <c r="R29" s="184"/>
      <c r="S29" s="182"/>
      <c r="T29" s="182"/>
      <c r="U29" s="183"/>
      <c r="V29"/>
    </row>
    <row r="30" spans="1:22" ht="18" customHeight="1" x14ac:dyDescent="0.4">
      <c r="A30" s="64"/>
      <c r="B30" s="51"/>
      <c r="C30" s="101" t="s">
        <v>64</v>
      </c>
      <c r="D30" s="26">
        <f t="shared" si="0"/>
        <v>180000</v>
      </c>
      <c r="E30" s="27"/>
      <c r="F30" s="26">
        <f t="shared" si="1"/>
        <v>158999</v>
      </c>
      <c r="G30" s="27"/>
      <c r="H30" s="26">
        <f t="shared" si="2"/>
        <v>21001</v>
      </c>
      <c r="I30" s="50">
        <v>180000</v>
      </c>
      <c r="M30" s="189"/>
      <c r="N30" s="197"/>
      <c r="O30" s="185"/>
      <c r="P30" s="185"/>
      <c r="Q30" s="185"/>
      <c r="R30" s="185"/>
      <c r="S30" s="182"/>
      <c r="T30" s="182"/>
      <c r="U30" s="183"/>
    </row>
    <row r="31" spans="1:22" ht="18" customHeight="1" x14ac:dyDescent="0.4">
      <c r="A31" s="109" t="s">
        <v>22</v>
      </c>
      <c r="B31" s="110"/>
      <c r="C31" s="111"/>
      <c r="D31" s="19">
        <f t="shared" si="0"/>
        <v>6120000</v>
      </c>
      <c r="E31" s="19">
        <f>E11-E14</f>
        <v>21300000</v>
      </c>
      <c r="F31" s="19">
        <f>F11-F14</f>
        <v>-18973928</v>
      </c>
      <c r="G31" s="19">
        <f>G11-G14</f>
        <v>6300000</v>
      </c>
      <c r="H31" s="19">
        <f>H11-H14</f>
        <v>-2506072</v>
      </c>
      <c r="I31" s="34">
        <f>I11-I14</f>
        <v>-680000</v>
      </c>
      <c r="M31" s="189"/>
      <c r="N31" s="197"/>
      <c r="O31" s="185"/>
      <c r="P31" s="185"/>
      <c r="Q31" s="185"/>
      <c r="R31" s="185"/>
      <c r="S31" s="182"/>
      <c r="T31" s="182"/>
      <c r="U31" s="183"/>
    </row>
    <row r="32" spans="1:22" ht="18" customHeight="1" x14ac:dyDescent="0.4">
      <c r="A32" s="233" t="s">
        <v>23</v>
      </c>
      <c r="B32" s="234"/>
      <c r="C32" s="235"/>
      <c r="D32" s="19">
        <f t="shared" si="0"/>
        <v>251800</v>
      </c>
      <c r="E32" s="19">
        <f>SUM(E33:E34)</f>
        <v>250000</v>
      </c>
      <c r="F32" s="19">
        <f>SUM(F33:F34)</f>
        <v>1589</v>
      </c>
      <c r="G32" s="19">
        <f>SUM(G33:G34)</f>
        <v>0</v>
      </c>
      <c r="H32" s="19">
        <f>SUM(H33:H34)</f>
        <v>211</v>
      </c>
      <c r="I32" s="34">
        <f>SUM(I33:I34)</f>
        <v>1800</v>
      </c>
      <c r="M32" s="189"/>
      <c r="N32" s="197"/>
      <c r="O32" s="185"/>
      <c r="P32" s="185"/>
      <c r="Q32" s="185"/>
      <c r="R32" s="185"/>
      <c r="S32" s="182"/>
      <c r="T32" s="182"/>
      <c r="U32" s="183"/>
    </row>
    <row r="33" spans="1:21" ht="18" customHeight="1" x14ac:dyDescent="0.4">
      <c r="A33" s="136"/>
      <c r="B33" s="246" t="s">
        <v>63</v>
      </c>
      <c r="C33" s="247"/>
      <c r="D33" s="22">
        <f t="shared" si="0"/>
        <v>1800</v>
      </c>
      <c r="E33" s="23"/>
      <c r="F33" s="22">
        <f>ROUNDDOWN(I33*$G$7,0)</f>
        <v>1589</v>
      </c>
      <c r="G33" s="23"/>
      <c r="H33" s="22">
        <f>I33-F33</f>
        <v>211</v>
      </c>
      <c r="I33" s="39">
        <v>1800</v>
      </c>
      <c r="M33" s="189"/>
      <c r="N33" s="197"/>
      <c r="O33" s="185"/>
      <c r="P33" s="185"/>
      <c r="Q33" s="185"/>
      <c r="R33" s="185"/>
      <c r="S33" s="182"/>
      <c r="T33" s="182"/>
      <c r="U33" s="183"/>
    </row>
    <row r="34" spans="1:21" ht="18" customHeight="1" x14ac:dyDescent="0.4">
      <c r="A34" s="137"/>
      <c r="B34" s="255" t="s">
        <v>62</v>
      </c>
      <c r="C34" s="256"/>
      <c r="D34" s="30">
        <f t="shared" si="0"/>
        <v>250000</v>
      </c>
      <c r="E34" s="53">
        <v>250000</v>
      </c>
      <c r="F34" s="30">
        <f>ROUNDDOWN(I34*$G$7,0)</f>
        <v>0</v>
      </c>
      <c r="G34" s="53"/>
      <c r="H34" s="30">
        <f>I34-F34</f>
        <v>0</v>
      </c>
      <c r="I34" s="54"/>
      <c r="M34" s="189"/>
      <c r="N34" s="197"/>
      <c r="O34" s="204" t="s">
        <v>61</v>
      </c>
      <c r="P34" s="204"/>
      <c r="Q34" s="204"/>
      <c r="R34" s="204"/>
      <c r="S34" s="182">
        <v>211</v>
      </c>
      <c r="T34" s="182"/>
      <c r="U34" s="183"/>
    </row>
    <row r="35" spans="1:21" ht="18" customHeight="1" x14ac:dyDescent="0.4">
      <c r="A35" s="233" t="s">
        <v>24</v>
      </c>
      <c r="B35" s="234"/>
      <c r="C35" s="235"/>
      <c r="D35" s="19">
        <f t="shared" si="0"/>
        <v>1500000</v>
      </c>
      <c r="E35" s="19">
        <f>SUM(E36:E37)</f>
        <v>0</v>
      </c>
      <c r="F35" s="19">
        <f>SUM(F36:F37)</f>
        <v>1324995</v>
      </c>
      <c r="G35" s="19">
        <f>SUM(G36:G37)</f>
        <v>0</v>
      </c>
      <c r="H35" s="19">
        <f>SUM(H36:H37)</f>
        <v>175005</v>
      </c>
      <c r="I35" s="34">
        <f>SUM(I36:I37)</f>
        <v>1500000</v>
      </c>
      <c r="M35" s="189"/>
      <c r="N35" s="197"/>
      <c r="O35" s="204"/>
      <c r="P35" s="204"/>
      <c r="Q35" s="204"/>
      <c r="R35" s="204"/>
      <c r="S35" s="182"/>
      <c r="T35" s="182"/>
      <c r="U35" s="183"/>
    </row>
    <row r="36" spans="1:21" ht="18" customHeight="1" x14ac:dyDescent="0.4">
      <c r="A36" s="136"/>
      <c r="B36" s="257" t="s">
        <v>60</v>
      </c>
      <c r="C36" s="258"/>
      <c r="D36" s="22">
        <f t="shared" si="0"/>
        <v>1500000</v>
      </c>
      <c r="E36" s="23"/>
      <c r="F36" s="22">
        <f>ROUNDDOWN(I36*$G$7,0)</f>
        <v>1324995</v>
      </c>
      <c r="G36" s="23"/>
      <c r="H36" s="22">
        <f>I36-F36</f>
        <v>175005</v>
      </c>
      <c r="I36" s="39">
        <v>1500000</v>
      </c>
      <c r="M36" s="189"/>
      <c r="N36" s="218" t="s">
        <v>59</v>
      </c>
      <c r="O36" s="218"/>
      <c r="P36" s="218"/>
      <c r="Q36" s="218"/>
      <c r="R36" s="218"/>
      <c r="S36" s="182">
        <v>7000000</v>
      </c>
      <c r="T36" s="182"/>
      <c r="U36" s="183"/>
    </row>
    <row r="37" spans="1:21" ht="18" customHeight="1" x14ac:dyDescent="0.4">
      <c r="A37" s="137"/>
      <c r="B37" s="130"/>
      <c r="C37" s="131"/>
      <c r="D37" s="30">
        <f t="shared" si="0"/>
        <v>0</v>
      </c>
      <c r="E37" s="53"/>
      <c r="F37" s="30">
        <f>ROUNDDOWN(I37*$G$7,0)</f>
        <v>0</v>
      </c>
      <c r="G37" s="53"/>
      <c r="H37" s="30">
        <f>I37-F37</f>
        <v>0</v>
      </c>
      <c r="I37" s="54"/>
      <c r="M37" s="189"/>
      <c r="N37" s="218"/>
      <c r="O37" s="218"/>
      <c r="P37" s="218"/>
      <c r="Q37" s="218"/>
      <c r="R37" s="218"/>
      <c r="S37" s="182"/>
      <c r="T37" s="182"/>
      <c r="U37" s="183"/>
    </row>
    <row r="38" spans="1:21" ht="18" customHeight="1" x14ac:dyDescent="0.4">
      <c r="A38" s="109" t="s">
        <v>25</v>
      </c>
      <c r="B38" s="110"/>
      <c r="C38" s="111"/>
      <c r="D38" s="19">
        <f t="shared" si="0"/>
        <v>0</v>
      </c>
      <c r="E38" s="56"/>
      <c r="F38" s="19">
        <f>ROUNDDOWN(I38*$D$7,0)</f>
        <v>0</v>
      </c>
      <c r="G38" s="56"/>
      <c r="H38" s="19">
        <f>I38-F38</f>
        <v>0</v>
      </c>
      <c r="I38" s="57"/>
      <c r="M38" s="220" t="s">
        <v>58</v>
      </c>
      <c r="N38" s="221"/>
      <c r="O38" s="221"/>
      <c r="P38" s="221"/>
      <c r="Q38" s="221"/>
      <c r="R38" s="222"/>
      <c r="S38" s="226"/>
      <c r="T38" s="226"/>
      <c r="U38" s="227"/>
    </row>
    <row r="39" spans="1:21" ht="18" customHeight="1" x14ac:dyDescent="0.4">
      <c r="A39" s="109" t="s">
        <v>26</v>
      </c>
      <c r="B39" s="110"/>
      <c r="C39" s="111"/>
      <c r="D39" s="19">
        <f t="shared" si="0"/>
        <v>0</v>
      </c>
      <c r="E39" s="56"/>
      <c r="F39" s="19">
        <f>ROUNDDOWN(I39*$G$7,0)</f>
        <v>0</v>
      </c>
      <c r="G39" s="56"/>
      <c r="H39" s="19">
        <f>I39-F39</f>
        <v>0</v>
      </c>
      <c r="I39" s="57"/>
      <c r="M39" s="223"/>
      <c r="N39" s="224"/>
      <c r="O39" s="224"/>
      <c r="P39" s="224"/>
      <c r="Q39" s="224"/>
      <c r="R39" s="225"/>
      <c r="S39" s="226"/>
      <c r="T39" s="226"/>
      <c r="U39" s="227"/>
    </row>
    <row r="40" spans="1:21" ht="18" customHeight="1" x14ac:dyDescent="0.4">
      <c r="A40" s="109" t="s">
        <v>27</v>
      </c>
      <c r="B40" s="110"/>
      <c r="C40" s="111"/>
      <c r="D40" s="19">
        <f t="shared" si="0"/>
        <v>4871800</v>
      </c>
      <c r="E40" s="19">
        <f>SUM(E31,E32,E38)-SUM(E35,E39)</f>
        <v>21550000</v>
      </c>
      <c r="F40" s="19">
        <f>SUM(F31,F32,F38)-SUM(F35,F39)</f>
        <v>-20297334</v>
      </c>
      <c r="G40" s="19">
        <f>SUM(G31,G32,G38)-SUM(G35,G39)</f>
        <v>6300000</v>
      </c>
      <c r="H40" s="19">
        <f>SUM(H31,H32,H38)-SUM(H35,H39)</f>
        <v>-2680866</v>
      </c>
      <c r="I40" s="34">
        <f>SUM(I31,I32,I38)-SUM(I35,I39)</f>
        <v>-2178200</v>
      </c>
      <c r="M40" s="220" t="s">
        <v>57</v>
      </c>
      <c r="N40" s="221"/>
      <c r="O40" s="221"/>
      <c r="P40" s="221"/>
      <c r="Q40" s="221"/>
      <c r="R40" s="222"/>
      <c r="S40" s="226"/>
      <c r="T40" s="226"/>
      <c r="U40" s="227"/>
    </row>
    <row r="41" spans="1:21" ht="18" customHeight="1" x14ac:dyDescent="0.4">
      <c r="A41" s="109" t="s">
        <v>28</v>
      </c>
      <c r="B41" s="110"/>
      <c r="C41" s="111"/>
      <c r="D41" s="19">
        <f t="shared" si="0"/>
        <v>300000</v>
      </c>
      <c r="E41" s="13"/>
      <c r="F41" s="26">
        <f>ROUNDDOWN(I41*$G$7,0)</f>
        <v>264999</v>
      </c>
      <c r="G41" s="13"/>
      <c r="H41" s="26">
        <f>I41-F41</f>
        <v>35001</v>
      </c>
      <c r="I41" s="58">
        <v>300000</v>
      </c>
      <c r="M41" s="223"/>
      <c r="N41" s="224"/>
      <c r="O41" s="224"/>
      <c r="P41" s="224"/>
      <c r="Q41" s="224"/>
      <c r="R41" s="225"/>
      <c r="S41" s="226"/>
      <c r="T41" s="226"/>
      <c r="U41" s="227"/>
    </row>
    <row r="42" spans="1:21" ht="18" customHeight="1" thickBot="1" x14ac:dyDescent="0.45">
      <c r="A42" s="123" t="s">
        <v>29</v>
      </c>
      <c r="B42" s="124"/>
      <c r="C42" s="125"/>
      <c r="D42" s="59">
        <f t="shared" si="0"/>
        <v>4571800</v>
      </c>
      <c r="E42" s="59">
        <f>E40-E41</f>
        <v>21550000</v>
      </c>
      <c r="F42" s="59">
        <f>F40-F41</f>
        <v>-20562333</v>
      </c>
      <c r="G42" s="59">
        <f>G40-G41</f>
        <v>6300000</v>
      </c>
      <c r="H42" s="59">
        <f>H40-H41</f>
        <v>-2715867</v>
      </c>
      <c r="I42" s="60">
        <f>I40-I41</f>
        <v>-2478200</v>
      </c>
      <c r="M42" s="220" t="s">
        <v>56</v>
      </c>
      <c r="N42" s="221"/>
      <c r="O42" s="221"/>
      <c r="P42" s="221"/>
      <c r="Q42" s="221"/>
      <c r="R42" s="222"/>
      <c r="S42" s="228"/>
      <c r="T42" s="214"/>
      <c r="U42" s="229"/>
    </row>
    <row r="43" spans="1:21" ht="18" customHeight="1" x14ac:dyDescent="0.4">
      <c r="A43" s="248" t="s">
        <v>30</v>
      </c>
      <c r="B43" s="249"/>
      <c r="C43" s="250"/>
      <c r="D43" s="62">
        <f t="shared" si="0"/>
        <v>800300</v>
      </c>
      <c r="E43" s="62">
        <f>SUM(E44:E46)</f>
        <v>0</v>
      </c>
      <c r="F43" s="62">
        <f>SUM(F44:F46)</f>
        <v>706928</v>
      </c>
      <c r="G43" s="62">
        <f>SUM(G44:G46)</f>
        <v>0</v>
      </c>
      <c r="H43" s="62">
        <f>SUM(H44:H46)</f>
        <v>93372</v>
      </c>
      <c r="I43" s="63">
        <f>SUM(I44:I46)</f>
        <v>800300</v>
      </c>
      <c r="M43" s="223"/>
      <c r="N43" s="224"/>
      <c r="O43" s="224"/>
      <c r="P43" s="224"/>
      <c r="Q43" s="224"/>
      <c r="R43" s="225"/>
      <c r="S43" s="230"/>
      <c r="T43" s="231"/>
      <c r="U43" s="232"/>
    </row>
    <row r="44" spans="1:21" ht="18" customHeight="1" x14ac:dyDescent="0.4">
      <c r="A44" s="64"/>
      <c r="B44" s="257" t="s">
        <v>31</v>
      </c>
      <c r="C44" s="258"/>
      <c r="D44" s="22">
        <f t="shared" si="0"/>
        <v>300</v>
      </c>
      <c r="E44" s="23"/>
      <c r="F44" s="22">
        <f>ROUNDDOWN(I44*$G$7,0)</f>
        <v>264</v>
      </c>
      <c r="G44" s="23"/>
      <c r="H44" s="22">
        <f>I44-F44</f>
        <v>36</v>
      </c>
      <c r="I44" s="39">
        <v>300</v>
      </c>
      <c r="M44" s="220" t="s">
        <v>55</v>
      </c>
      <c r="N44" s="221"/>
      <c r="O44" s="221"/>
      <c r="P44" s="221"/>
      <c r="Q44" s="221"/>
      <c r="R44" s="222"/>
      <c r="S44" s="228"/>
      <c r="T44" s="214"/>
      <c r="U44" s="229"/>
    </row>
    <row r="45" spans="1:21" ht="18" customHeight="1" x14ac:dyDescent="0.4">
      <c r="A45" s="64"/>
      <c r="B45" s="253" t="s">
        <v>32</v>
      </c>
      <c r="C45" s="254"/>
      <c r="D45" s="26">
        <f t="shared" si="0"/>
        <v>800000</v>
      </c>
      <c r="E45" s="27"/>
      <c r="F45" s="26">
        <f>ROUNDDOWN(I45*$G$7,0)</f>
        <v>706664</v>
      </c>
      <c r="G45" s="27"/>
      <c r="H45" s="26">
        <f>I45-F45</f>
        <v>93336</v>
      </c>
      <c r="I45" s="50">
        <v>800000</v>
      </c>
      <c r="M45" s="223"/>
      <c r="N45" s="224"/>
      <c r="O45" s="224"/>
      <c r="P45" s="224"/>
      <c r="Q45" s="224"/>
      <c r="R45" s="225"/>
      <c r="S45" s="230"/>
      <c r="T45" s="231"/>
      <c r="U45" s="232"/>
    </row>
    <row r="46" spans="1:21" ht="18" customHeight="1" x14ac:dyDescent="0.4">
      <c r="A46" s="64"/>
      <c r="B46" s="253" t="s">
        <v>33</v>
      </c>
      <c r="C46" s="254"/>
      <c r="D46" s="26">
        <f t="shared" si="0"/>
        <v>0</v>
      </c>
      <c r="E46" s="27"/>
      <c r="F46" s="26">
        <f>ROUNDDOWN(I46*$G$7,0)</f>
        <v>0</v>
      </c>
      <c r="G46" s="27"/>
      <c r="H46" s="26">
        <f>I46-F46</f>
        <v>0</v>
      </c>
      <c r="I46" s="50"/>
      <c r="M46" s="220" t="s">
        <v>54</v>
      </c>
      <c r="N46" s="221"/>
      <c r="O46" s="221"/>
      <c r="P46" s="221"/>
      <c r="Q46" s="221"/>
      <c r="R46" s="222"/>
      <c r="S46" s="228"/>
      <c r="T46" s="214"/>
      <c r="U46" s="229"/>
    </row>
    <row r="47" spans="1:21" ht="18" customHeight="1" x14ac:dyDescent="0.4">
      <c r="A47" s="233" t="s">
        <v>34</v>
      </c>
      <c r="B47" s="234"/>
      <c r="C47" s="235"/>
      <c r="D47" s="19">
        <f t="shared" si="0"/>
        <v>500000</v>
      </c>
      <c r="E47" s="19">
        <f>SUM(E48:E48)</f>
        <v>380000</v>
      </c>
      <c r="F47" s="19">
        <f>SUM(F48:F48)</f>
        <v>0</v>
      </c>
      <c r="G47" s="19">
        <f>SUM(G48:G48)</f>
        <v>120000</v>
      </c>
      <c r="H47" s="19">
        <f>SUM(H48:H48)</f>
        <v>0</v>
      </c>
      <c r="I47" s="34">
        <f>SUM(I48:I48)</f>
        <v>0</v>
      </c>
      <c r="M47" s="223"/>
      <c r="N47" s="224"/>
      <c r="O47" s="224"/>
      <c r="P47" s="224"/>
      <c r="Q47" s="224"/>
      <c r="R47" s="225"/>
      <c r="S47" s="230"/>
      <c r="T47" s="231"/>
      <c r="U47" s="232"/>
    </row>
    <row r="48" spans="1:21" ht="18" customHeight="1" thickBot="1" x14ac:dyDescent="0.45">
      <c r="A48" s="64"/>
      <c r="B48" s="251" t="s">
        <v>35</v>
      </c>
      <c r="C48" s="252"/>
      <c r="D48" s="22">
        <f t="shared" si="0"/>
        <v>500000</v>
      </c>
      <c r="E48" s="23">
        <v>380000</v>
      </c>
      <c r="F48" s="22">
        <f>ROUNDDOWN(I48*$G$7,0)</f>
        <v>0</v>
      </c>
      <c r="G48" s="23">
        <v>120000</v>
      </c>
      <c r="H48" s="22">
        <f>I48-F48</f>
        <v>0</v>
      </c>
      <c r="I48" s="39"/>
      <c r="M48" s="220" t="s">
        <v>53</v>
      </c>
      <c r="N48" s="221"/>
      <c r="O48" s="221"/>
      <c r="P48" s="221"/>
      <c r="Q48" s="221"/>
      <c r="R48" s="222"/>
      <c r="S48" s="226"/>
      <c r="T48" s="226"/>
      <c r="U48" s="227"/>
    </row>
    <row r="49" spans="1:21" ht="18" customHeight="1" thickBot="1" x14ac:dyDescent="0.45">
      <c r="A49" s="118" t="s">
        <v>52</v>
      </c>
      <c r="B49" s="119"/>
      <c r="C49" s="120"/>
      <c r="D49" s="70">
        <f t="shared" si="0"/>
        <v>4872100</v>
      </c>
      <c r="E49" s="70">
        <f>E42+E43-E47</f>
        <v>21170000</v>
      </c>
      <c r="F49" s="70">
        <f>F42+F43-F47</f>
        <v>-19855405</v>
      </c>
      <c r="G49" s="70">
        <f>G42+G43-G47</f>
        <v>6180000</v>
      </c>
      <c r="H49" s="70">
        <f>H42+H43-H47</f>
        <v>-2622495</v>
      </c>
      <c r="I49" s="70">
        <f>I42+I43-I47</f>
        <v>-1677900</v>
      </c>
      <c r="M49" s="223"/>
      <c r="N49" s="224"/>
      <c r="O49" s="224"/>
      <c r="P49" s="224"/>
      <c r="Q49" s="224"/>
      <c r="R49" s="225"/>
      <c r="S49" s="236"/>
      <c r="T49" s="236"/>
      <c r="U49" s="237"/>
    </row>
    <row r="50" spans="1:21" ht="18" customHeight="1" x14ac:dyDescent="0.4">
      <c r="A50" s="215" t="s">
        <v>37</v>
      </c>
      <c r="B50" s="216"/>
      <c r="C50" s="217"/>
      <c r="D50" s="62">
        <f t="shared" si="0"/>
        <v>0</v>
      </c>
      <c r="E50" s="71"/>
      <c r="F50" s="62">
        <f>ROUNDDOWN(I50*$G$7,0)</f>
        <v>0</v>
      </c>
      <c r="G50" s="71"/>
      <c r="H50" s="62">
        <f>I50-F50</f>
        <v>0</v>
      </c>
      <c r="I50" s="72"/>
      <c r="M50" s="220" t="s">
        <v>51</v>
      </c>
      <c r="N50" s="221"/>
      <c r="O50" s="221"/>
      <c r="P50" s="221"/>
      <c r="Q50" s="221"/>
      <c r="R50" s="221"/>
      <c r="S50" s="240">
        <v>7000000</v>
      </c>
      <c r="T50" s="241"/>
      <c r="U50" s="242"/>
    </row>
    <row r="51" spans="1:21" ht="18" customHeight="1" thickBot="1" x14ac:dyDescent="0.45">
      <c r="A51" s="233" t="s">
        <v>38</v>
      </c>
      <c r="B51" s="234"/>
      <c r="C51" s="235"/>
      <c r="D51" s="47">
        <f t="shared" si="0"/>
        <v>0</v>
      </c>
      <c r="E51" s="73"/>
      <c r="F51" s="47">
        <f>ROUNDDOWN(I51*$G$7,0)</f>
        <v>0</v>
      </c>
      <c r="G51" s="73"/>
      <c r="H51" s="47">
        <f>I51-F51</f>
        <v>0</v>
      </c>
      <c r="I51" s="100"/>
      <c r="M51" s="238"/>
      <c r="N51" s="239"/>
      <c r="O51" s="239"/>
      <c r="P51" s="239"/>
      <c r="Q51" s="239"/>
      <c r="R51" s="239"/>
      <c r="S51" s="243"/>
      <c r="T51" s="244"/>
      <c r="U51" s="245"/>
    </row>
    <row r="52" spans="1:21" ht="17.25" customHeight="1" thickBot="1" x14ac:dyDescent="0.45">
      <c r="A52" s="118" t="s">
        <v>50</v>
      </c>
      <c r="B52" s="119"/>
      <c r="C52" s="120"/>
      <c r="D52" s="99">
        <f t="shared" si="0"/>
        <v>4872100</v>
      </c>
      <c r="E52" s="98">
        <f>SUM(E42:E43,E50)-SUM(E47,E51)</f>
        <v>21170000</v>
      </c>
      <c r="F52" s="98">
        <f>SUM(F42:F43,F50)-SUM(F47,F51)</f>
        <v>-19855405</v>
      </c>
      <c r="G52" s="98">
        <f>SUM(G42:G43,G50)-SUM(G47,G51)</f>
        <v>6180000</v>
      </c>
      <c r="H52" s="98">
        <f>SUM(H42:H43,H50)-SUM(H47,H51)</f>
        <v>-2622495</v>
      </c>
      <c r="I52" s="97">
        <f>SUM(I42:I43,I50)-SUM(I47,I51)</f>
        <v>-1677900</v>
      </c>
      <c r="M52" s="211"/>
      <c r="N52" s="211"/>
      <c r="O52" s="211"/>
      <c r="P52" s="211"/>
      <c r="Q52" s="211"/>
      <c r="R52" s="211"/>
      <c r="S52" s="213"/>
      <c r="T52" s="213"/>
      <c r="U52" s="213"/>
    </row>
    <row r="53" spans="1:21" ht="38.25" thickBot="1" x14ac:dyDescent="0.45">
      <c r="A53" s="165" t="s">
        <v>40</v>
      </c>
      <c r="B53" s="166"/>
      <c r="C53" s="167"/>
      <c r="D53" s="96">
        <f>SUM(F53,H53)</f>
        <v>4872100</v>
      </c>
      <c r="E53" s="95" t="s">
        <v>41</v>
      </c>
      <c r="F53" s="94">
        <f>SUM(E52:F52)</f>
        <v>1314595</v>
      </c>
      <c r="G53" s="93" t="s">
        <v>42</v>
      </c>
      <c r="H53" s="92">
        <f>SUM(G52:H52)</f>
        <v>3557505</v>
      </c>
      <c r="I53" s="91"/>
      <c r="M53" s="212"/>
      <c r="N53" s="212"/>
      <c r="O53" s="212"/>
      <c r="P53" s="212"/>
      <c r="Q53" s="212"/>
      <c r="R53" s="212"/>
      <c r="S53" s="214"/>
      <c r="T53" s="214"/>
      <c r="U53" s="214"/>
    </row>
    <row r="54" spans="1:21" x14ac:dyDescent="0.4">
      <c r="A54" s="86"/>
      <c r="B54" s="168" t="s">
        <v>43</v>
      </c>
      <c r="C54" s="168"/>
      <c r="D54" s="168"/>
      <c r="E54" s="168"/>
      <c r="F54" s="168"/>
      <c r="G54" s="168"/>
      <c r="H54" s="168"/>
      <c r="I54" s="168"/>
    </row>
    <row r="55" spans="1:21" ht="18.75" customHeight="1" x14ac:dyDescent="0.4">
      <c r="A55" s="1" t="s">
        <v>44</v>
      </c>
      <c r="D55" s="8"/>
      <c r="E55" s="8"/>
      <c r="F55" s="8"/>
      <c r="G55" s="8"/>
      <c r="H55" s="8"/>
      <c r="I55" s="8"/>
      <c r="M55" s="90"/>
      <c r="N55" s="90"/>
      <c r="O55" s="90"/>
      <c r="P55" s="90"/>
    </row>
    <row r="56" spans="1:21" ht="44.25" customHeight="1" x14ac:dyDescent="0.4">
      <c r="A56" s="86">
        <v>1</v>
      </c>
      <c r="B56" s="117" t="s">
        <v>45</v>
      </c>
      <c r="C56" s="117"/>
      <c r="D56" s="117"/>
      <c r="E56" s="117"/>
      <c r="F56" s="117"/>
      <c r="G56" s="117"/>
      <c r="H56" s="117"/>
      <c r="I56" s="117"/>
      <c r="M56" s="90"/>
      <c r="N56" s="90"/>
      <c r="O56" s="90"/>
      <c r="P56" s="90"/>
      <c r="S56" s="88"/>
      <c r="T56" s="88"/>
      <c r="U56" s="88"/>
    </row>
    <row r="57" spans="1:21" ht="15.75" customHeight="1" x14ac:dyDescent="0.4">
      <c r="A57" s="86">
        <v>2</v>
      </c>
      <c r="B57" s="104" t="s">
        <v>46</v>
      </c>
      <c r="C57" s="104"/>
      <c r="D57" s="104"/>
      <c r="E57" s="104"/>
      <c r="F57" s="104"/>
      <c r="G57" s="104"/>
      <c r="H57" s="104"/>
      <c r="I57" s="104"/>
      <c r="M57" s="90"/>
      <c r="N57" s="90"/>
      <c r="O57" s="90"/>
      <c r="P57" s="90"/>
      <c r="S57" s="88"/>
      <c r="T57" s="88"/>
      <c r="U57" s="88"/>
    </row>
    <row r="58" spans="1:21" ht="19.5" customHeight="1" x14ac:dyDescent="0.4">
      <c r="A58" s="86">
        <v>3</v>
      </c>
      <c r="B58" s="86" t="s">
        <v>47</v>
      </c>
      <c r="C58" s="86"/>
      <c r="D58" s="86"/>
      <c r="E58" s="86"/>
      <c r="F58" s="86"/>
      <c r="G58" s="86"/>
      <c r="H58" s="86"/>
      <c r="I58" s="86"/>
      <c r="M58" s="90"/>
      <c r="N58" s="90"/>
      <c r="O58" s="90"/>
      <c r="P58" s="90"/>
    </row>
    <row r="59" spans="1:21" x14ac:dyDescent="0.4">
      <c r="A59" s="86">
        <v>4</v>
      </c>
      <c r="B59" s="105" t="s">
        <v>48</v>
      </c>
      <c r="C59" s="105"/>
      <c r="D59" s="105"/>
      <c r="E59" s="105"/>
      <c r="F59" s="105"/>
      <c r="G59" s="105"/>
      <c r="H59" s="105"/>
      <c r="I59" s="105"/>
      <c r="M59" s="90"/>
      <c r="N59" s="90"/>
      <c r="O59" s="90"/>
      <c r="P59" s="90"/>
      <c r="R59" s="2"/>
    </row>
    <row r="60" spans="1:21" ht="5.25" customHeight="1" x14ac:dyDescent="0.4">
      <c r="A60" s="86"/>
      <c r="B60" s="87"/>
      <c r="C60" s="87"/>
      <c r="D60" s="87"/>
      <c r="E60" s="87"/>
      <c r="F60" s="87"/>
      <c r="G60" s="87"/>
      <c r="H60" s="87"/>
      <c r="I60" s="87"/>
      <c r="M60" s="90"/>
      <c r="N60" s="90"/>
      <c r="O60" s="90"/>
      <c r="P60" s="90"/>
      <c r="R60" s="2"/>
    </row>
    <row r="61" spans="1:21" ht="19.5" customHeight="1" x14ac:dyDescent="0.4">
      <c r="A61" s="1" t="s">
        <v>49</v>
      </c>
    </row>
    <row r="63" spans="1:21" ht="19.5" x14ac:dyDescent="0.4">
      <c r="M63" s="89"/>
      <c r="N63" s="89"/>
      <c r="O63" s="89"/>
      <c r="P63" s="89"/>
    </row>
    <row r="64" spans="1:21" ht="19.5" x14ac:dyDescent="0.4">
      <c r="M64" s="89"/>
      <c r="N64" s="89"/>
      <c r="O64" s="89"/>
      <c r="P64" s="89"/>
    </row>
    <row r="65" spans="13:16" ht="19.5" x14ac:dyDescent="0.4">
      <c r="M65" s="89"/>
      <c r="N65" s="89"/>
      <c r="O65" s="89"/>
      <c r="P65" s="89"/>
    </row>
    <row r="67" spans="13:16" x14ac:dyDescent="0.4">
      <c r="M67" s="88"/>
    </row>
    <row r="68" spans="13:16" x14ac:dyDescent="0.4">
      <c r="M68" s="88"/>
    </row>
  </sheetData>
  <mergeCells count="102">
    <mergeCell ref="M50:R51"/>
    <mergeCell ref="S50:U51"/>
    <mergeCell ref="B33:C33"/>
    <mergeCell ref="A39:C39"/>
    <mergeCell ref="A40:C40"/>
    <mergeCell ref="A41:C41"/>
    <mergeCell ref="A42:C42"/>
    <mergeCell ref="A43:C43"/>
    <mergeCell ref="A51:C51"/>
    <mergeCell ref="B48:C48"/>
    <mergeCell ref="A47:C47"/>
    <mergeCell ref="B46:C46"/>
    <mergeCell ref="B34:C34"/>
    <mergeCell ref="A35:C35"/>
    <mergeCell ref="A36:A37"/>
    <mergeCell ref="B45:C45"/>
    <mergeCell ref="B44:C44"/>
    <mergeCell ref="B37:C37"/>
    <mergeCell ref="B36:C36"/>
    <mergeCell ref="A33:A34"/>
    <mergeCell ref="A32:C32"/>
    <mergeCell ref="A31:C31"/>
    <mergeCell ref="M44:R45"/>
    <mergeCell ref="S44:U45"/>
    <mergeCell ref="M46:R47"/>
    <mergeCell ref="S46:U47"/>
    <mergeCell ref="M48:R49"/>
    <mergeCell ref="S48:U49"/>
    <mergeCell ref="S34:U35"/>
    <mergeCell ref="N36:R37"/>
    <mergeCell ref="S36:U37"/>
    <mergeCell ref="N22:N35"/>
    <mergeCell ref="M38:R39"/>
    <mergeCell ref="S38:U39"/>
    <mergeCell ref="M40:R41"/>
    <mergeCell ref="S40:U41"/>
    <mergeCell ref="M42:R43"/>
    <mergeCell ref="S42:U43"/>
    <mergeCell ref="O30:R31"/>
    <mergeCell ref="S30:U31"/>
    <mergeCell ref="O26:R27"/>
    <mergeCell ref="S26:U27"/>
    <mergeCell ref="O28:R29"/>
    <mergeCell ref="S28:U29"/>
    <mergeCell ref="V3:V13"/>
    <mergeCell ref="M6:M37"/>
    <mergeCell ref="N6:R7"/>
    <mergeCell ref="S6:U7"/>
    <mergeCell ref="N8:N21"/>
    <mergeCell ref="O8:R9"/>
    <mergeCell ref="S8:U9"/>
    <mergeCell ref="O10:R11"/>
    <mergeCell ref="A38:C38"/>
    <mergeCell ref="T3:T5"/>
    <mergeCell ref="U3:U5"/>
    <mergeCell ref="S16:U17"/>
    <mergeCell ref="O18:R19"/>
    <mergeCell ref="S18:U19"/>
    <mergeCell ref="O20:R21"/>
    <mergeCell ref="S20:U21"/>
    <mergeCell ref="O22:R23"/>
    <mergeCell ref="S22:U23"/>
    <mergeCell ref="O24:R25"/>
    <mergeCell ref="S10:U11"/>
    <mergeCell ref="O12:R13"/>
    <mergeCell ref="S24:U25"/>
    <mergeCell ref="O32:R33"/>
    <mergeCell ref="S32:U33"/>
    <mergeCell ref="A52:C52"/>
    <mergeCell ref="A53:C53"/>
    <mergeCell ref="B54:I54"/>
    <mergeCell ref="B56:I56"/>
    <mergeCell ref="B57:I57"/>
    <mergeCell ref="B59:I59"/>
    <mergeCell ref="M3:O5"/>
    <mergeCell ref="P3:P5"/>
    <mergeCell ref="Q3:S5"/>
    <mergeCell ref="S12:U13"/>
    <mergeCell ref="O14:R15"/>
    <mergeCell ref="S14:U15"/>
    <mergeCell ref="O16:R17"/>
    <mergeCell ref="A14:C14"/>
    <mergeCell ref="B15:C15"/>
    <mergeCell ref="B20:C20"/>
    <mergeCell ref="A11:C11"/>
    <mergeCell ref="B12:C12"/>
    <mergeCell ref="B13:C13"/>
    <mergeCell ref="M52:R53"/>
    <mergeCell ref="S52:U53"/>
    <mergeCell ref="A50:C50"/>
    <mergeCell ref="A49:C49"/>
    <mergeCell ref="O34:R35"/>
    <mergeCell ref="A2:I2"/>
    <mergeCell ref="E4:F4"/>
    <mergeCell ref="H4:I4"/>
    <mergeCell ref="A6:C6"/>
    <mergeCell ref="A7:C7"/>
    <mergeCell ref="A9:C10"/>
    <mergeCell ref="D9:D10"/>
    <mergeCell ref="E9:F9"/>
    <mergeCell ref="G9:H9"/>
    <mergeCell ref="I9:I10"/>
  </mergeCells>
  <phoneticPr fontId="2"/>
  <printOptions horizontalCentered="1"/>
  <pageMargins left="0.51181102362204722" right="0.51181102362204722" top="0.62992125984251968" bottom="0.15748031496062992" header="0.31496062992125984" footer="0.31496062992125984"/>
  <pageSetup paperSize="9" scale="4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区分計算書（様式・自動計算用）</vt:lpstr>
      <vt:lpstr>区分計算書（記載例）</vt:lpstr>
      <vt:lpstr>'区分計算書（記載例）'!Print_Area</vt:lpstr>
      <vt:lpstr>'区分計算書（様式・自動計算用）'!Print_Area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鳥取県</dc:creator>
  <cp:lastModifiedBy>米澤 実玖</cp:lastModifiedBy>
  <dcterms:created xsi:type="dcterms:W3CDTF">2021-09-02T06:28:34Z</dcterms:created>
  <dcterms:modified xsi:type="dcterms:W3CDTF">2021-09-02T06:37:24Z</dcterms:modified>
</cp:coreProperties>
</file>