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p.7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<sst xmlns="http://schemas.openxmlformats.org/spreadsheetml/2006/main" count="148" uniqueCount="89">
  <si>
    <t>平成１７年</t>
  </si>
  <si>
    <t>平成１２年</t>
  </si>
  <si>
    <t>平成７年</t>
  </si>
  <si>
    <t>平成２年</t>
  </si>
  <si>
    <t>昭和60年</t>
  </si>
  <si>
    <t>昭和55年</t>
  </si>
  <si>
    <t>５年間の増減率（％）</t>
  </si>
  <si>
    <t>一般世帯数</t>
  </si>
  <si>
    <t>人　　口　（人）</t>
  </si>
  <si>
    <t>１世帯
当たり
の人員
(人)</t>
  </si>
  <si>
    <t>人口
密度</t>
  </si>
  <si>
    <t>人口
総数
(人)</t>
  </si>
  <si>
    <t>H12
｜
H17</t>
  </si>
  <si>
    <t>H7
｜
H12</t>
  </si>
  <si>
    <t>H2
｜
H7</t>
  </si>
  <si>
    <t>S60
｜
H2</t>
  </si>
  <si>
    <t>S55
｜
S60</t>
  </si>
  <si>
    <t>（世帯）</t>
  </si>
  <si>
    <t>総　数</t>
  </si>
  <si>
    <t>男</t>
  </si>
  <si>
    <t>女</t>
  </si>
  <si>
    <t>（1㎢当たり）</t>
  </si>
  <si>
    <t>総数</t>
  </si>
  <si>
    <t>県  計</t>
  </si>
  <si>
    <t>―</t>
  </si>
  <si>
    <t>東部地区</t>
  </si>
  <si>
    <t>中部地区</t>
  </si>
  <si>
    <t>西部地区</t>
  </si>
  <si>
    <t>鳥 取 市</t>
  </si>
  <si>
    <t>①</t>
  </si>
  <si>
    <t>⑰</t>
  </si>
  <si>
    <t>⑤</t>
  </si>
  <si>
    <t>④</t>
  </si>
  <si>
    <t>米 子 市</t>
  </si>
  <si>
    <t>②</t>
  </si>
  <si>
    <t>⑲</t>
  </si>
  <si>
    <t>倉 吉 市</t>
  </si>
  <si>
    <t>③</t>
  </si>
  <si>
    <t>⑯</t>
  </si>
  <si>
    <t>⑦</t>
  </si>
  <si>
    <t>⑧</t>
  </si>
  <si>
    <t>境 港 市</t>
  </si>
  <si>
    <t>④</t>
  </si>
  <si>
    <t>⑮</t>
  </si>
  <si>
    <t>①</t>
  </si>
  <si>
    <t>⑤</t>
  </si>
  <si>
    <t>岩 美 町</t>
  </si>
  <si>
    <t>⑩</t>
  </si>
  <si>
    <t>⑨</t>
  </si>
  <si>
    <t>⑭</t>
  </si>
  <si>
    <t>若 桜 町</t>
  </si>
  <si>
    <t>⑬</t>
  </si>
  <si>
    <t>⑱</t>
  </si>
  <si>
    <t>⑲</t>
  </si>
  <si>
    <t>智 頭 町</t>
  </si>
  <si>
    <t>⑪</t>
  </si>
  <si>
    <t>八 頭 町</t>
  </si>
  <si>
    <t>⑥</t>
  </si>
  <si>
    <t>⑫</t>
  </si>
  <si>
    <t>三 朝 町</t>
  </si>
  <si>
    <t>⑮</t>
  </si>
  <si>
    <t>湯梨浜町</t>
  </si>
  <si>
    <t>⑧</t>
  </si>
  <si>
    <t>⑩</t>
  </si>
  <si>
    <t>⑥</t>
  </si>
  <si>
    <t>③</t>
  </si>
  <si>
    <t>琴 浦 町</t>
  </si>
  <si>
    <t>⑤</t>
  </si>
  <si>
    <t>⑨</t>
  </si>
  <si>
    <t>⑪</t>
  </si>
  <si>
    <t>北 栄 町</t>
  </si>
  <si>
    <t>④</t>
  </si>
  <si>
    <t>⑫</t>
  </si>
  <si>
    <t>日吉津村</t>
  </si>
  <si>
    <t>②</t>
  </si>
  <si>
    <t>大 山 町</t>
  </si>
  <si>
    <t>⑦</t>
  </si>
  <si>
    <t>南 部 町</t>
  </si>
  <si>
    <t>伯 耆 町</t>
  </si>
  <si>
    <t>日 南 町</t>
  </si>
  <si>
    <t>⑮</t>
  </si>
  <si>
    <t>⑱</t>
  </si>
  <si>
    <t>⑲</t>
  </si>
  <si>
    <t>日 野 町</t>
  </si>
  <si>
    <t>江 府 町</t>
  </si>
  <si>
    <t>注）　・東部地区…鳥取市、岩美町、若桜町、智頭町、八頭町　　中部地区…倉吉市、三朝町、湯梨浜町、琴浦町、北栄町　　西部地区…米子市、境港市、日吉津村、大山町、南部町、伯耆町、日南町、日野町、江府町</t>
  </si>
  <si>
    <t>　　　・昭和５５年～平成１２年の数値は、平成１７年１０月１日現在の市町村の境域に基づいて組み替えたもの</t>
  </si>
  <si>
    <t>　　　・人口密度の算出に用いた面積は、国土交通省国土地理院「平成１７年全国都道府県市区町村別面積調」による</t>
  </si>
  <si>
    <t>第６表　国 勢 調 査 に お け る 市 町 村 別 人 口 及 び 世 帯 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</si>
</sst>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  <numFmt numFmtId="178" formatCode="#,##0_);[Red]\(#,##0\)"/>
    <numFmt numFmtId="179" formatCode="#,##0_ "/>
    <numFmt numFmtId="180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8" fontId="6" fillId="0" borderId="8" xfId="16" applyFont="1" applyFill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179" fontId="6" fillId="0" borderId="8" xfId="0" applyNumberFormat="1" applyFont="1" applyFill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180" fontId="7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0" fontId="0" fillId="0" borderId="21" xfId="0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8" fontId="6" fillId="0" borderId="22" xfId="16" applyFont="1" applyFill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58" fontId="3" fillId="0" borderId="35" xfId="0" applyNumberFormat="1" applyFont="1" applyFill="1" applyBorder="1" applyAlignment="1">
      <alignment horizontal="center" vertical="center"/>
    </xf>
    <xf numFmtId="58" fontId="3" fillId="0" borderId="36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114300</xdr:rowOff>
    </xdr:from>
    <xdr:to>
      <xdr:col>3</xdr:col>
      <xdr:colOff>276225</xdr:colOff>
      <xdr:row>4</xdr:row>
      <xdr:rowOff>342900</xdr:rowOff>
    </xdr:to>
    <xdr:sp>
      <xdr:nvSpPr>
        <xdr:cNvPr id="1" name="Oval 1"/>
        <xdr:cNvSpPr>
          <a:spLocks/>
        </xdr:cNvSpPr>
      </xdr:nvSpPr>
      <xdr:spPr>
        <a:xfrm>
          <a:off x="2362200" y="1323975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7</xdr:col>
      <xdr:colOff>28575</xdr:colOff>
      <xdr:row>3</xdr:row>
      <xdr:rowOff>295275</xdr:rowOff>
    </xdr:from>
    <xdr:to>
      <xdr:col>7</xdr:col>
      <xdr:colOff>295275</xdr:colOff>
      <xdr:row>4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533900" y="1123950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9</xdr:col>
      <xdr:colOff>38100</xdr:colOff>
      <xdr:row>3</xdr:row>
      <xdr:rowOff>304800</xdr:rowOff>
    </xdr:from>
    <xdr:to>
      <xdr:col>9</xdr:col>
      <xdr:colOff>285750</xdr:colOff>
      <xdr:row>4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467350" y="1133475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18</xdr:col>
      <xdr:colOff>28575</xdr:colOff>
      <xdr:row>3</xdr:row>
      <xdr:rowOff>295275</xdr:rowOff>
    </xdr:from>
    <xdr:to>
      <xdr:col>18</xdr:col>
      <xdr:colOff>295275</xdr:colOff>
      <xdr:row>4</xdr:row>
      <xdr:rowOff>152400</xdr:rowOff>
    </xdr:to>
    <xdr:sp>
      <xdr:nvSpPr>
        <xdr:cNvPr id="4" name="Oval 4"/>
        <xdr:cNvSpPr>
          <a:spLocks/>
        </xdr:cNvSpPr>
      </xdr:nvSpPr>
      <xdr:spPr>
        <a:xfrm>
          <a:off x="11001375" y="1123950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workbookViewId="0" topLeftCell="A7">
      <selection activeCell="F44" sqref="F44"/>
    </sheetView>
  </sheetViews>
  <sheetFormatPr defaultColWidth="9.00390625" defaultRowHeight="13.5"/>
  <cols>
    <col min="1" max="1" width="11.00390625" style="0" customWidth="1"/>
    <col min="2" max="2" width="10.625" style="0" customWidth="1"/>
    <col min="4" max="4" width="4.125" style="0" customWidth="1"/>
    <col min="7" max="7" width="6.375" style="0" customWidth="1"/>
    <col min="8" max="8" width="4.00390625" style="0" customWidth="1"/>
    <col min="9" max="9" width="8.125" style="0" customWidth="1"/>
    <col min="10" max="10" width="4.00390625" style="0" customWidth="1"/>
    <col min="16" max="16" width="8.875" style="0" customWidth="1"/>
    <col min="18" max="18" width="5.875" style="0" customWidth="1"/>
    <col min="19" max="19" width="4.25390625" style="0" customWidth="1"/>
    <col min="20" max="23" width="5.875" style="0" customWidth="1"/>
    <col min="24" max="24" width="1.4921875" style="0" customWidth="1"/>
  </cols>
  <sheetData>
    <row r="1" spans="1:23" ht="36.75" customHeight="1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ht="5.25" customHeight="1">
      <c r="A2" s="1"/>
    </row>
    <row r="3" spans="1:23" ht="23.25" customHeight="1">
      <c r="A3" s="100"/>
      <c r="B3" s="103" t="s">
        <v>0</v>
      </c>
      <c r="C3" s="104"/>
      <c r="D3" s="104"/>
      <c r="E3" s="104"/>
      <c r="F3" s="104"/>
      <c r="G3" s="104"/>
      <c r="H3" s="104"/>
      <c r="I3" s="104"/>
      <c r="J3" s="105"/>
      <c r="K3" s="103" t="s">
        <v>1</v>
      </c>
      <c r="L3" s="106"/>
      <c r="M3" s="107"/>
      <c r="N3" s="2" t="s">
        <v>2</v>
      </c>
      <c r="O3" s="2" t="s">
        <v>3</v>
      </c>
      <c r="P3" s="2" t="s">
        <v>4</v>
      </c>
      <c r="Q3" s="2" t="s">
        <v>5</v>
      </c>
      <c r="R3" s="108" t="s">
        <v>6</v>
      </c>
      <c r="S3" s="108"/>
      <c r="T3" s="108"/>
      <c r="U3" s="108"/>
      <c r="V3" s="108"/>
      <c r="W3" s="108"/>
    </row>
    <row r="4" spans="1:23" ht="30" customHeight="1">
      <c r="A4" s="101"/>
      <c r="B4" s="3" t="s">
        <v>7</v>
      </c>
      <c r="C4" s="109" t="s">
        <v>8</v>
      </c>
      <c r="D4" s="110"/>
      <c r="E4" s="110"/>
      <c r="F4" s="110"/>
      <c r="G4" s="111" t="s">
        <v>9</v>
      </c>
      <c r="H4" s="81"/>
      <c r="I4" s="6" t="s">
        <v>10</v>
      </c>
      <c r="J4" s="85"/>
      <c r="K4" s="96" t="s">
        <v>8</v>
      </c>
      <c r="L4" s="97"/>
      <c r="M4" s="98"/>
      <c r="N4" s="83" t="s">
        <v>11</v>
      </c>
      <c r="O4" s="83" t="s">
        <v>11</v>
      </c>
      <c r="P4" s="83" t="s">
        <v>11</v>
      </c>
      <c r="Q4" s="83" t="s">
        <v>11</v>
      </c>
      <c r="R4" s="92" t="s">
        <v>12</v>
      </c>
      <c r="S4" s="94"/>
      <c r="T4" s="87" t="s">
        <v>13</v>
      </c>
      <c r="U4" s="87" t="s">
        <v>14</v>
      </c>
      <c r="V4" s="87" t="s">
        <v>15</v>
      </c>
      <c r="W4" s="89" t="s">
        <v>16</v>
      </c>
    </row>
    <row r="5" spans="1:23" ht="34.5" customHeight="1">
      <c r="A5" s="102"/>
      <c r="B5" s="11" t="s">
        <v>17</v>
      </c>
      <c r="C5" s="12" t="s">
        <v>18</v>
      </c>
      <c r="D5" s="13"/>
      <c r="E5" s="5" t="s">
        <v>19</v>
      </c>
      <c r="F5" s="5" t="s">
        <v>20</v>
      </c>
      <c r="G5" s="80"/>
      <c r="H5" s="82"/>
      <c r="I5" s="14" t="s">
        <v>21</v>
      </c>
      <c r="J5" s="86"/>
      <c r="K5" s="15" t="s">
        <v>22</v>
      </c>
      <c r="L5" s="5" t="s">
        <v>19</v>
      </c>
      <c r="M5" s="16" t="s">
        <v>20</v>
      </c>
      <c r="N5" s="84"/>
      <c r="O5" s="84"/>
      <c r="P5" s="84"/>
      <c r="Q5" s="84"/>
      <c r="R5" s="93"/>
      <c r="S5" s="95"/>
      <c r="T5" s="88"/>
      <c r="U5" s="88"/>
      <c r="V5" s="88"/>
      <c r="W5" s="90"/>
    </row>
    <row r="6" spans="1:23" ht="7.5" customHeight="1">
      <c r="A6" s="19"/>
      <c r="B6" s="20"/>
      <c r="C6" s="9"/>
      <c r="D6" s="4"/>
      <c r="E6" s="5"/>
      <c r="F6" s="5"/>
      <c r="G6" s="21"/>
      <c r="H6" s="7"/>
      <c r="I6" s="6"/>
      <c r="J6" s="8"/>
      <c r="K6" s="15"/>
      <c r="L6" s="5"/>
      <c r="M6" s="16"/>
      <c r="N6" s="20"/>
      <c r="O6" s="20"/>
      <c r="P6" s="20"/>
      <c r="Q6" s="20"/>
      <c r="R6" s="22"/>
      <c r="S6" s="10"/>
      <c r="T6" s="17"/>
      <c r="U6" s="17"/>
      <c r="V6" s="17"/>
      <c r="W6" s="18"/>
    </row>
    <row r="7" spans="1:23" ht="19.5" customHeight="1">
      <c r="A7" s="23" t="s">
        <v>23</v>
      </c>
      <c r="B7" s="24">
        <f>B8+B9+B10</f>
        <v>208526</v>
      </c>
      <c r="C7" s="25">
        <f>E7+F7</f>
        <v>607012</v>
      </c>
      <c r="D7" s="26" t="s">
        <v>24</v>
      </c>
      <c r="E7" s="27">
        <f>E8+E9+E10</f>
        <v>290190</v>
      </c>
      <c r="F7" s="27">
        <f>F8+F9+F10</f>
        <v>316822</v>
      </c>
      <c r="G7" s="28">
        <v>2.83</v>
      </c>
      <c r="H7" s="26" t="s">
        <v>24</v>
      </c>
      <c r="I7" s="29">
        <v>173.1</v>
      </c>
      <c r="J7" s="30" t="s">
        <v>24</v>
      </c>
      <c r="K7" s="31">
        <f>L7+M7</f>
        <v>613289</v>
      </c>
      <c r="L7" s="27">
        <f>L8+L9+L10</f>
        <v>293403</v>
      </c>
      <c r="M7" s="32">
        <f>M8+M9+M10</f>
        <v>319886</v>
      </c>
      <c r="N7" s="33">
        <f>N8+N9+N10</f>
        <v>614929</v>
      </c>
      <c r="O7" s="33">
        <f>O8+O9+O10</f>
        <v>615722</v>
      </c>
      <c r="P7" s="33">
        <f>P8+P9+P10</f>
        <v>616024</v>
      </c>
      <c r="Q7" s="33">
        <v>604221</v>
      </c>
      <c r="R7" s="34">
        <v>-1.0340964863221114</v>
      </c>
      <c r="S7" s="35" t="s">
        <v>24</v>
      </c>
      <c r="T7" s="36">
        <v>-0.2666974561290836</v>
      </c>
      <c r="U7" s="36">
        <v>-0.12879188984639134</v>
      </c>
      <c r="V7" s="36">
        <v>-0.04902406399750481</v>
      </c>
      <c r="W7" s="37">
        <v>1.9534243265295403</v>
      </c>
    </row>
    <row r="8" spans="1:23" ht="19.5" customHeight="1">
      <c r="A8" s="23" t="s">
        <v>25</v>
      </c>
      <c r="B8" s="24">
        <f>B12+B17+B19+B20+B21</f>
        <v>85565</v>
      </c>
      <c r="C8" s="25">
        <f aca="true" t="shared" si="0" ref="C8:P8">C12+C17+C19+C20+C21</f>
        <v>247469</v>
      </c>
      <c r="D8" s="26" t="s">
        <v>24</v>
      </c>
      <c r="E8" s="27">
        <f t="shared" si="0"/>
        <v>120025</v>
      </c>
      <c r="F8" s="27">
        <f t="shared" si="0"/>
        <v>127444</v>
      </c>
      <c r="G8" s="28">
        <f>+(C12+C17+C19+C20+C21-5337-210-76-172-190)/B8</f>
        <v>2.8222287150119794</v>
      </c>
      <c r="H8" s="26" t="s">
        <v>24</v>
      </c>
      <c r="I8" s="29">
        <v>162.9522</v>
      </c>
      <c r="J8" s="30" t="s">
        <v>24</v>
      </c>
      <c r="K8" s="31">
        <f t="shared" si="0"/>
        <v>249385</v>
      </c>
      <c r="L8" s="27">
        <f t="shared" si="0"/>
        <v>120597</v>
      </c>
      <c r="M8" s="32">
        <f t="shared" si="0"/>
        <v>128788</v>
      </c>
      <c r="N8" s="38">
        <f t="shared" si="0"/>
        <v>249108</v>
      </c>
      <c r="O8" s="38">
        <f t="shared" si="0"/>
        <v>248814</v>
      </c>
      <c r="P8" s="38">
        <f t="shared" si="0"/>
        <v>245876</v>
      </c>
      <c r="Q8" s="38">
        <v>240010</v>
      </c>
      <c r="R8" s="34">
        <v>-0.7739038033562573</v>
      </c>
      <c r="S8" s="35" t="s">
        <v>24</v>
      </c>
      <c r="T8" s="36">
        <v>0.11119675000401674</v>
      </c>
      <c r="U8" s="36">
        <v>0.11816055366660194</v>
      </c>
      <c r="V8" s="36">
        <v>1.194911256080311</v>
      </c>
      <c r="W8" s="37">
        <v>2.4440648306320645</v>
      </c>
    </row>
    <row r="9" spans="1:23" ht="19.5" customHeight="1">
      <c r="A9" s="23" t="s">
        <v>26</v>
      </c>
      <c r="B9" s="24">
        <f>B14+B23+B24+B25+B26</f>
        <v>36695</v>
      </c>
      <c r="C9" s="25">
        <f aca="true" t="shared" si="1" ref="C9:P9">C14+C23+C24+C25+C26</f>
        <v>113177</v>
      </c>
      <c r="D9" s="26" t="s">
        <v>24</v>
      </c>
      <c r="E9" s="27">
        <f t="shared" si="1"/>
        <v>53327</v>
      </c>
      <c r="F9" s="27">
        <f t="shared" si="1"/>
        <v>59850</v>
      </c>
      <c r="G9" s="28">
        <f>+(C14+C23+C24+C25+C26-2313-151-408-255-229)/B9</f>
        <v>2.9928055593405096</v>
      </c>
      <c r="H9" s="26" t="s">
        <v>24</v>
      </c>
      <c r="I9" s="29">
        <v>144.9927</v>
      </c>
      <c r="J9" s="30" t="s">
        <v>24</v>
      </c>
      <c r="K9" s="31">
        <f t="shared" si="1"/>
        <v>116686</v>
      </c>
      <c r="L9" s="27">
        <f t="shared" si="1"/>
        <v>55167</v>
      </c>
      <c r="M9" s="32">
        <f t="shared" si="1"/>
        <v>61519</v>
      </c>
      <c r="N9" s="38">
        <f t="shared" si="1"/>
        <v>119604</v>
      </c>
      <c r="O9" s="38">
        <f t="shared" si="1"/>
        <v>121502</v>
      </c>
      <c r="P9" s="38">
        <f t="shared" si="1"/>
        <v>122939</v>
      </c>
      <c r="Q9" s="38">
        <v>121433</v>
      </c>
      <c r="R9" s="34">
        <v>-3.0192139588296807</v>
      </c>
      <c r="S9" s="35" t="s">
        <v>24</v>
      </c>
      <c r="T9" s="36">
        <v>-2.4397177351928034</v>
      </c>
      <c r="U9" s="36">
        <v>-1.562114203881415</v>
      </c>
      <c r="V9" s="36">
        <v>-1.1688723675969404</v>
      </c>
      <c r="W9" s="37">
        <v>1.2401900636564989</v>
      </c>
    </row>
    <row r="10" spans="1:23" ht="19.5" customHeight="1">
      <c r="A10" s="23" t="s">
        <v>27</v>
      </c>
      <c r="B10" s="24">
        <f>B13+B15+B28+B29+B30+B31+B33+B34+B35</f>
        <v>86266</v>
      </c>
      <c r="C10" s="25">
        <f aca="true" t="shared" si="2" ref="C10:P10">C13+C15+C28+C29+C30+C31+C33+C34+C35</f>
        <v>246366</v>
      </c>
      <c r="D10" s="26" t="s">
        <v>24</v>
      </c>
      <c r="E10" s="27">
        <f t="shared" si="2"/>
        <v>116838</v>
      </c>
      <c r="F10" s="27">
        <f t="shared" si="2"/>
        <v>129528</v>
      </c>
      <c r="G10" s="28">
        <f>+(C13+C15+C28+C29+C30+C31+C33+C34+C35-3641-1020-18-518-366-382-125-156-48)/B10</f>
        <v>2.7831590661442513</v>
      </c>
      <c r="H10" s="26" t="s">
        <v>24</v>
      </c>
      <c r="I10" s="29">
        <v>203.955</v>
      </c>
      <c r="J10" s="30" t="s">
        <v>24</v>
      </c>
      <c r="K10" s="31">
        <f t="shared" si="2"/>
        <v>247218</v>
      </c>
      <c r="L10" s="27">
        <f t="shared" si="2"/>
        <v>117639</v>
      </c>
      <c r="M10" s="32">
        <f t="shared" si="2"/>
        <v>129579</v>
      </c>
      <c r="N10" s="38">
        <f t="shared" si="2"/>
        <v>246217</v>
      </c>
      <c r="O10" s="38">
        <f t="shared" si="2"/>
        <v>245406</v>
      </c>
      <c r="P10" s="38">
        <f t="shared" si="2"/>
        <v>247209</v>
      </c>
      <c r="Q10" s="38">
        <v>242778</v>
      </c>
      <c r="R10" s="34">
        <v>-0.3</v>
      </c>
      <c r="S10" s="35" t="s">
        <v>24</v>
      </c>
      <c r="T10" s="36">
        <v>0.4065519440168641</v>
      </c>
      <c r="U10" s="36">
        <v>0.33047276757700583</v>
      </c>
      <c r="V10" s="36">
        <v>-0.7293423783114705</v>
      </c>
      <c r="W10" s="37">
        <v>1.8251241875293367</v>
      </c>
    </row>
    <row r="11" spans="1:23" ht="6.75" customHeight="1">
      <c r="A11" s="23"/>
      <c r="B11" s="24"/>
      <c r="C11" s="25"/>
      <c r="D11" s="39"/>
      <c r="E11" s="27"/>
      <c r="F11" s="27"/>
      <c r="G11" s="40"/>
      <c r="H11" s="39"/>
      <c r="I11" s="29"/>
      <c r="J11" s="41"/>
      <c r="K11" s="31"/>
      <c r="L11" s="27"/>
      <c r="M11" s="32"/>
      <c r="N11" s="42"/>
      <c r="O11" s="42"/>
      <c r="P11" s="42"/>
      <c r="Q11" s="42"/>
      <c r="R11" s="34"/>
      <c r="S11" s="43"/>
      <c r="T11" s="36"/>
      <c r="U11" s="36"/>
      <c r="V11" s="36"/>
      <c r="W11" s="37"/>
    </row>
    <row r="12" spans="1:23" ht="19.5" customHeight="1">
      <c r="A12" s="44" t="s">
        <v>28</v>
      </c>
      <c r="B12" s="24">
        <v>71884</v>
      </c>
      <c r="C12" s="25">
        <f aca="true" t="shared" si="3" ref="C12:C35">E12+F12</f>
        <v>201740</v>
      </c>
      <c r="D12" s="45" t="s">
        <v>29</v>
      </c>
      <c r="E12" s="27">
        <v>98333</v>
      </c>
      <c r="F12" s="27">
        <v>103407</v>
      </c>
      <c r="G12" s="28">
        <v>2.73222</v>
      </c>
      <c r="H12" s="46" t="s">
        <v>30</v>
      </c>
      <c r="I12" s="29">
        <v>263.485</v>
      </c>
      <c r="J12" s="47" t="s">
        <v>31</v>
      </c>
      <c r="K12" s="31">
        <f aca="true" t="shared" si="4" ref="K12:K35">L12+M12</f>
        <v>200744</v>
      </c>
      <c r="L12" s="27">
        <v>97451</v>
      </c>
      <c r="M12" s="32">
        <v>103293</v>
      </c>
      <c r="N12" s="33">
        <v>197959</v>
      </c>
      <c r="O12" s="33">
        <v>195707</v>
      </c>
      <c r="P12" s="33">
        <v>190836</v>
      </c>
      <c r="Q12" s="33">
        <v>184601</v>
      </c>
      <c r="R12" s="34">
        <v>0.4896783963655116</v>
      </c>
      <c r="S12" s="48" t="s">
        <v>32</v>
      </c>
      <c r="T12" s="36">
        <v>1.4068569754343008</v>
      </c>
      <c r="U12" s="36">
        <v>1.150699770575403</v>
      </c>
      <c r="V12" s="36">
        <v>2.5524534154981238</v>
      </c>
      <c r="W12" s="37">
        <v>3.377554834480856</v>
      </c>
    </row>
    <row r="13" spans="1:23" ht="19.5" customHeight="1">
      <c r="A13" s="44" t="s">
        <v>33</v>
      </c>
      <c r="B13" s="24">
        <v>55212</v>
      </c>
      <c r="C13" s="25">
        <f t="shared" si="3"/>
        <v>149584</v>
      </c>
      <c r="D13" s="45" t="s">
        <v>34</v>
      </c>
      <c r="E13" s="27">
        <v>71053</v>
      </c>
      <c r="F13" s="27">
        <v>78531</v>
      </c>
      <c r="G13" s="28">
        <v>2.64</v>
      </c>
      <c r="H13" s="46" t="s">
        <v>35</v>
      </c>
      <c r="I13" s="29">
        <v>1131.412</v>
      </c>
      <c r="J13" s="47" t="s">
        <v>34</v>
      </c>
      <c r="K13" s="31">
        <f t="shared" si="4"/>
        <v>147837</v>
      </c>
      <c r="L13" s="27">
        <v>70372</v>
      </c>
      <c r="M13" s="32">
        <v>77465</v>
      </c>
      <c r="N13" s="33">
        <v>143856</v>
      </c>
      <c r="O13" s="33">
        <v>140503</v>
      </c>
      <c r="P13" s="33">
        <v>140615</v>
      </c>
      <c r="Q13" s="33">
        <v>136053</v>
      </c>
      <c r="R13" s="34">
        <v>1.1756190940021671</v>
      </c>
      <c r="S13" s="48" t="s">
        <v>34</v>
      </c>
      <c r="T13" s="36">
        <v>2.7673506840173445</v>
      </c>
      <c r="U13" s="36">
        <v>2.3864259126139764</v>
      </c>
      <c r="V13" s="36">
        <v>-0.07965010845215614</v>
      </c>
      <c r="W13" s="37">
        <v>3.353105039947657</v>
      </c>
    </row>
    <row r="14" spans="1:23" ht="19.5" customHeight="1">
      <c r="A14" s="44" t="s">
        <v>36</v>
      </c>
      <c r="B14" s="24">
        <v>18119</v>
      </c>
      <c r="C14" s="25">
        <f t="shared" si="3"/>
        <v>52592</v>
      </c>
      <c r="D14" s="45" t="s">
        <v>37</v>
      </c>
      <c r="E14" s="27">
        <v>24635</v>
      </c>
      <c r="F14" s="27">
        <v>27957</v>
      </c>
      <c r="G14" s="28">
        <v>2.77</v>
      </c>
      <c r="H14" s="46" t="s">
        <v>38</v>
      </c>
      <c r="I14" s="29">
        <v>193.246</v>
      </c>
      <c r="J14" s="47" t="s">
        <v>39</v>
      </c>
      <c r="K14" s="31">
        <f t="shared" si="4"/>
        <v>54027</v>
      </c>
      <c r="L14" s="27">
        <v>25388</v>
      </c>
      <c r="M14" s="32">
        <v>28639</v>
      </c>
      <c r="N14" s="33">
        <v>55669</v>
      </c>
      <c r="O14" s="33">
        <v>56602</v>
      </c>
      <c r="P14" s="33">
        <v>57306</v>
      </c>
      <c r="Q14" s="33">
        <v>57252</v>
      </c>
      <c r="R14" s="34">
        <v>-2.672737705221462</v>
      </c>
      <c r="S14" s="48" t="s">
        <v>40</v>
      </c>
      <c r="T14" s="36">
        <v>-2.9495769638398395</v>
      </c>
      <c r="U14" s="36">
        <v>-1.6483516483516536</v>
      </c>
      <c r="V14" s="36">
        <v>-1.2284926534743335</v>
      </c>
      <c r="W14" s="37">
        <v>0.09431984908823132</v>
      </c>
    </row>
    <row r="15" spans="1:23" ht="19.5" customHeight="1">
      <c r="A15" s="44" t="s">
        <v>41</v>
      </c>
      <c r="B15" s="24">
        <v>12755</v>
      </c>
      <c r="C15" s="25">
        <f t="shared" si="3"/>
        <v>36459</v>
      </c>
      <c r="D15" s="45" t="s">
        <v>42</v>
      </c>
      <c r="E15" s="27">
        <v>17535</v>
      </c>
      <c r="F15" s="27">
        <v>18924</v>
      </c>
      <c r="G15" s="28">
        <v>2.78</v>
      </c>
      <c r="H15" s="46" t="s">
        <v>43</v>
      </c>
      <c r="I15" s="29">
        <v>1266.4</v>
      </c>
      <c r="J15" s="47" t="s">
        <v>44</v>
      </c>
      <c r="K15" s="31">
        <f t="shared" si="4"/>
        <v>36843</v>
      </c>
      <c r="L15" s="27">
        <v>17756</v>
      </c>
      <c r="M15" s="32">
        <v>19087</v>
      </c>
      <c r="N15" s="33">
        <v>37365</v>
      </c>
      <c r="O15" s="33">
        <v>37282</v>
      </c>
      <c r="P15" s="33">
        <v>37351</v>
      </c>
      <c r="Q15" s="33">
        <v>37278</v>
      </c>
      <c r="R15" s="34">
        <v>-1</v>
      </c>
      <c r="S15" s="48" t="s">
        <v>45</v>
      </c>
      <c r="T15" s="36">
        <v>-1.3970293054997973</v>
      </c>
      <c r="U15" s="36">
        <v>0.2226275414409118</v>
      </c>
      <c r="V15" s="36">
        <v>-0.18473400979893695</v>
      </c>
      <c r="W15" s="37">
        <v>0.19582595632812172</v>
      </c>
    </row>
    <row r="16" spans="1:23" ht="6.75" customHeight="1">
      <c r="A16" s="44"/>
      <c r="B16" s="24"/>
      <c r="C16" s="25"/>
      <c r="D16" s="45"/>
      <c r="E16" s="27"/>
      <c r="F16" s="27"/>
      <c r="G16" s="28"/>
      <c r="H16" s="46"/>
      <c r="I16" s="29"/>
      <c r="J16" s="47"/>
      <c r="K16" s="31"/>
      <c r="L16" s="27"/>
      <c r="M16" s="32"/>
      <c r="N16" s="33"/>
      <c r="O16" s="33"/>
      <c r="P16" s="33"/>
      <c r="Q16" s="33"/>
      <c r="R16" s="34"/>
      <c r="S16" s="48"/>
      <c r="T16" s="36"/>
      <c r="U16" s="36"/>
      <c r="V16" s="36"/>
      <c r="W16" s="37"/>
    </row>
    <row r="17" spans="1:23" ht="19.5" customHeight="1">
      <c r="A17" s="44" t="s">
        <v>46</v>
      </c>
      <c r="B17" s="24">
        <v>4036</v>
      </c>
      <c r="C17" s="25">
        <f t="shared" si="3"/>
        <v>13270</v>
      </c>
      <c r="D17" s="45" t="s">
        <v>47</v>
      </c>
      <c r="E17" s="27">
        <v>6300</v>
      </c>
      <c r="F17" s="27">
        <v>6970</v>
      </c>
      <c r="G17" s="28">
        <v>3.24</v>
      </c>
      <c r="H17" s="46" t="s">
        <v>40</v>
      </c>
      <c r="I17" s="29">
        <v>108.4</v>
      </c>
      <c r="J17" s="47" t="s">
        <v>48</v>
      </c>
      <c r="K17" s="31">
        <f t="shared" si="4"/>
        <v>14015</v>
      </c>
      <c r="L17" s="27">
        <v>6619</v>
      </c>
      <c r="M17" s="32">
        <v>7396</v>
      </c>
      <c r="N17" s="33">
        <v>14713</v>
      </c>
      <c r="O17" s="33">
        <v>15342</v>
      </c>
      <c r="P17" s="33">
        <v>15944</v>
      </c>
      <c r="Q17" s="33">
        <v>15969</v>
      </c>
      <c r="R17" s="34">
        <v>-5.301462718515881</v>
      </c>
      <c r="S17" s="48" t="s">
        <v>49</v>
      </c>
      <c r="T17" s="36">
        <v>-4.744103853734794</v>
      </c>
      <c r="U17" s="36">
        <v>-4.099856602789731</v>
      </c>
      <c r="V17" s="36">
        <v>-3.775715002508784</v>
      </c>
      <c r="W17" s="37">
        <v>-0.1565533220614923</v>
      </c>
    </row>
    <row r="18" spans="1:23" ht="7.5" customHeight="1">
      <c r="A18" s="44"/>
      <c r="B18" s="24"/>
      <c r="C18" s="25"/>
      <c r="D18" s="45"/>
      <c r="E18" s="27"/>
      <c r="F18" s="27"/>
      <c r="G18" s="28"/>
      <c r="H18" s="46"/>
      <c r="I18" s="29"/>
      <c r="J18" s="47"/>
      <c r="K18" s="31"/>
      <c r="L18" s="27"/>
      <c r="M18" s="32"/>
      <c r="N18" s="33"/>
      <c r="O18" s="33"/>
      <c r="P18" s="33"/>
      <c r="Q18" s="33"/>
      <c r="R18" s="34"/>
      <c r="S18" s="48"/>
      <c r="T18" s="36"/>
      <c r="U18" s="36"/>
      <c r="V18" s="36"/>
      <c r="W18" s="37"/>
    </row>
    <row r="19" spans="1:23" ht="19.5" customHeight="1">
      <c r="A19" s="44" t="s">
        <v>50</v>
      </c>
      <c r="B19" s="24">
        <v>1485</v>
      </c>
      <c r="C19" s="25">
        <f t="shared" si="3"/>
        <v>4378</v>
      </c>
      <c r="D19" s="45" t="s">
        <v>38</v>
      </c>
      <c r="E19" s="27">
        <v>2061</v>
      </c>
      <c r="F19" s="27">
        <v>2317</v>
      </c>
      <c r="G19" s="28">
        <v>2.9</v>
      </c>
      <c r="H19" s="46" t="s">
        <v>51</v>
      </c>
      <c r="I19" s="29">
        <v>21.965781947719634</v>
      </c>
      <c r="J19" s="47" t="s">
        <v>52</v>
      </c>
      <c r="K19" s="31">
        <f t="shared" si="4"/>
        <v>4998</v>
      </c>
      <c r="L19" s="27">
        <v>2363</v>
      </c>
      <c r="M19" s="32">
        <v>2635</v>
      </c>
      <c r="N19" s="33">
        <v>5548</v>
      </c>
      <c r="O19" s="33">
        <v>6004</v>
      </c>
      <c r="P19" s="33">
        <v>6337</v>
      </c>
      <c r="Q19" s="33">
        <v>6633</v>
      </c>
      <c r="R19" s="34">
        <v>-12.404961984793916</v>
      </c>
      <c r="S19" s="48" t="s">
        <v>53</v>
      </c>
      <c r="T19" s="36">
        <v>-9.91348233597693</v>
      </c>
      <c r="U19" s="36">
        <v>-7.594936708860756</v>
      </c>
      <c r="V19" s="36">
        <v>-5.254852453842506</v>
      </c>
      <c r="W19" s="37">
        <v>-4.46253580581939</v>
      </c>
    </row>
    <row r="20" spans="1:23" ht="19.5" customHeight="1">
      <c r="A20" s="44" t="s">
        <v>54</v>
      </c>
      <c r="B20" s="24">
        <v>2691</v>
      </c>
      <c r="C20" s="25">
        <f t="shared" si="3"/>
        <v>8647</v>
      </c>
      <c r="D20" s="45" t="s">
        <v>51</v>
      </c>
      <c r="E20" s="27">
        <v>4091</v>
      </c>
      <c r="F20" s="27">
        <v>4556</v>
      </c>
      <c r="G20" s="28">
        <v>3.15</v>
      </c>
      <c r="H20" s="46" t="s">
        <v>55</v>
      </c>
      <c r="I20" s="29">
        <v>38.49784070166066</v>
      </c>
      <c r="J20" s="47" t="s">
        <v>49</v>
      </c>
      <c r="K20" s="31">
        <f t="shared" si="4"/>
        <v>9383</v>
      </c>
      <c r="L20" s="27">
        <v>4444</v>
      </c>
      <c r="M20" s="32">
        <v>4939</v>
      </c>
      <c r="N20" s="33">
        <v>10082</v>
      </c>
      <c r="O20" s="33">
        <v>10670</v>
      </c>
      <c r="P20" s="33">
        <v>11199</v>
      </c>
      <c r="Q20" s="33">
        <v>11504</v>
      </c>
      <c r="R20" s="34">
        <v>-7.843973142918048</v>
      </c>
      <c r="S20" s="48" t="s">
        <v>30</v>
      </c>
      <c r="T20" s="36">
        <v>-6.933148184883953</v>
      </c>
      <c r="U20" s="36">
        <v>-5.510777881911899</v>
      </c>
      <c r="V20" s="36">
        <v>-4.723636038932044</v>
      </c>
      <c r="W20" s="37">
        <v>-2.6512517385257284</v>
      </c>
    </row>
    <row r="21" spans="1:23" ht="19.5" customHeight="1">
      <c r="A21" s="44" t="s">
        <v>56</v>
      </c>
      <c r="B21" s="24">
        <v>5469</v>
      </c>
      <c r="C21" s="25">
        <f t="shared" si="3"/>
        <v>19434</v>
      </c>
      <c r="D21" s="45" t="s">
        <v>57</v>
      </c>
      <c r="E21" s="27">
        <v>9240</v>
      </c>
      <c r="F21" s="27">
        <v>10194</v>
      </c>
      <c r="G21" s="28">
        <v>3.52</v>
      </c>
      <c r="H21" s="46" t="s">
        <v>29</v>
      </c>
      <c r="I21" s="29">
        <v>94.0157</v>
      </c>
      <c r="J21" s="47" t="s">
        <v>58</v>
      </c>
      <c r="K21" s="31">
        <f t="shared" si="4"/>
        <v>20245</v>
      </c>
      <c r="L21" s="27">
        <v>9720</v>
      </c>
      <c r="M21" s="32">
        <v>10525</v>
      </c>
      <c r="N21" s="33">
        <v>20806</v>
      </c>
      <c r="O21" s="33">
        <v>21091</v>
      </c>
      <c r="P21" s="33">
        <v>21560</v>
      </c>
      <c r="Q21" s="33">
        <v>21303</v>
      </c>
      <c r="R21" s="34">
        <v>-4.0207458631760895</v>
      </c>
      <c r="S21" s="48" t="s">
        <v>47</v>
      </c>
      <c r="T21" s="36">
        <v>-2.696337594924536</v>
      </c>
      <c r="U21" s="36">
        <v>-1.3512872789341435</v>
      </c>
      <c r="V21" s="36">
        <v>-2.1753246753246747</v>
      </c>
      <c r="W21" s="37">
        <v>1.2064028540581084</v>
      </c>
    </row>
    <row r="22" spans="1:23" ht="7.5" customHeight="1">
      <c r="A22" s="44"/>
      <c r="B22" s="24"/>
      <c r="C22" s="25"/>
      <c r="D22" s="45"/>
      <c r="E22" s="27"/>
      <c r="F22" s="27"/>
      <c r="G22" s="28"/>
      <c r="H22" s="46"/>
      <c r="I22" s="29"/>
      <c r="J22" s="47"/>
      <c r="K22" s="31"/>
      <c r="L22" s="27"/>
      <c r="M22" s="32"/>
      <c r="N22" s="33"/>
      <c r="O22" s="33"/>
      <c r="P22" s="33"/>
      <c r="Q22" s="33"/>
      <c r="R22" s="34"/>
      <c r="S22" s="48"/>
      <c r="T22" s="36"/>
      <c r="U22" s="36"/>
      <c r="V22" s="36"/>
      <c r="W22" s="37"/>
    </row>
    <row r="23" spans="1:23" ht="19.5" customHeight="1">
      <c r="A23" s="44" t="s">
        <v>59</v>
      </c>
      <c r="B23" s="24">
        <v>2511</v>
      </c>
      <c r="C23" s="25">
        <f t="shared" si="3"/>
        <v>7509</v>
      </c>
      <c r="D23" s="45" t="s">
        <v>49</v>
      </c>
      <c r="E23" s="27">
        <v>3547</v>
      </c>
      <c r="F23" s="27">
        <v>3962</v>
      </c>
      <c r="G23" s="28">
        <v>2.93</v>
      </c>
      <c r="H23" s="46" t="s">
        <v>58</v>
      </c>
      <c r="I23" s="29">
        <v>32.16396813158571</v>
      </c>
      <c r="J23" s="47" t="s">
        <v>60</v>
      </c>
      <c r="K23" s="31">
        <f t="shared" si="4"/>
        <v>7921</v>
      </c>
      <c r="L23" s="27">
        <v>3721</v>
      </c>
      <c r="M23" s="32">
        <v>4200</v>
      </c>
      <c r="N23" s="33">
        <v>8356</v>
      </c>
      <c r="O23" s="33">
        <v>8700</v>
      </c>
      <c r="P23" s="33">
        <v>8880</v>
      </c>
      <c r="Q23" s="33">
        <v>8771</v>
      </c>
      <c r="R23" s="34">
        <v>-5.201363464209063</v>
      </c>
      <c r="S23" s="48" t="s">
        <v>51</v>
      </c>
      <c r="T23" s="36">
        <v>-5.205840114887506</v>
      </c>
      <c r="U23" s="36">
        <v>-3.9540229885057454</v>
      </c>
      <c r="V23" s="36">
        <v>-2.0270270270270285</v>
      </c>
      <c r="W23" s="37">
        <v>1.242731729563329</v>
      </c>
    </row>
    <row r="24" spans="1:23" ht="19.5" customHeight="1">
      <c r="A24" s="44" t="s">
        <v>61</v>
      </c>
      <c r="B24" s="24">
        <v>5365</v>
      </c>
      <c r="C24" s="25">
        <f t="shared" si="3"/>
        <v>17525</v>
      </c>
      <c r="D24" s="45" t="s">
        <v>62</v>
      </c>
      <c r="E24" s="27">
        <v>8333</v>
      </c>
      <c r="F24" s="27">
        <v>9192</v>
      </c>
      <c r="G24" s="28">
        <v>3.19</v>
      </c>
      <c r="H24" s="46" t="s">
        <v>63</v>
      </c>
      <c r="I24" s="29">
        <v>224.9</v>
      </c>
      <c r="J24" s="47" t="s">
        <v>64</v>
      </c>
      <c r="K24" s="31">
        <f t="shared" si="4"/>
        <v>17381</v>
      </c>
      <c r="L24" s="27">
        <v>8237</v>
      </c>
      <c r="M24" s="32">
        <v>9144</v>
      </c>
      <c r="N24" s="33">
        <v>17167</v>
      </c>
      <c r="O24" s="33">
        <v>17309</v>
      </c>
      <c r="P24" s="33">
        <v>17498</v>
      </c>
      <c r="Q24" s="33">
        <v>17488</v>
      </c>
      <c r="R24" s="34">
        <v>0.8169840630573688</v>
      </c>
      <c r="S24" s="48" t="s">
        <v>65</v>
      </c>
      <c r="T24" s="36">
        <v>1.246577736354637</v>
      </c>
      <c r="U24" s="36">
        <v>-0.8203824599919085</v>
      </c>
      <c r="V24" s="36">
        <v>-1.0801234426791595</v>
      </c>
      <c r="W24" s="37">
        <v>0.057182067703576145</v>
      </c>
    </row>
    <row r="25" spans="1:23" ht="19.5" customHeight="1">
      <c r="A25" s="44" t="s">
        <v>66</v>
      </c>
      <c r="B25" s="24">
        <v>5964</v>
      </c>
      <c r="C25" s="25">
        <f t="shared" si="3"/>
        <v>19499</v>
      </c>
      <c r="D25" s="45" t="s">
        <v>67</v>
      </c>
      <c r="E25" s="27">
        <v>9183</v>
      </c>
      <c r="F25" s="27">
        <v>10316</v>
      </c>
      <c r="G25" s="28">
        <v>3.23</v>
      </c>
      <c r="H25" s="49" t="s">
        <v>68</v>
      </c>
      <c r="I25" s="29">
        <v>139.398</v>
      </c>
      <c r="J25" s="47" t="s">
        <v>62</v>
      </c>
      <c r="K25" s="31">
        <f t="shared" si="4"/>
        <v>20442</v>
      </c>
      <c r="L25" s="27">
        <v>9725</v>
      </c>
      <c r="M25" s="32">
        <v>10717</v>
      </c>
      <c r="N25" s="33">
        <v>21184</v>
      </c>
      <c r="O25" s="33">
        <v>21736</v>
      </c>
      <c r="P25" s="33">
        <v>22326</v>
      </c>
      <c r="Q25" s="33">
        <v>22150</v>
      </c>
      <c r="R25" s="34">
        <v>-4.632619117503179</v>
      </c>
      <c r="S25" s="48" t="s">
        <v>69</v>
      </c>
      <c r="T25" s="36">
        <v>-3.5026435045317217</v>
      </c>
      <c r="U25" s="36">
        <v>-2.539565697460433</v>
      </c>
      <c r="V25" s="36">
        <v>-2.6426587834811444</v>
      </c>
      <c r="W25" s="37">
        <v>0.7945823927765217</v>
      </c>
    </row>
    <row r="26" spans="1:23" ht="19.5" customHeight="1">
      <c r="A26" s="44" t="s">
        <v>70</v>
      </c>
      <c r="B26" s="24">
        <v>4736</v>
      </c>
      <c r="C26" s="25">
        <f t="shared" si="3"/>
        <v>16052</v>
      </c>
      <c r="D26" s="45" t="s">
        <v>68</v>
      </c>
      <c r="E26" s="27">
        <v>7629</v>
      </c>
      <c r="F26" s="27">
        <v>8423</v>
      </c>
      <c r="G26" s="28">
        <v>3.341005</v>
      </c>
      <c r="H26" s="46" t="s">
        <v>71</v>
      </c>
      <c r="I26" s="29">
        <v>280.874</v>
      </c>
      <c r="J26" s="47" t="s">
        <v>71</v>
      </c>
      <c r="K26" s="31">
        <f t="shared" si="4"/>
        <v>16915</v>
      </c>
      <c r="L26" s="27">
        <v>8096</v>
      </c>
      <c r="M26" s="32">
        <v>8819</v>
      </c>
      <c r="N26" s="33">
        <v>17228</v>
      </c>
      <c r="O26" s="33">
        <v>17155</v>
      </c>
      <c r="P26" s="33">
        <v>16929</v>
      </c>
      <c r="Q26" s="33">
        <v>15772</v>
      </c>
      <c r="R26" s="34">
        <v>-5.096068578185042</v>
      </c>
      <c r="S26" s="48" t="s">
        <v>72</v>
      </c>
      <c r="T26" s="36">
        <v>-1.8168098444392822</v>
      </c>
      <c r="U26" s="36">
        <v>0.42553191489360653</v>
      </c>
      <c r="V26" s="36">
        <v>1.3349872998995815</v>
      </c>
      <c r="W26" s="37">
        <v>7.335784935328427</v>
      </c>
    </row>
    <row r="27" spans="1:23" ht="7.5" customHeight="1">
      <c r="A27" s="44"/>
      <c r="B27" s="24"/>
      <c r="C27" s="25"/>
      <c r="D27" s="45"/>
      <c r="E27" s="27"/>
      <c r="F27" s="27"/>
      <c r="G27" s="28"/>
      <c r="H27" s="46"/>
      <c r="I27" s="29"/>
      <c r="J27" s="47"/>
      <c r="K27" s="31"/>
      <c r="L27" s="27"/>
      <c r="M27" s="32"/>
      <c r="N27" s="33"/>
      <c r="O27" s="33"/>
      <c r="P27" s="33"/>
      <c r="Q27" s="50"/>
      <c r="R27" s="34"/>
      <c r="S27" s="48"/>
      <c r="T27" s="36"/>
      <c r="U27" s="36"/>
      <c r="V27" s="36"/>
      <c r="W27" s="37"/>
    </row>
    <row r="28" spans="1:23" ht="19.5" customHeight="1">
      <c r="A28" s="44" t="s">
        <v>73</v>
      </c>
      <c r="B28" s="24">
        <v>905</v>
      </c>
      <c r="C28" s="25">
        <f t="shared" si="3"/>
        <v>3073</v>
      </c>
      <c r="D28" s="45" t="s">
        <v>53</v>
      </c>
      <c r="E28" s="27">
        <v>1407</v>
      </c>
      <c r="F28" s="27">
        <v>1666</v>
      </c>
      <c r="G28" s="28">
        <v>3.36</v>
      </c>
      <c r="H28" s="46" t="s">
        <v>74</v>
      </c>
      <c r="I28" s="29">
        <v>738.7019230769231</v>
      </c>
      <c r="J28" s="47" t="s">
        <v>37</v>
      </c>
      <c r="K28" s="31">
        <f t="shared" si="4"/>
        <v>2971</v>
      </c>
      <c r="L28" s="27">
        <v>1371</v>
      </c>
      <c r="M28" s="32">
        <v>1600</v>
      </c>
      <c r="N28" s="33">
        <v>2760</v>
      </c>
      <c r="O28" s="33">
        <v>2830</v>
      </c>
      <c r="P28" s="33">
        <v>2799</v>
      </c>
      <c r="Q28" s="51">
        <v>2552</v>
      </c>
      <c r="R28" s="34">
        <v>3.4331874789633066</v>
      </c>
      <c r="S28" s="48" t="s">
        <v>29</v>
      </c>
      <c r="T28" s="36">
        <v>7.644927536231894</v>
      </c>
      <c r="U28" s="36">
        <v>-2.473498233215543</v>
      </c>
      <c r="V28" s="36">
        <v>1.1075384065737826</v>
      </c>
      <c r="W28" s="37">
        <v>9.678683385579934</v>
      </c>
    </row>
    <row r="29" spans="1:23" ht="19.5" customHeight="1">
      <c r="A29" s="44" t="s">
        <v>75</v>
      </c>
      <c r="B29" s="24">
        <v>5497</v>
      </c>
      <c r="C29" s="25">
        <f t="shared" si="3"/>
        <v>18897</v>
      </c>
      <c r="D29" s="45" t="s">
        <v>76</v>
      </c>
      <c r="E29" s="27">
        <v>8920</v>
      </c>
      <c r="F29" s="27">
        <v>9977</v>
      </c>
      <c r="G29" s="28">
        <v>3.34346</v>
      </c>
      <c r="H29" s="46" t="s">
        <v>65</v>
      </c>
      <c r="I29" s="29">
        <v>99.567</v>
      </c>
      <c r="J29" s="47" t="s">
        <v>69</v>
      </c>
      <c r="K29" s="31">
        <f t="shared" si="4"/>
        <v>19561</v>
      </c>
      <c r="L29" s="27">
        <v>9238</v>
      </c>
      <c r="M29" s="32">
        <v>10323</v>
      </c>
      <c r="N29" s="33">
        <v>20563</v>
      </c>
      <c r="O29" s="33">
        <v>21508</v>
      </c>
      <c r="P29" s="33">
        <v>22225</v>
      </c>
      <c r="Q29" s="51">
        <v>22356</v>
      </c>
      <c r="R29" s="34">
        <v>-3.4</v>
      </c>
      <c r="S29" s="48" t="s">
        <v>68</v>
      </c>
      <c r="T29" s="36">
        <v>-4.87282984000389</v>
      </c>
      <c r="U29" s="36">
        <v>-4.3937139668960405</v>
      </c>
      <c r="V29" s="36">
        <v>-3.2260967379077576</v>
      </c>
      <c r="W29" s="37">
        <v>-0.5859724458758264</v>
      </c>
    </row>
    <row r="30" spans="1:23" ht="19.5" customHeight="1">
      <c r="A30" s="44" t="s">
        <v>77</v>
      </c>
      <c r="B30" s="24">
        <v>3519</v>
      </c>
      <c r="C30" s="25">
        <f t="shared" si="3"/>
        <v>12070</v>
      </c>
      <c r="D30" s="45" t="s">
        <v>58</v>
      </c>
      <c r="E30" s="27">
        <v>5676</v>
      </c>
      <c r="F30" s="27">
        <v>6394</v>
      </c>
      <c r="G30" s="28">
        <v>3.33</v>
      </c>
      <c r="H30" s="46" t="s">
        <v>31</v>
      </c>
      <c r="I30" s="29">
        <v>105.8</v>
      </c>
      <c r="J30" s="47" t="s">
        <v>47</v>
      </c>
      <c r="K30" s="31">
        <f t="shared" si="4"/>
        <v>12210</v>
      </c>
      <c r="L30" s="27">
        <v>5769</v>
      </c>
      <c r="M30" s="32">
        <v>6441</v>
      </c>
      <c r="N30" s="33">
        <v>12345</v>
      </c>
      <c r="O30" s="33">
        <v>12774</v>
      </c>
      <c r="P30" s="33">
        <v>12854</v>
      </c>
      <c r="Q30" s="51">
        <v>12472</v>
      </c>
      <c r="R30" s="34">
        <v>-1.138411138411144</v>
      </c>
      <c r="S30" s="48" t="s">
        <v>57</v>
      </c>
      <c r="T30" s="36">
        <v>-1.0935601458080146</v>
      </c>
      <c r="U30" s="36">
        <v>-3.3583842179427004</v>
      </c>
      <c r="V30" s="36">
        <v>-0.6223743581764474</v>
      </c>
      <c r="W30" s="37">
        <v>3.062860808210388</v>
      </c>
    </row>
    <row r="31" spans="1:23" ht="19.5" customHeight="1">
      <c r="A31" s="44" t="s">
        <v>78</v>
      </c>
      <c r="B31" s="24">
        <v>3640</v>
      </c>
      <c r="C31" s="25">
        <f t="shared" si="3"/>
        <v>12343</v>
      </c>
      <c r="D31" s="45" t="s">
        <v>55</v>
      </c>
      <c r="E31" s="27">
        <v>5793</v>
      </c>
      <c r="F31" s="27">
        <v>6550</v>
      </c>
      <c r="G31" s="28">
        <v>3.29</v>
      </c>
      <c r="H31" s="49" t="s">
        <v>57</v>
      </c>
      <c r="I31" s="29">
        <v>88.512</v>
      </c>
      <c r="J31" s="47" t="s">
        <v>51</v>
      </c>
      <c r="K31" s="31">
        <f t="shared" si="4"/>
        <v>12663</v>
      </c>
      <c r="L31" s="27">
        <v>6058</v>
      </c>
      <c r="M31" s="32">
        <v>6605</v>
      </c>
      <c r="N31" s="33">
        <v>12709</v>
      </c>
      <c r="O31" s="33">
        <v>12630</v>
      </c>
      <c r="P31" s="33">
        <v>12346</v>
      </c>
      <c r="Q31" s="51">
        <v>12071</v>
      </c>
      <c r="R31" s="34">
        <v>-2.5270473031667073</v>
      </c>
      <c r="S31" s="48" t="s">
        <v>39</v>
      </c>
      <c r="T31" s="36">
        <v>-0.3619482256668527</v>
      </c>
      <c r="U31" s="36">
        <v>0.6254948535233673</v>
      </c>
      <c r="V31" s="36">
        <v>2.300340191155037</v>
      </c>
      <c r="W31" s="37">
        <v>2.278187391268327</v>
      </c>
    </row>
    <row r="32" spans="1:23" ht="7.5" customHeight="1">
      <c r="A32" s="44"/>
      <c r="B32" s="24"/>
      <c r="C32" s="25"/>
      <c r="D32" s="45"/>
      <c r="E32" s="27"/>
      <c r="F32" s="27"/>
      <c r="G32" s="28"/>
      <c r="H32" s="46"/>
      <c r="I32" s="29"/>
      <c r="J32" s="47"/>
      <c r="K32" s="31"/>
      <c r="L32" s="27"/>
      <c r="M32" s="32"/>
      <c r="N32" s="33"/>
      <c r="O32" s="33"/>
      <c r="P32" s="33"/>
      <c r="Q32" s="51"/>
      <c r="R32" s="34"/>
      <c r="S32" s="48"/>
      <c r="T32" s="36"/>
      <c r="U32" s="36"/>
      <c r="V32" s="36"/>
      <c r="W32" s="37"/>
    </row>
    <row r="33" spans="1:23" ht="19.5" customHeight="1">
      <c r="A33" s="44" t="s">
        <v>79</v>
      </c>
      <c r="B33" s="24">
        <v>2194</v>
      </c>
      <c r="C33" s="25">
        <f t="shared" si="3"/>
        <v>6112</v>
      </c>
      <c r="D33" s="45" t="s">
        <v>80</v>
      </c>
      <c r="E33" s="27">
        <v>2815</v>
      </c>
      <c r="F33" s="27">
        <v>3297</v>
      </c>
      <c r="G33" s="28">
        <v>2.7288</v>
      </c>
      <c r="H33" s="46" t="s">
        <v>81</v>
      </c>
      <c r="I33" s="29">
        <v>17.933523043975708</v>
      </c>
      <c r="J33" s="47" t="s">
        <v>82</v>
      </c>
      <c r="K33" s="31">
        <f t="shared" si="4"/>
        <v>6696</v>
      </c>
      <c r="L33" s="27">
        <v>3092</v>
      </c>
      <c r="M33" s="32">
        <v>3604</v>
      </c>
      <c r="N33" s="33">
        <v>7382</v>
      </c>
      <c r="O33" s="33">
        <v>7974</v>
      </c>
      <c r="P33" s="33">
        <v>8470</v>
      </c>
      <c r="Q33" s="51">
        <v>8889</v>
      </c>
      <c r="R33" s="34">
        <v>-8.706690561529273</v>
      </c>
      <c r="S33" s="48" t="s">
        <v>81</v>
      </c>
      <c r="T33" s="36">
        <v>-9.292874559739905</v>
      </c>
      <c r="U33" s="36">
        <v>-7.424128417356412</v>
      </c>
      <c r="V33" s="36">
        <v>-5.855962219598587</v>
      </c>
      <c r="W33" s="37">
        <v>-4.713691078861515</v>
      </c>
    </row>
    <row r="34" spans="1:23" ht="19.5" customHeight="1">
      <c r="A34" s="44" t="s">
        <v>83</v>
      </c>
      <c r="B34" s="24">
        <v>1446</v>
      </c>
      <c r="C34" s="25">
        <f t="shared" si="3"/>
        <v>4185</v>
      </c>
      <c r="D34" s="45" t="s">
        <v>30</v>
      </c>
      <c r="E34" s="27">
        <v>1939</v>
      </c>
      <c r="F34" s="27">
        <v>2246</v>
      </c>
      <c r="G34" s="28">
        <v>2.79</v>
      </c>
      <c r="H34" s="49" t="s">
        <v>49</v>
      </c>
      <c r="I34" s="29">
        <v>31.20429786599015</v>
      </c>
      <c r="J34" s="47" t="s">
        <v>38</v>
      </c>
      <c r="K34" s="31">
        <f t="shared" si="4"/>
        <v>4516</v>
      </c>
      <c r="L34" s="27">
        <v>2140</v>
      </c>
      <c r="M34" s="32">
        <v>2376</v>
      </c>
      <c r="N34" s="33">
        <v>4921</v>
      </c>
      <c r="O34" s="33">
        <v>5377</v>
      </c>
      <c r="P34" s="33">
        <v>5792</v>
      </c>
      <c r="Q34" s="51">
        <v>6092</v>
      </c>
      <c r="R34" s="34">
        <v>-7.3</v>
      </c>
      <c r="S34" s="48" t="s">
        <v>38</v>
      </c>
      <c r="T34" s="36">
        <v>-8.230034545824017</v>
      </c>
      <c r="U34" s="36">
        <v>-8.48056537102474</v>
      </c>
      <c r="V34" s="36">
        <v>-7.1650552486187795</v>
      </c>
      <c r="W34" s="37">
        <v>-4.924491135915954</v>
      </c>
    </row>
    <row r="35" spans="1:23" ht="19.5" customHeight="1">
      <c r="A35" s="44" t="s">
        <v>84</v>
      </c>
      <c r="B35" s="24">
        <v>1098</v>
      </c>
      <c r="C35" s="25">
        <f t="shared" si="3"/>
        <v>3643</v>
      </c>
      <c r="D35" s="45" t="s">
        <v>52</v>
      </c>
      <c r="E35" s="27">
        <v>1700</v>
      </c>
      <c r="F35" s="27">
        <v>1943</v>
      </c>
      <c r="G35" s="28">
        <v>3.27</v>
      </c>
      <c r="H35" s="46" t="s">
        <v>39</v>
      </c>
      <c r="I35" s="29">
        <v>29.215466067704156</v>
      </c>
      <c r="J35" s="47" t="s">
        <v>30</v>
      </c>
      <c r="K35" s="31">
        <f t="shared" si="4"/>
        <v>3921</v>
      </c>
      <c r="L35" s="27">
        <v>1843</v>
      </c>
      <c r="M35" s="32">
        <v>2078</v>
      </c>
      <c r="N35" s="33">
        <v>4316</v>
      </c>
      <c r="O35" s="33">
        <v>4528</v>
      </c>
      <c r="P35" s="33">
        <v>4757</v>
      </c>
      <c r="Q35" s="33">
        <v>5015</v>
      </c>
      <c r="R35" s="34">
        <v>-7.115531752104054</v>
      </c>
      <c r="S35" s="48" t="s">
        <v>60</v>
      </c>
      <c r="T35" s="36">
        <v>-9.15199258572753</v>
      </c>
      <c r="U35" s="36">
        <v>-4.681978798586572</v>
      </c>
      <c r="V35" s="36">
        <v>-4.813958377128447</v>
      </c>
      <c r="W35" s="37">
        <v>-5.1445663010967095</v>
      </c>
    </row>
    <row r="36" spans="1:23" ht="7.5" customHeight="1">
      <c r="A36" s="52"/>
      <c r="B36" s="53"/>
      <c r="C36" s="54"/>
      <c r="D36" s="55"/>
      <c r="E36" s="56"/>
      <c r="F36" s="56"/>
      <c r="G36" s="57"/>
      <c r="H36" s="58"/>
      <c r="I36" s="59"/>
      <c r="J36" s="60"/>
      <c r="K36" s="61"/>
      <c r="L36" s="56"/>
      <c r="M36" s="62"/>
      <c r="N36" s="63"/>
      <c r="O36" s="63"/>
      <c r="P36" s="63"/>
      <c r="Q36" s="63"/>
      <c r="R36" s="64"/>
      <c r="S36" s="65"/>
      <c r="T36" s="66"/>
      <c r="U36" s="66"/>
      <c r="V36" s="66"/>
      <c r="W36" s="67"/>
    </row>
    <row r="37" spans="1:23" ht="5.25" customHeight="1">
      <c r="A37" s="68"/>
      <c r="B37" s="25"/>
      <c r="C37" s="25"/>
      <c r="D37" s="69"/>
      <c r="E37" s="25"/>
      <c r="F37" s="25"/>
      <c r="G37" s="70"/>
      <c r="H37" s="71"/>
      <c r="I37" s="72"/>
      <c r="J37" s="73"/>
      <c r="K37" s="25"/>
      <c r="L37" s="25"/>
      <c r="M37" s="25"/>
      <c r="N37" s="50"/>
      <c r="O37" s="50"/>
      <c r="P37" s="50"/>
      <c r="Q37" s="50"/>
      <c r="R37" s="74"/>
      <c r="S37" s="75"/>
      <c r="T37" s="74"/>
      <c r="U37" s="74"/>
      <c r="V37" s="74"/>
      <c r="W37" s="74"/>
    </row>
    <row r="38" s="77" customFormat="1" ht="12.75" customHeight="1">
      <c r="A38" s="76" t="s">
        <v>85</v>
      </c>
    </row>
    <row r="39" spans="1:23" s="77" customFormat="1" ht="12.75" customHeight="1">
      <c r="A39" s="91" t="s">
        <v>86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="77" customFormat="1" ht="12.75" customHeight="1">
      <c r="A40" s="77" t="s">
        <v>87</v>
      </c>
    </row>
    <row r="41" s="78" customFormat="1" ht="12.75" customHeight="1">
      <c r="A41" s="77"/>
    </row>
    <row r="42" ht="6.75" customHeight="1"/>
    <row r="43" ht="14.25">
      <c r="W43" s="79"/>
    </row>
    <row r="44" ht="14.25">
      <c r="W44" s="79"/>
    </row>
  </sheetData>
  <mergeCells count="21">
    <mergeCell ref="A1:W1"/>
    <mergeCell ref="A3:A5"/>
    <mergeCell ref="B3:J3"/>
    <mergeCell ref="K3:M3"/>
    <mergeCell ref="R3:W3"/>
    <mergeCell ref="C4:F4"/>
    <mergeCell ref="G4:G5"/>
    <mergeCell ref="H4:H5"/>
    <mergeCell ref="A39:W39"/>
    <mergeCell ref="R4:R5"/>
    <mergeCell ref="S4:S5"/>
    <mergeCell ref="T4:T5"/>
    <mergeCell ref="U4:U5"/>
    <mergeCell ref="N4:N5"/>
    <mergeCell ref="O4:O5"/>
    <mergeCell ref="K4:M4"/>
    <mergeCell ref="Q4:Q5"/>
    <mergeCell ref="P4:P5"/>
    <mergeCell ref="J4:J5"/>
    <mergeCell ref="V4:V5"/>
    <mergeCell ref="W4:W5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tottorikencho</cp:lastModifiedBy>
  <cp:lastPrinted>2006-09-01T04:01:09Z</cp:lastPrinted>
  <dcterms:created xsi:type="dcterms:W3CDTF">2006-09-01T01:28:57Z</dcterms:created>
  <dcterms:modified xsi:type="dcterms:W3CDTF">2006-12-28T00:43:25Z</dcterms:modified>
  <cp:category/>
  <cp:version/>
  <cp:contentType/>
  <cp:contentStatus/>
</cp:coreProperties>
</file>