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第３表" sheetId="1" r:id="rId1"/>
  </sheets>
  <definedNames>
    <definedName name="_xlnm.Print_Area" localSheetId="0">'第３表'!$A$1:$T$31</definedName>
  </definedNames>
  <calcPr fullCalcOnLoad="1"/>
</workbook>
</file>

<file path=xl/sharedStrings.xml><?xml version="1.0" encoding="utf-8"?>
<sst xmlns="http://schemas.openxmlformats.org/spreadsheetml/2006/main" count="95" uniqueCount="32">
  <si>
    <t>実移動総数</t>
  </si>
  <si>
    <t>総数</t>
  </si>
  <si>
    <t>男</t>
  </si>
  <si>
    <t>女</t>
  </si>
  <si>
    <t>県内移動</t>
  </si>
  <si>
    <t>県外移動</t>
  </si>
  <si>
    <t>転入</t>
  </si>
  <si>
    <t>転出</t>
  </si>
  <si>
    <t>月次</t>
  </si>
  <si>
    <t>-</t>
  </si>
  <si>
    <t>実　　数（人）</t>
  </si>
  <si>
    <t>割　　合（％）</t>
  </si>
  <si>
    <t>社会増減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</si>
  <si>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</si>
  <si>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</si>
  <si>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</si>
  <si>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</si>
  <si>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</si>
  <si>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</si>
  <si>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</si>
  <si>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</si>
  <si>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</si>
  <si>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</si>
  <si>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</si>
  <si>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</si>
  <si>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</si>
  <si>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</t>
  </si>
  <si>
    <t>-</t>
  </si>
  <si>
    <t>-</t>
  </si>
  <si>
    <t xml:space="preserve">　　第３表　　月 別 実 移 動 者 数 </t>
  </si>
  <si>
    <t>総数</t>
  </si>
  <si>
    <t>（H31.1.1～R1.12.31）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</si>
</sst>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\ \ _ "/>
    <numFmt numFmtId="178" formatCode="#,##0\ _ "/>
    <numFmt numFmtId="179" formatCode="#,##0_ "/>
    <numFmt numFmtId="180" formatCode="#,##0_ ;[Red]\-#,##0\ "/>
    <numFmt numFmtId="181" formatCode="#,##0.0_ ;[Red]\-#,##0.0\ "/>
  </numFmts>
  <fonts count="47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12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NumberFormat="1" applyFont="1" applyAlignment="1" applyProtection="1">
      <alignment/>
      <protection locked="0"/>
    </xf>
    <xf numFmtId="0" fontId="8" fillId="0" borderId="0" xfId="0" applyFont="1" applyBorder="1" applyAlignment="1">
      <alignment/>
    </xf>
    <xf numFmtId="0" fontId="9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9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9" fontId="7" fillId="0" borderId="0" xfId="0" applyNumberFormat="1" applyFont="1" applyFill="1" applyBorder="1" applyAlignment="1" applyProtection="1">
      <alignment horizontal="right" vertical="center"/>
      <protection/>
    </xf>
    <xf numFmtId="180" fontId="7" fillId="0" borderId="0" xfId="0" applyNumberFormat="1" applyFont="1" applyFill="1" applyBorder="1" applyAlignment="1">
      <alignment horizontal="right" vertical="center"/>
    </xf>
    <xf numFmtId="180" fontId="7" fillId="0" borderId="12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33" borderId="12" xfId="0" applyNumberFormat="1" applyFont="1" applyFill="1" applyBorder="1" applyAlignment="1">
      <alignment horizontal="right" vertical="center"/>
    </xf>
    <xf numFmtId="180" fontId="7" fillId="33" borderId="0" xfId="0" applyNumberFormat="1" applyFont="1" applyFill="1" applyBorder="1" applyAlignment="1">
      <alignment horizontal="right" vertical="center"/>
    </xf>
    <xf numFmtId="180" fontId="7" fillId="33" borderId="13" xfId="0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80" fontId="7" fillId="33" borderId="17" xfId="0" applyNumberFormat="1" applyFont="1" applyFill="1" applyBorder="1" applyAlignment="1">
      <alignment horizontal="right" vertical="center"/>
    </xf>
    <xf numFmtId="180" fontId="7" fillId="0" borderId="17" xfId="0" applyNumberFormat="1" applyFont="1" applyBorder="1" applyAlignment="1">
      <alignment horizontal="right" vertical="center"/>
    </xf>
    <xf numFmtId="180" fontId="7" fillId="33" borderId="18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180" fontId="7" fillId="33" borderId="20" xfId="0" applyNumberFormat="1" applyFont="1" applyFill="1" applyBorder="1" applyAlignment="1">
      <alignment horizontal="right" vertical="center"/>
    </xf>
    <xf numFmtId="180" fontId="7" fillId="0" borderId="20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181" fontId="7" fillId="33" borderId="24" xfId="0" applyNumberFormat="1" applyFont="1" applyFill="1" applyBorder="1" applyAlignment="1">
      <alignment horizontal="right" vertical="center"/>
    </xf>
    <xf numFmtId="181" fontId="7" fillId="33" borderId="25" xfId="0" applyNumberFormat="1" applyFont="1" applyFill="1" applyBorder="1" applyAlignment="1">
      <alignment horizontal="right" vertical="center"/>
    </xf>
    <xf numFmtId="181" fontId="7" fillId="33" borderId="26" xfId="0" applyNumberFormat="1" applyFont="1" applyFill="1" applyBorder="1" applyAlignment="1">
      <alignment horizontal="right" vertical="center"/>
    </xf>
    <xf numFmtId="181" fontId="7" fillId="33" borderId="27" xfId="0" applyNumberFormat="1" applyFont="1" applyFill="1" applyBorder="1" applyAlignment="1">
      <alignment horizontal="right" vertical="center"/>
    </xf>
    <xf numFmtId="181" fontId="7" fillId="33" borderId="28" xfId="0" applyNumberFormat="1" applyFont="1" applyFill="1" applyBorder="1" applyAlignment="1">
      <alignment horizontal="right" vertical="center"/>
    </xf>
    <xf numFmtId="181" fontId="7" fillId="0" borderId="12" xfId="0" applyNumberFormat="1" applyFont="1" applyBorder="1" applyAlignment="1">
      <alignment horizontal="right" vertical="center"/>
    </xf>
    <xf numFmtId="181" fontId="7" fillId="0" borderId="17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181" fontId="7" fillId="0" borderId="13" xfId="0" applyNumberFormat="1" applyFont="1" applyBorder="1" applyAlignment="1">
      <alignment horizontal="right" vertical="center"/>
    </xf>
    <xf numFmtId="181" fontId="7" fillId="0" borderId="17" xfId="0" applyNumberFormat="1" applyFont="1" applyFill="1" applyBorder="1" applyAlignment="1">
      <alignment horizontal="right" vertical="center"/>
    </xf>
    <xf numFmtId="181" fontId="7" fillId="0" borderId="13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29" xfId="0" applyNumberFormat="1" applyFont="1" applyBorder="1" applyAlignment="1">
      <alignment horizontal="right" vertical="center"/>
    </xf>
    <xf numFmtId="181" fontId="7" fillId="0" borderId="30" xfId="0" applyNumberFormat="1" applyFont="1" applyBorder="1" applyAlignment="1">
      <alignment horizontal="right" vertical="center"/>
    </xf>
    <xf numFmtId="181" fontId="7" fillId="0" borderId="31" xfId="0" applyNumberFormat="1" applyFont="1" applyBorder="1" applyAlignment="1">
      <alignment horizontal="right" vertical="center"/>
    </xf>
    <xf numFmtId="181" fontId="7" fillId="0" borderId="32" xfId="0" applyNumberFormat="1" applyFont="1" applyBorder="1" applyAlignment="1">
      <alignment horizontal="right" vertical="center"/>
    </xf>
    <xf numFmtId="181" fontId="7" fillId="0" borderId="30" xfId="0" applyNumberFormat="1" applyFont="1" applyFill="1" applyBorder="1" applyAlignment="1">
      <alignment horizontal="right" vertical="center"/>
    </xf>
    <xf numFmtId="181" fontId="7" fillId="0" borderId="32" xfId="0" applyNumberFormat="1" applyFont="1" applyFill="1" applyBorder="1" applyAlignment="1">
      <alignment horizontal="right" vertical="center"/>
    </xf>
    <xf numFmtId="181" fontId="7" fillId="0" borderId="31" xfId="0" applyNumberFormat="1" applyFont="1" applyFill="1" applyBorder="1" applyAlignment="1">
      <alignment horizontal="right" vertical="center"/>
    </xf>
    <xf numFmtId="181" fontId="7" fillId="33" borderId="18" xfId="0" applyNumberFormat="1" applyFont="1" applyFill="1" applyBorder="1" applyAlignment="1">
      <alignment horizontal="right" vertical="center"/>
    </xf>
    <xf numFmtId="181" fontId="7" fillId="33" borderId="33" xfId="0" applyNumberFormat="1" applyFont="1" applyFill="1" applyBorder="1" applyAlignment="1">
      <alignment horizontal="right" vertical="center"/>
    </xf>
    <xf numFmtId="181" fontId="7" fillId="0" borderId="20" xfId="0" applyNumberFormat="1" applyFont="1" applyBorder="1" applyAlignment="1">
      <alignment horizontal="right" vertical="center"/>
    </xf>
    <xf numFmtId="181" fontId="7" fillId="0" borderId="34" xfId="0" applyNumberFormat="1" applyFont="1" applyBorder="1" applyAlignment="1">
      <alignment horizontal="right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80" fontId="7" fillId="0" borderId="17" xfId="0" applyNumberFormat="1" applyFont="1" applyFill="1" applyBorder="1" applyAlignment="1">
      <alignment horizontal="right" vertical="center"/>
    </xf>
    <xf numFmtId="180" fontId="7" fillId="0" borderId="13" xfId="0" applyNumberFormat="1" applyFont="1" applyFill="1" applyBorder="1" applyAlignment="1">
      <alignment horizontal="right" vertical="center"/>
    </xf>
    <xf numFmtId="0" fontId="11" fillId="0" borderId="31" xfId="0" applyNumberFormat="1" applyFont="1" applyBorder="1" applyAlignment="1" applyProtection="1">
      <alignment/>
      <protection locked="0"/>
    </xf>
    <xf numFmtId="0" fontId="11" fillId="0" borderId="31" xfId="0" applyNumberFormat="1" applyFont="1" applyBorder="1" applyAlignment="1" applyProtection="1">
      <alignment/>
      <protection locked="0"/>
    </xf>
    <xf numFmtId="0" fontId="8" fillId="0" borderId="31" xfId="0" applyFont="1" applyBorder="1" applyAlignment="1">
      <alignment horizontal="center"/>
    </xf>
    <xf numFmtId="0" fontId="46" fillId="0" borderId="38" xfId="0" applyNumberFormat="1" applyFont="1" applyBorder="1" applyAlignment="1" applyProtection="1">
      <alignment horizontal="center" vertical="center" textRotation="255"/>
      <protection locked="0"/>
    </xf>
    <xf numFmtId="0" fontId="46" fillId="0" borderId="39" xfId="0" applyNumberFormat="1" applyFont="1" applyBorder="1" applyAlignment="1" applyProtection="1">
      <alignment horizontal="center" vertical="center" textRotation="255"/>
      <protection locked="0"/>
    </xf>
    <xf numFmtId="0" fontId="46" fillId="0" borderId="40" xfId="0" applyNumberFormat="1" applyFont="1" applyBorder="1" applyAlignment="1" applyProtection="1">
      <alignment horizontal="center" vertical="center" textRotation="255"/>
      <protection locked="0"/>
    </xf>
    <xf numFmtId="49" fontId="7" fillId="0" borderId="41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0" fontId="7" fillId="0" borderId="43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view="pageBreakPreview" zoomScale="90" zoomScaleSheetLayoutView="90" zoomScalePageLayoutView="0" workbookViewId="0" topLeftCell="A1">
      <selection activeCell="I2" sqref="I2"/>
    </sheetView>
  </sheetViews>
  <sheetFormatPr defaultColWidth="8.66015625" defaultRowHeight="18"/>
  <cols>
    <col min="1" max="1" width="3.91015625" style="0" customWidth="1"/>
    <col min="2" max="2" width="3.91015625" style="2" customWidth="1"/>
    <col min="3" max="3" width="5" style="6" customWidth="1"/>
    <col min="4" max="4" width="5" style="0" customWidth="1"/>
    <col min="5" max="6" width="5" style="7" customWidth="1"/>
    <col min="7" max="7" width="5" style="0" customWidth="1"/>
    <col min="8" max="8" width="5" style="7" customWidth="1"/>
    <col min="9" max="11" width="5" style="0" customWidth="1"/>
    <col min="12" max="12" width="5" style="7" customWidth="1"/>
    <col min="13" max="20" width="5" style="0" customWidth="1"/>
  </cols>
  <sheetData>
    <row r="1" spans="1:3" ht="24" customHeight="1">
      <c r="A1" s="11" t="s">
        <v>29</v>
      </c>
      <c r="B1"/>
      <c r="C1" s="7"/>
    </row>
    <row r="2" spans="1:20" ht="24.75" customHeight="1" thickBot="1">
      <c r="A2" s="61" t="s">
        <v>31</v>
      </c>
      <c r="B2" s="61"/>
      <c r="C2" s="61"/>
      <c r="D2" s="61"/>
      <c r="E2" s="60"/>
      <c r="F2" s="6"/>
      <c r="G2" s="2"/>
      <c r="H2" s="6"/>
      <c r="I2" s="2"/>
      <c r="J2" s="2"/>
      <c r="K2" s="2"/>
      <c r="L2" s="6"/>
      <c r="M2" s="2"/>
      <c r="N2" s="2"/>
      <c r="O2" s="1"/>
      <c r="P2" s="62"/>
      <c r="Q2" s="62"/>
      <c r="R2" s="62"/>
      <c r="S2" s="62"/>
      <c r="T2" s="62"/>
    </row>
    <row r="3" spans="1:20" s="2" customFormat="1" ht="23.25" customHeight="1">
      <c r="A3" s="76" t="s">
        <v>8</v>
      </c>
      <c r="B3" s="77"/>
      <c r="C3" s="66" t="s">
        <v>0</v>
      </c>
      <c r="D3" s="67"/>
      <c r="E3" s="67"/>
      <c r="F3" s="70" t="s">
        <v>4</v>
      </c>
      <c r="G3" s="70"/>
      <c r="H3" s="70"/>
      <c r="I3" s="72" t="s">
        <v>5</v>
      </c>
      <c r="J3" s="73"/>
      <c r="K3" s="73"/>
      <c r="L3" s="73"/>
      <c r="M3" s="73"/>
      <c r="N3" s="73"/>
      <c r="O3" s="73"/>
      <c r="P3" s="73"/>
      <c r="Q3" s="73"/>
      <c r="R3" s="70" t="s">
        <v>12</v>
      </c>
      <c r="S3" s="70"/>
      <c r="T3" s="74"/>
    </row>
    <row r="4" spans="1:20" s="2" customFormat="1" ht="23.25" customHeight="1">
      <c r="A4" s="78"/>
      <c r="B4" s="79"/>
      <c r="C4" s="68"/>
      <c r="D4" s="69"/>
      <c r="E4" s="69"/>
      <c r="F4" s="71"/>
      <c r="G4" s="71"/>
      <c r="H4" s="71"/>
      <c r="I4" s="71" t="s">
        <v>1</v>
      </c>
      <c r="J4" s="71"/>
      <c r="K4" s="71"/>
      <c r="L4" s="71" t="s">
        <v>6</v>
      </c>
      <c r="M4" s="71"/>
      <c r="N4" s="71"/>
      <c r="O4" s="71" t="s">
        <v>7</v>
      </c>
      <c r="P4" s="71"/>
      <c r="Q4" s="71"/>
      <c r="R4" s="71"/>
      <c r="S4" s="71"/>
      <c r="T4" s="75"/>
    </row>
    <row r="5" spans="1:20" s="2" customFormat="1" ht="29.25" customHeight="1">
      <c r="A5" s="80"/>
      <c r="B5" s="81"/>
      <c r="C5" s="20" t="s">
        <v>1</v>
      </c>
      <c r="D5" s="22" t="s">
        <v>2</v>
      </c>
      <c r="E5" s="21" t="s">
        <v>3</v>
      </c>
      <c r="F5" s="20" t="s">
        <v>1</v>
      </c>
      <c r="G5" s="22" t="s">
        <v>2</v>
      </c>
      <c r="H5" s="5" t="s">
        <v>3</v>
      </c>
      <c r="I5" s="55" t="s">
        <v>1</v>
      </c>
      <c r="J5" s="56" t="s">
        <v>2</v>
      </c>
      <c r="K5" s="57" t="s">
        <v>3</v>
      </c>
      <c r="L5" s="55" t="s">
        <v>1</v>
      </c>
      <c r="M5" s="56" t="s">
        <v>2</v>
      </c>
      <c r="N5" s="30" t="s">
        <v>3</v>
      </c>
      <c r="O5" s="57" t="s">
        <v>1</v>
      </c>
      <c r="P5" s="56" t="s">
        <v>2</v>
      </c>
      <c r="Q5" s="30" t="s">
        <v>3</v>
      </c>
      <c r="R5" s="20" t="s">
        <v>1</v>
      </c>
      <c r="S5" s="22" t="s">
        <v>2</v>
      </c>
      <c r="T5" s="26" t="s">
        <v>3</v>
      </c>
    </row>
    <row r="6" spans="1:20" s="3" customFormat="1" ht="30.75" customHeight="1">
      <c r="A6" s="63" t="s">
        <v>10</v>
      </c>
      <c r="B6" s="19" t="s">
        <v>13</v>
      </c>
      <c r="C6" s="16">
        <f>D6+E6</f>
        <v>27442</v>
      </c>
      <c r="D6" s="23">
        <f>SUM(D7:D18)</f>
        <v>14459</v>
      </c>
      <c r="E6" s="17">
        <f>SUM(E7:E18)</f>
        <v>12983</v>
      </c>
      <c r="F6" s="16">
        <f>G6+H6</f>
        <v>6108</v>
      </c>
      <c r="G6" s="23">
        <f>SUM(G7:G18)</f>
        <v>3041</v>
      </c>
      <c r="H6" s="18">
        <f>SUM(H7:H18)</f>
        <v>3067</v>
      </c>
      <c r="I6" s="17">
        <f>J6+K6</f>
        <v>21334</v>
      </c>
      <c r="J6" s="23">
        <f>SUM(J7:J18)</f>
        <v>11418</v>
      </c>
      <c r="K6" s="17">
        <f>SUM(K7:K18)</f>
        <v>9916</v>
      </c>
      <c r="L6" s="16">
        <f>M6+N6</f>
        <v>10043</v>
      </c>
      <c r="M6" s="23">
        <f>SUM(M7:M18)</f>
        <v>5387</v>
      </c>
      <c r="N6" s="18">
        <f>SUM(N7:N18)</f>
        <v>4656</v>
      </c>
      <c r="O6" s="17">
        <f>P6+Q6</f>
        <v>11291</v>
      </c>
      <c r="P6" s="23">
        <f>SUM(P7:P18)</f>
        <v>6031</v>
      </c>
      <c r="Q6" s="17">
        <f>SUM(Q7:Q18)</f>
        <v>5260</v>
      </c>
      <c r="R6" s="25">
        <f>S6+T6</f>
        <v>-1248</v>
      </c>
      <c r="S6" s="23">
        <f>SUM(S7:S18)</f>
        <v>-644</v>
      </c>
      <c r="T6" s="27">
        <f>SUM(T7:T18)</f>
        <v>-604</v>
      </c>
    </row>
    <row r="7" spans="1:20" s="2" customFormat="1" ht="36" customHeight="1">
      <c r="A7" s="63"/>
      <c r="B7" s="8" t="s">
        <v>14</v>
      </c>
      <c r="C7" s="14">
        <f aca="true" t="shared" si="0" ref="C7:C18">D7+E7</f>
        <v>1420</v>
      </c>
      <c r="D7" s="24">
        <f aca="true" t="shared" si="1" ref="D7:E18">G7+J7</f>
        <v>712</v>
      </c>
      <c r="E7" s="15">
        <f t="shared" si="1"/>
        <v>708</v>
      </c>
      <c r="F7" s="14">
        <f>G7+H7</f>
        <v>375</v>
      </c>
      <c r="G7" s="58">
        <v>168</v>
      </c>
      <c r="H7" s="59">
        <v>207</v>
      </c>
      <c r="I7" s="15">
        <f aca="true" t="shared" si="2" ref="I7:I18">J7+K7</f>
        <v>1045</v>
      </c>
      <c r="J7" s="24">
        <f>M7+P7</f>
        <v>544</v>
      </c>
      <c r="K7" s="15">
        <f aca="true" t="shared" si="3" ref="K7:K18">N7+Q7</f>
        <v>501</v>
      </c>
      <c r="L7" s="14">
        <f>M7+N7</f>
        <v>511</v>
      </c>
      <c r="M7" s="58">
        <v>258</v>
      </c>
      <c r="N7" s="59">
        <v>253</v>
      </c>
      <c r="O7" s="13">
        <f>P7+Q7</f>
        <v>534</v>
      </c>
      <c r="P7" s="58">
        <v>286</v>
      </c>
      <c r="Q7" s="13">
        <v>248</v>
      </c>
      <c r="R7" s="14">
        <f aca="true" t="shared" si="4" ref="R7:R18">S7+T7</f>
        <v>-23</v>
      </c>
      <c r="S7" s="24">
        <f aca="true" t="shared" si="5" ref="S7:T18">M7-P7</f>
        <v>-28</v>
      </c>
      <c r="T7" s="28">
        <f t="shared" si="5"/>
        <v>5</v>
      </c>
    </row>
    <row r="8" spans="1:20" s="2" customFormat="1" ht="36" customHeight="1">
      <c r="A8" s="63"/>
      <c r="B8" s="8" t="s">
        <v>15</v>
      </c>
      <c r="C8" s="14">
        <f t="shared" si="0"/>
        <v>1577</v>
      </c>
      <c r="D8" s="24">
        <f t="shared" si="1"/>
        <v>820</v>
      </c>
      <c r="E8" s="15">
        <f t="shared" si="1"/>
        <v>757</v>
      </c>
      <c r="F8" s="14">
        <f aca="true" t="shared" si="6" ref="F8:F18">G8+H8</f>
        <v>396</v>
      </c>
      <c r="G8" s="58">
        <v>210</v>
      </c>
      <c r="H8" s="59">
        <v>186</v>
      </c>
      <c r="I8" s="15">
        <f t="shared" si="2"/>
        <v>1181</v>
      </c>
      <c r="J8" s="24">
        <f aca="true" t="shared" si="7" ref="J8:J18">M8+P8</f>
        <v>610</v>
      </c>
      <c r="K8" s="15">
        <f t="shared" si="3"/>
        <v>571</v>
      </c>
      <c r="L8" s="14">
        <f aca="true" t="shared" si="8" ref="L8:L18">M8+N8</f>
        <v>510</v>
      </c>
      <c r="M8" s="58">
        <v>282</v>
      </c>
      <c r="N8" s="59">
        <v>228</v>
      </c>
      <c r="O8" s="13">
        <f aca="true" t="shared" si="9" ref="O8:O18">P8+Q8</f>
        <v>671</v>
      </c>
      <c r="P8" s="58">
        <v>328</v>
      </c>
      <c r="Q8" s="13">
        <v>343</v>
      </c>
      <c r="R8" s="14">
        <f t="shared" si="4"/>
        <v>-161</v>
      </c>
      <c r="S8" s="24">
        <f t="shared" si="5"/>
        <v>-46</v>
      </c>
      <c r="T8" s="28">
        <f t="shared" si="5"/>
        <v>-115</v>
      </c>
    </row>
    <row r="9" spans="1:20" s="2" customFormat="1" ht="36" customHeight="1">
      <c r="A9" s="63"/>
      <c r="B9" s="8" t="s">
        <v>16</v>
      </c>
      <c r="C9" s="14">
        <f t="shared" si="0"/>
        <v>6269</v>
      </c>
      <c r="D9" s="24">
        <f t="shared" si="1"/>
        <v>3401</v>
      </c>
      <c r="E9" s="15">
        <f t="shared" si="1"/>
        <v>2868</v>
      </c>
      <c r="F9" s="14">
        <f t="shared" si="6"/>
        <v>1200</v>
      </c>
      <c r="G9" s="58">
        <v>645</v>
      </c>
      <c r="H9" s="59">
        <v>555</v>
      </c>
      <c r="I9" s="15">
        <f t="shared" si="2"/>
        <v>5069</v>
      </c>
      <c r="J9" s="24">
        <f t="shared" si="7"/>
        <v>2756</v>
      </c>
      <c r="K9" s="15">
        <f t="shared" si="3"/>
        <v>2313</v>
      </c>
      <c r="L9" s="14">
        <f t="shared" si="8"/>
        <v>1621</v>
      </c>
      <c r="M9" s="58">
        <v>872</v>
      </c>
      <c r="N9" s="59">
        <v>749</v>
      </c>
      <c r="O9" s="13">
        <f t="shared" si="9"/>
        <v>3448</v>
      </c>
      <c r="P9" s="58">
        <v>1884</v>
      </c>
      <c r="Q9" s="13">
        <v>1564</v>
      </c>
      <c r="R9" s="14">
        <f t="shared" si="4"/>
        <v>-1827</v>
      </c>
      <c r="S9" s="24">
        <f t="shared" si="5"/>
        <v>-1012</v>
      </c>
      <c r="T9" s="28">
        <f t="shared" si="5"/>
        <v>-815</v>
      </c>
    </row>
    <row r="10" spans="1:20" s="2" customFormat="1" ht="36" customHeight="1">
      <c r="A10" s="63"/>
      <c r="B10" s="8" t="s">
        <v>17</v>
      </c>
      <c r="C10" s="14">
        <f t="shared" si="0"/>
        <v>4322</v>
      </c>
      <c r="D10" s="24">
        <f t="shared" si="1"/>
        <v>2404</v>
      </c>
      <c r="E10" s="15">
        <f t="shared" si="1"/>
        <v>1918</v>
      </c>
      <c r="F10" s="14">
        <f t="shared" si="6"/>
        <v>976</v>
      </c>
      <c r="G10" s="58">
        <v>501</v>
      </c>
      <c r="H10" s="59">
        <v>475</v>
      </c>
      <c r="I10" s="15">
        <f t="shared" si="2"/>
        <v>3346</v>
      </c>
      <c r="J10" s="24">
        <f t="shared" si="7"/>
        <v>1903</v>
      </c>
      <c r="K10" s="15">
        <f t="shared" si="3"/>
        <v>1443</v>
      </c>
      <c r="L10" s="14">
        <f t="shared" si="8"/>
        <v>2016</v>
      </c>
      <c r="M10" s="58">
        <v>1164</v>
      </c>
      <c r="N10" s="59">
        <v>852</v>
      </c>
      <c r="O10" s="13">
        <f t="shared" si="9"/>
        <v>1330</v>
      </c>
      <c r="P10" s="58">
        <v>739</v>
      </c>
      <c r="Q10" s="13">
        <v>591</v>
      </c>
      <c r="R10" s="14">
        <f t="shared" si="4"/>
        <v>686</v>
      </c>
      <c r="S10" s="24">
        <f t="shared" si="5"/>
        <v>425</v>
      </c>
      <c r="T10" s="28">
        <f t="shared" si="5"/>
        <v>261</v>
      </c>
    </row>
    <row r="11" spans="1:20" s="2" customFormat="1" ht="36" customHeight="1">
      <c r="A11" s="63"/>
      <c r="B11" s="8" t="s">
        <v>18</v>
      </c>
      <c r="C11" s="14">
        <f t="shared" si="0"/>
        <v>1814</v>
      </c>
      <c r="D11" s="24">
        <f t="shared" si="1"/>
        <v>913</v>
      </c>
      <c r="E11" s="15">
        <f t="shared" si="1"/>
        <v>901</v>
      </c>
      <c r="F11" s="14">
        <f t="shared" si="6"/>
        <v>458</v>
      </c>
      <c r="G11" s="58">
        <v>207</v>
      </c>
      <c r="H11" s="59">
        <v>251</v>
      </c>
      <c r="I11" s="15">
        <f t="shared" si="2"/>
        <v>1356</v>
      </c>
      <c r="J11" s="24">
        <f t="shared" si="7"/>
        <v>706</v>
      </c>
      <c r="K11" s="15">
        <f t="shared" si="3"/>
        <v>650</v>
      </c>
      <c r="L11" s="14">
        <f t="shared" si="8"/>
        <v>670</v>
      </c>
      <c r="M11" s="58">
        <v>345</v>
      </c>
      <c r="N11" s="59">
        <v>325</v>
      </c>
      <c r="O11" s="13">
        <f t="shared" si="9"/>
        <v>686</v>
      </c>
      <c r="P11" s="58">
        <v>361</v>
      </c>
      <c r="Q11" s="13">
        <v>325</v>
      </c>
      <c r="R11" s="14">
        <f t="shared" si="4"/>
        <v>-16</v>
      </c>
      <c r="S11" s="24">
        <f t="shared" si="5"/>
        <v>-16</v>
      </c>
      <c r="T11" s="28">
        <f t="shared" si="5"/>
        <v>0</v>
      </c>
    </row>
    <row r="12" spans="1:20" s="2" customFormat="1" ht="36" customHeight="1">
      <c r="A12" s="63"/>
      <c r="B12" s="8" t="s">
        <v>19</v>
      </c>
      <c r="C12" s="14">
        <f t="shared" si="0"/>
        <v>1618</v>
      </c>
      <c r="D12" s="24">
        <f t="shared" si="1"/>
        <v>899</v>
      </c>
      <c r="E12" s="15">
        <f t="shared" si="1"/>
        <v>719</v>
      </c>
      <c r="F12" s="14">
        <f t="shared" si="6"/>
        <v>342</v>
      </c>
      <c r="G12" s="58">
        <v>167</v>
      </c>
      <c r="H12" s="59">
        <v>175</v>
      </c>
      <c r="I12" s="15">
        <f t="shared" si="2"/>
        <v>1276</v>
      </c>
      <c r="J12" s="24">
        <f t="shared" si="7"/>
        <v>732</v>
      </c>
      <c r="K12" s="15">
        <f t="shared" si="3"/>
        <v>544</v>
      </c>
      <c r="L12" s="14">
        <f t="shared" si="8"/>
        <v>594</v>
      </c>
      <c r="M12" s="58">
        <v>330</v>
      </c>
      <c r="N12" s="59">
        <v>264</v>
      </c>
      <c r="O12" s="13">
        <f t="shared" si="9"/>
        <v>682</v>
      </c>
      <c r="P12" s="58">
        <v>402</v>
      </c>
      <c r="Q12" s="13">
        <v>280</v>
      </c>
      <c r="R12" s="14">
        <f t="shared" si="4"/>
        <v>-88</v>
      </c>
      <c r="S12" s="24">
        <f t="shared" si="5"/>
        <v>-72</v>
      </c>
      <c r="T12" s="28">
        <f t="shared" si="5"/>
        <v>-16</v>
      </c>
    </row>
    <row r="13" spans="1:20" s="2" customFormat="1" ht="36" customHeight="1">
      <c r="A13" s="63"/>
      <c r="B13" s="8" t="s">
        <v>20</v>
      </c>
      <c r="C13" s="14">
        <f t="shared" si="0"/>
        <v>2266</v>
      </c>
      <c r="D13" s="24">
        <f t="shared" si="1"/>
        <v>1173</v>
      </c>
      <c r="E13" s="15">
        <f t="shared" si="1"/>
        <v>1093</v>
      </c>
      <c r="F13" s="14">
        <f t="shared" si="6"/>
        <v>434</v>
      </c>
      <c r="G13" s="58">
        <v>201</v>
      </c>
      <c r="H13" s="59">
        <v>233</v>
      </c>
      <c r="I13" s="15">
        <f t="shared" si="2"/>
        <v>1832</v>
      </c>
      <c r="J13" s="24">
        <f t="shared" si="7"/>
        <v>972</v>
      </c>
      <c r="K13" s="15">
        <f t="shared" si="3"/>
        <v>860</v>
      </c>
      <c r="L13" s="14">
        <f t="shared" si="8"/>
        <v>942</v>
      </c>
      <c r="M13" s="58">
        <v>512</v>
      </c>
      <c r="N13" s="59">
        <v>430</v>
      </c>
      <c r="O13" s="13">
        <f t="shared" si="9"/>
        <v>890</v>
      </c>
      <c r="P13" s="58">
        <v>460</v>
      </c>
      <c r="Q13" s="13">
        <v>430</v>
      </c>
      <c r="R13" s="14">
        <f t="shared" si="4"/>
        <v>52</v>
      </c>
      <c r="S13" s="24">
        <f t="shared" si="5"/>
        <v>52</v>
      </c>
      <c r="T13" s="28">
        <f t="shared" si="5"/>
        <v>0</v>
      </c>
    </row>
    <row r="14" spans="1:20" s="4" customFormat="1" ht="36" customHeight="1">
      <c r="A14" s="63"/>
      <c r="B14" s="8" t="s">
        <v>21</v>
      </c>
      <c r="C14" s="14">
        <f t="shared" si="0"/>
        <v>1914</v>
      </c>
      <c r="D14" s="24">
        <f t="shared" si="1"/>
        <v>973</v>
      </c>
      <c r="E14" s="15">
        <f t="shared" si="1"/>
        <v>941</v>
      </c>
      <c r="F14" s="14">
        <f t="shared" si="6"/>
        <v>411</v>
      </c>
      <c r="G14" s="58">
        <v>211</v>
      </c>
      <c r="H14" s="59">
        <v>200</v>
      </c>
      <c r="I14" s="15">
        <f t="shared" si="2"/>
        <v>1503</v>
      </c>
      <c r="J14" s="24">
        <f t="shared" si="7"/>
        <v>762</v>
      </c>
      <c r="K14" s="15">
        <f t="shared" si="3"/>
        <v>741</v>
      </c>
      <c r="L14" s="14">
        <f t="shared" si="8"/>
        <v>739</v>
      </c>
      <c r="M14" s="58">
        <v>369</v>
      </c>
      <c r="N14" s="59">
        <v>370</v>
      </c>
      <c r="O14" s="13">
        <f t="shared" si="9"/>
        <v>764</v>
      </c>
      <c r="P14" s="58">
        <v>393</v>
      </c>
      <c r="Q14" s="13">
        <v>371</v>
      </c>
      <c r="R14" s="14">
        <f t="shared" si="4"/>
        <v>-25</v>
      </c>
      <c r="S14" s="24">
        <f t="shared" si="5"/>
        <v>-24</v>
      </c>
      <c r="T14" s="28">
        <f t="shared" si="5"/>
        <v>-1</v>
      </c>
    </row>
    <row r="15" spans="1:20" s="2" customFormat="1" ht="36" customHeight="1">
      <c r="A15" s="63"/>
      <c r="B15" s="8" t="s">
        <v>22</v>
      </c>
      <c r="C15" s="14">
        <f t="shared" si="0"/>
        <v>1734</v>
      </c>
      <c r="D15" s="24">
        <f t="shared" si="1"/>
        <v>927</v>
      </c>
      <c r="E15" s="15">
        <f t="shared" si="1"/>
        <v>807</v>
      </c>
      <c r="F15" s="14">
        <f t="shared" si="6"/>
        <v>397</v>
      </c>
      <c r="G15" s="58">
        <v>201</v>
      </c>
      <c r="H15" s="59">
        <v>196</v>
      </c>
      <c r="I15" s="15">
        <f t="shared" si="2"/>
        <v>1337</v>
      </c>
      <c r="J15" s="24">
        <f t="shared" si="7"/>
        <v>726</v>
      </c>
      <c r="K15" s="15">
        <f t="shared" si="3"/>
        <v>611</v>
      </c>
      <c r="L15" s="14">
        <f t="shared" si="8"/>
        <v>665</v>
      </c>
      <c r="M15" s="58">
        <v>357</v>
      </c>
      <c r="N15" s="59">
        <v>308</v>
      </c>
      <c r="O15" s="13">
        <f t="shared" si="9"/>
        <v>672</v>
      </c>
      <c r="P15" s="58">
        <v>369</v>
      </c>
      <c r="Q15" s="13">
        <v>303</v>
      </c>
      <c r="R15" s="14">
        <f t="shared" si="4"/>
        <v>-7</v>
      </c>
      <c r="S15" s="24">
        <f t="shared" si="5"/>
        <v>-12</v>
      </c>
      <c r="T15" s="28">
        <f t="shared" si="5"/>
        <v>5</v>
      </c>
    </row>
    <row r="16" spans="1:20" s="2" customFormat="1" ht="36" customHeight="1">
      <c r="A16" s="63"/>
      <c r="B16" s="8" t="s">
        <v>23</v>
      </c>
      <c r="C16" s="14">
        <f t="shared" si="0"/>
        <v>1614</v>
      </c>
      <c r="D16" s="24">
        <f t="shared" si="1"/>
        <v>840</v>
      </c>
      <c r="E16" s="15">
        <f t="shared" si="1"/>
        <v>774</v>
      </c>
      <c r="F16" s="14">
        <f t="shared" si="6"/>
        <v>376</v>
      </c>
      <c r="G16" s="58">
        <v>189</v>
      </c>
      <c r="H16" s="59">
        <v>187</v>
      </c>
      <c r="I16" s="15">
        <f t="shared" si="2"/>
        <v>1238</v>
      </c>
      <c r="J16" s="24">
        <f t="shared" si="7"/>
        <v>651</v>
      </c>
      <c r="K16" s="15">
        <f t="shared" si="3"/>
        <v>587</v>
      </c>
      <c r="L16" s="14">
        <f t="shared" si="8"/>
        <v>647</v>
      </c>
      <c r="M16" s="58">
        <v>334</v>
      </c>
      <c r="N16" s="59">
        <v>313</v>
      </c>
      <c r="O16" s="13">
        <f t="shared" si="9"/>
        <v>591</v>
      </c>
      <c r="P16" s="58">
        <v>317</v>
      </c>
      <c r="Q16" s="13">
        <v>274</v>
      </c>
      <c r="R16" s="14">
        <f t="shared" si="4"/>
        <v>56</v>
      </c>
      <c r="S16" s="24">
        <f t="shared" si="5"/>
        <v>17</v>
      </c>
      <c r="T16" s="28">
        <f t="shared" si="5"/>
        <v>39</v>
      </c>
    </row>
    <row r="17" spans="1:20" s="2" customFormat="1" ht="36" customHeight="1">
      <c r="A17" s="63"/>
      <c r="B17" s="8" t="s">
        <v>24</v>
      </c>
      <c r="C17" s="14">
        <f t="shared" si="0"/>
        <v>1424</v>
      </c>
      <c r="D17" s="24">
        <f t="shared" si="1"/>
        <v>709</v>
      </c>
      <c r="E17" s="15">
        <f t="shared" si="1"/>
        <v>715</v>
      </c>
      <c r="F17" s="14">
        <f t="shared" si="6"/>
        <v>344</v>
      </c>
      <c r="G17" s="58">
        <v>169</v>
      </c>
      <c r="H17" s="59">
        <v>175</v>
      </c>
      <c r="I17" s="15">
        <f t="shared" si="2"/>
        <v>1080</v>
      </c>
      <c r="J17" s="24">
        <f t="shared" si="7"/>
        <v>540</v>
      </c>
      <c r="K17" s="15">
        <f t="shared" si="3"/>
        <v>540</v>
      </c>
      <c r="L17" s="14">
        <f t="shared" si="8"/>
        <v>588</v>
      </c>
      <c r="M17" s="58">
        <v>291</v>
      </c>
      <c r="N17" s="59">
        <v>297</v>
      </c>
      <c r="O17" s="13">
        <f t="shared" si="9"/>
        <v>492</v>
      </c>
      <c r="P17" s="58">
        <v>249</v>
      </c>
      <c r="Q17" s="13">
        <v>243</v>
      </c>
      <c r="R17" s="14">
        <f t="shared" si="4"/>
        <v>96</v>
      </c>
      <c r="S17" s="24">
        <f t="shared" si="5"/>
        <v>42</v>
      </c>
      <c r="T17" s="28">
        <f t="shared" si="5"/>
        <v>54</v>
      </c>
    </row>
    <row r="18" spans="1:20" s="2" customFormat="1" ht="36" customHeight="1">
      <c r="A18" s="63"/>
      <c r="B18" s="8" t="s">
        <v>25</v>
      </c>
      <c r="C18" s="14">
        <f t="shared" si="0"/>
        <v>1470</v>
      </c>
      <c r="D18" s="24">
        <f t="shared" si="1"/>
        <v>688</v>
      </c>
      <c r="E18" s="15">
        <f t="shared" si="1"/>
        <v>782</v>
      </c>
      <c r="F18" s="14">
        <f t="shared" si="6"/>
        <v>399</v>
      </c>
      <c r="G18" s="58">
        <v>172</v>
      </c>
      <c r="H18" s="59">
        <v>227</v>
      </c>
      <c r="I18" s="15">
        <f t="shared" si="2"/>
        <v>1071</v>
      </c>
      <c r="J18" s="24">
        <f t="shared" si="7"/>
        <v>516</v>
      </c>
      <c r="K18" s="15">
        <f t="shared" si="3"/>
        <v>555</v>
      </c>
      <c r="L18" s="14">
        <f t="shared" si="8"/>
        <v>540</v>
      </c>
      <c r="M18" s="58">
        <v>273</v>
      </c>
      <c r="N18" s="59">
        <v>267</v>
      </c>
      <c r="O18" s="13">
        <f t="shared" si="9"/>
        <v>531</v>
      </c>
      <c r="P18" s="58">
        <v>243</v>
      </c>
      <c r="Q18" s="13">
        <v>288</v>
      </c>
      <c r="R18" s="14">
        <f t="shared" si="4"/>
        <v>9</v>
      </c>
      <c r="S18" s="24">
        <f t="shared" si="5"/>
        <v>30</v>
      </c>
      <c r="T18" s="28">
        <f t="shared" si="5"/>
        <v>-21</v>
      </c>
    </row>
    <row r="19" spans="1:20" s="3" customFormat="1" ht="30.75" customHeight="1">
      <c r="A19" s="64" t="s">
        <v>11</v>
      </c>
      <c r="B19" s="31" t="s">
        <v>30</v>
      </c>
      <c r="C19" s="32">
        <f aca="true" t="shared" si="10" ref="C19:Q19">SUM(C20:C31)</f>
        <v>100</v>
      </c>
      <c r="D19" s="32">
        <f t="shared" si="10"/>
        <v>100</v>
      </c>
      <c r="E19" s="33">
        <f t="shared" si="10"/>
        <v>100</v>
      </c>
      <c r="F19" s="34">
        <f t="shared" si="10"/>
        <v>99.99999999999999</v>
      </c>
      <c r="G19" s="32">
        <f t="shared" si="10"/>
        <v>99.99999999999999</v>
      </c>
      <c r="H19" s="35">
        <f t="shared" si="10"/>
        <v>100</v>
      </c>
      <c r="I19" s="32">
        <f t="shared" si="10"/>
        <v>100</v>
      </c>
      <c r="J19" s="32">
        <f t="shared" si="10"/>
        <v>100</v>
      </c>
      <c r="K19" s="35">
        <f t="shared" si="10"/>
        <v>100.00000000000001</v>
      </c>
      <c r="L19" s="36">
        <f t="shared" si="10"/>
        <v>99.99999999999999</v>
      </c>
      <c r="M19" s="32">
        <f t="shared" si="10"/>
        <v>100</v>
      </c>
      <c r="N19" s="35">
        <f t="shared" si="10"/>
        <v>100.00000000000001</v>
      </c>
      <c r="O19" s="32">
        <f t="shared" si="10"/>
        <v>100.00000000000001</v>
      </c>
      <c r="P19" s="32">
        <f t="shared" si="10"/>
        <v>100.00000000000001</v>
      </c>
      <c r="Q19" s="33">
        <f t="shared" si="10"/>
        <v>100</v>
      </c>
      <c r="R19" s="51" t="s">
        <v>26</v>
      </c>
      <c r="S19" s="32" t="s">
        <v>27</v>
      </c>
      <c r="T19" s="52" t="s">
        <v>27</v>
      </c>
    </row>
    <row r="20" spans="1:20" s="2" customFormat="1" ht="36" customHeight="1">
      <c r="A20" s="63"/>
      <c r="B20" s="8" t="s">
        <v>14</v>
      </c>
      <c r="C20" s="37">
        <f>C7/$C$6*100</f>
        <v>5.174549959915458</v>
      </c>
      <c r="D20" s="38">
        <f>D7/$D$6*100</f>
        <v>4.924268621619753</v>
      </c>
      <c r="E20" s="39">
        <f>E7/$E$6*100</f>
        <v>5.453285065085111</v>
      </c>
      <c r="F20" s="37">
        <f>F7/$F$6*100</f>
        <v>6.139489194499018</v>
      </c>
      <c r="G20" s="38">
        <f>G7/$G$6*100</f>
        <v>5.52449852022361</v>
      </c>
      <c r="H20" s="40">
        <f>H7/$H$6*100</f>
        <v>6.749266384088686</v>
      </c>
      <c r="I20" s="39">
        <f>I7/$I$6*100</f>
        <v>4.898284428611606</v>
      </c>
      <c r="J20" s="38">
        <f>J7/$J$6*100</f>
        <v>4.764407076545805</v>
      </c>
      <c r="K20" s="39">
        <f>K7/$K$6*100</f>
        <v>5.052440500201694</v>
      </c>
      <c r="L20" s="37">
        <f>L7/$L$6*100</f>
        <v>5.088121079358757</v>
      </c>
      <c r="M20" s="41">
        <f>M7/$M$6*100</f>
        <v>4.789307592351959</v>
      </c>
      <c r="N20" s="42">
        <f>N7/$N$6*100</f>
        <v>5.433848797250859</v>
      </c>
      <c r="O20" s="43">
        <f>O7/$O$6*100</f>
        <v>4.729430519883093</v>
      </c>
      <c r="P20" s="41">
        <f>P7/$P$6*100</f>
        <v>4.742165478361797</v>
      </c>
      <c r="Q20" s="43">
        <f>Q7/$Q$6*100</f>
        <v>4.714828897338403</v>
      </c>
      <c r="R20" s="37" t="s">
        <v>9</v>
      </c>
      <c r="S20" s="38" t="s">
        <v>9</v>
      </c>
      <c r="T20" s="53" t="s">
        <v>27</v>
      </c>
    </row>
    <row r="21" spans="1:20" s="2" customFormat="1" ht="36" customHeight="1">
      <c r="A21" s="63"/>
      <c r="B21" s="8" t="s">
        <v>15</v>
      </c>
      <c r="C21" s="37">
        <f aca="true" t="shared" si="11" ref="C21:C31">C8/$C$6*100</f>
        <v>5.746665694920195</v>
      </c>
      <c r="D21" s="38">
        <f aca="true" t="shared" si="12" ref="D21:D31">D8/$D$6*100</f>
        <v>5.671208244000277</v>
      </c>
      <c r="E21" s="39">
        <f aca="true" t="shared" si="13" ref="E21:E31">E8/$E$6*100</f>
        <v>5.830701686821228</v>
      </c>
      <c r="F21" s="37">
        <f aca="true" t="shared" si="14" ref="F21:F31">F8/$F$6*100</f>
        <v>6.4833005893909625</v>
      </c>
      <c r="G21" s="38">
        <f aca="true" t="shared" si="15" ref="G21:G31">G8/$G$6*100</f>
        <v>6.905623150279514</v>
      </c>
      <c r="H21" s="40">
        <f aca="true" t="shared" si="16" ref="H21:H31">H8/$H$6*100</f>
        <v>6.064558200195631</v>
      </c>
      <c r="I21" s="39">
        <f aca="true" t="shared" si="17" ref="I21:I31">I8/$I$6*100</f>
        <v>5.535764507359145</v>
      </c>
      <c r="J21" s="38">
        <f aca="true" t="shared" si="18" ref="J21:J31">J8/$J$6*100</f>
        <v>5.34244175862673</v>
      </c>
      <c r="K21" s="39">
        <f aca="true" t="shared" si="19" ref="K21:K31">K8/$K$6*100</f>
        <v>5.758370310609116</v>
      </c>
      <c r="L21" s="37">
        <f aca="true" t="shared" si="20" ref="L21:L31">L8/$L$6*100</f>
        <v>5.078163895250423</v>
      </c>
      <c r="M21" s="41">
        <f aca="true" t="shared" si="21" ref="M21:M31">M8/$M$6*100</f>
        <v>5.234824577687024</v>
      </c>
      <c r="N21" s="42">
        <f aca="true" t="shared" si="22" ref="N21:N31">N8/$N$6*100</f>
        <v>4.896907216494846</v>
      </c>
      <c r="O21" s="43">
        <f aca="true" t="shared" si="23" ref="O21:O31">O8/$O$6*100</f>
        <v>5.9427862899654595</v>
      </c>
      <c r="P21" s="41">
        <f aca="true" t="shared" si="24" ref="P21:P31">P8/$P$6*100</f>
        <v>5.438567401757586</v>
      </c>
      <c r="Q21" s="43">
        <f aca="true" t="shared" si="25" ref="Q21:Q31">Q8/$Q$6*100</f>
        <v>6.520912547528517</v>
      </c>
      <c r="R21" s="37" t="s">
        <v>9</v>
      </c>
      <c r="S21" s="38" t="s">
        <v>9</v>
      </c>
      <c r="T21" s="53" t="s">
        <v>26</v>
      </c>
    </row>
    <row r="22" spans="1:20" s="2" customFormat="1" ht="36" customHeight="1">
      <c r="A22" s="63"/>
      <c r="B22" s="8" t="s">
        <v>16</v>
      </c>
      <c r="C22" s="37">
        <f t="shared" si="11"/>
        <v>22.844544858246483</v>
      </c>
      <c r="D22" s="38">
        <f t="shared" si="12"/>
        <v>23.52168199737188</v>
      </c>
      <c r="E22" s="39">
        <f t="shared" si="13"/>
        <v>22.09042594161596</v>
      </c>
      <c r="F22" s="37">
        <f t="shared" si="14"/>
        <v>19.646365422396855</v>
      </c>
      <c r="G22" s="38">
        <f t="shared" si="15"/>
        <v>21.210128247287077</v>
      </c>
      <c r="H22" s="40">
        <f t="shared" si="16"/>
        <v>18.095859145745028</v>
      </c>
      <c r="I22" s="39">
        <f t="shared" si="17"/>
        <v>23.760194993906442</v>
      </c>
      <c r="J22" s="38">
        <f t="shared" si="18"/>
        <v>24.137327027500437</v>
      </c>
      <c r="K22" s="39">
        <f t="shared" si="19"/>
        <v>23.325937878176685</v>
      </c>
      <c r="L22" s="37">
        <f t="shared" si="20"/>
        <v>16.14059543960968</v>
      </c>
      <c r="M22" s="41">
        <f t="shared" si="21"/>
        <v>16.18711713384073</v>
      </c>
      <c r="N22" s="42">
        <f t="shared" si="22"/>
        <v>16.086769759450174</v>
      </c>
      <c r="O22" s="43">
        <f t="shared" si="23"/>
        <v>30.537596315649633</v>
      </c>
      <c r="P22" s="41">
        <f t="shared" si="24"/>
        <v>31.238600563753938</v>
      </c>
      <c r="Q22" s="43">
        <f t="shared" si="25"/>
        <v>29.733840304182507</v>
      </c>
      <c r="R22" s="37" t="s">
        <v>9</v>
      </c>
      <c r="S22" s="38" t="s">
        <v>9</v>
      </c>
      <c r="T22" s="53" t="s">
        <v>26</v>
      </c>
    </row>
    <row r="23" spans="1:20" s="2" customFormat="1" ht="36" customHeight="1">
      <c r="A23" s="63"/>
      <c r="B23" s="8" t="s">
        <v>17</v>
      </c>
      <c r="C23" s="37">
        <f t="shared" si="11"/>
        <v>15.749580934334231</v>
      </c>
      <c r="D23" s="38">
        <f t="shared" si="12"/>
        <v>16.6263227055813</v>
      </c>
      <c r="E23" s="39">
        <f t="shared" si="13"/>
        <v>14.77316490795656</v>
      </c>
      <c r="F23" s="37">
        <f t="shared" si="14"/>
        <v>15.979043876882775</v>
      </c>
      <c r="G23" s="38">
        <f t="shared" si="15"/>
        <v>16.474843801381127</v>
      </c>
      <c r="H23" s="40">
        <f t="shared" si="16"/>
        <v>15.487447016628627</v>
      </c>
      <c r="I23" s="39">
        <f t="shared" si="17"/>
        <v>15.683884878597542</v>
      </c>
      <c r="J23" s="38">
        <f t="shared" si="18"/>
        <v>16.666666666666664</v>
      </c>
      <c r="K23" s="39">
        <f t="shared" si="19"/>
        <v>14.55223880597015</v>
      </c>
      <c r="L23" s="37">
        <f t="shared" si="20"/>
        <v>20.07368316240167</v>
      </c>
      <c r="M23" s="41">
        <f t="shared" si="21"/>
        <v>21.6075737887507</v>
      </c>
      <c r="N23" s="42">
        <f t="shared" si="22"/>
        <v>18.298969072164947</v>
      </c>
      <c r="O23" s="43">
        <f t="shared" si="23"/>
        <v>11.779293242405457</v>
      </c>
      <c r="P23" s="41">
        <f t="shared" si="24"/>
        <v>12.253357652130658</v>
      </c>
      <c r="Q23" s="43">
        <f t="shared" si="25"/>
        <v>11.235741444866921</v>
      </c>
      <c r="R23" s="37" t="s">
        <v>26</v>
      </c>
      <c r="S23" s="38" t="s">
        <v>9</v>
      </c>
      <c r="T23" s="53" t="s">
        <v>9</v>
      </c>
    </row>
    <row r="24" spans="1:20" s="2" customFormat="1" ht="36" customHeight="1">
      <c r="A24" s="63"/>
      <c r="B24" s="8" t="s">
        <v>18</v>
      </c>
      <c r="C24" s="37">
        <f t="shared" si="11"/>
        <v>6.610305371328621</v>
      </c>
      <c r="D24" s="38">
        <f t="shared" si="12"/>
        <v>6.314406252161284</v>
      </c>
      <c r="E24" s="39">
        <f t="shared" si="13"/>
        <v>6.939844411923285</v>
      </c>
      <c r="F24" s="37">
        <f t="shared" si="14"/>
        <v>7.498362802881467</v>
      </c>
      <c r="G24" s="38">
        <f t="shared" si="15"/>
        <v>6.806971390989807</v>
      </c>
      <c r="H24" s="40">
        <f t="shared" si="16"/>
        <v>8.183893055102706</v>
      </c>
      <c r="I24" s="39">
        <f t="shared" si="17"/>
        <v>6.356051373394582</v>
      </c>
      <c r="J24" s="38">
        <f t="shared" si="18"/>
        <v>6.183219478017166</v>
      </c>
      <c r="K24" s="39">
        <f t="shared" si="19"/>
        <v>6.5550625252117785</v>
      </c>
      <c r="L24" s="37">
        <f t="shared" si="20"/>
        <v>6.67131335258389</v>
      </c>
      <c r="M24" s="41">
        <f t="shared" si="21"/>
        <v>6.404306664191573</v>
      </c>
      <c r="N24" s="42">
        <f t="shared" si="22"/>
        <v>6.980240549828179</v>
      </c>
      <c r="O24" s="43">
        <f t="shared" si="23"/>
        <v>6.075635461872288</v>
      </c>
      <c r="P24" s="41">
        <f t="shared" si="24"/>
        <v>5.985740341568562</v>
      </c>
      <c r="Q24" s="43">
        <f t="shared" si="25"/>
        <v>6.178707224334601</v>
      </c>
      <c r="R24" s="37" t="s">
        <v>26</v>
      </c>
      <c r="S24" s="38" t="s">
        <v>28</v>
      </c>
      <c r="T24" s="53" t="s">
        <v>9</v>
      </c>
    </row>
    <row r="25" spans="1:20" s="2" customFormat="1" ht="36" customHeight="1">
      <c r="A25" s="63"/>
      <c r="B25" s="8" t="s">
        <v>19</v>
      </c>
      <c r="C25" s="37">
        <f t="shared" si="11"/>
        <v>5.896071714889585</v>
      </c>
      <c r="D25" s="38">
        <f t="shared" si="12"/>
        <v>6.217580745556401</v>
      </c>
      <c r="E25" s="39">
        <f t="shared" si="13"/>
        <v>5.538011245474852</v>
      </c>
      <c r="F25" s="37">
        <f t="shared" si="14"/>
        <v>5.599214145383105</v>
      </c>
      <c r="G25" s="38">
        <f t="shared" si="15"/>
        <v>5.491614600460375</v>
      </c>
      <c r="H25" s="40">
        <f t="shared" si="16"/>
        <v>5.705901532442126</v>
      </c>
      <c r="I25" s="39">
        <f t="shared" si="17"/>
        <v>5.981063091778382</v>
      </c>
      <c r="J25" s="38">
        <f t="shared" si="18"/>
        <v>6.4109301103520755</v>
      </c>
      <c r="K25" s="39">
        <f t="shared" si="19"/>
        <v>5.486083098023396</v>
      </c>
      <c r="L25" s="37">
        <f t="shared" si="20"/>
        <v>5.914567360350493</v>
      </c>
      <c r="M25" s="41">
        <f t="shared" si="21"/>
        <v>6.125858548357156</v>
      </c>
      <c r="N25" s="42">
        <f t="shared" si="22"/>
        <v>5.670103092783505</v>
      </c>
      <c r="O25" s="43">
        <f t="shared" si="23"/>
        <v>6.040209016030467</v>
      </c>
      <c r="P25" s="41">
        <f t="shared" si="24"/>
        <v>6.665561266788261</v>
      </c>
      <c r="Q25" s="43">
        <f t="shared" si="25"/>
        <v>5.323193916349809</v>
      </c>
      <c r="R25" s="37" t="s">
        <v>9</v>
      </c>
      <c r="S25" s="38" t="s">
        <v>28</v>
      </c>
      <c r="T25" s="53" t="s">
        <v>9</v>
      </c>
    </row>
    <row r="26" spans="1:20" s="2" customFormat="1" ht="36" customHeight="1">
      <c r="A26" s="63"/>
      <c r="B26" s="8" t="s">
        <v>20</v>
      </c>
      <c r="C26" s="37">
        <f t="shared" si="11"/>
        <v>8.257415640259456</v>
      </c>
      <c r="D26" s="38">
        <f t="shared" si="12"/>
        <v>8.11259423196625</v>
      </c>
      <c r="E26" s="39">
        <f t="shared" si="13"/>
        <v>8.418701378726027</v>
      </c>
      <c r="F26" s="37">
        <f t="shared" si="14"/>
        <v>7.1054354944335305</v>
      </c>
      <c r="G26" s="38">
        <f t="shared" si="15"/>
        <v>6.609667872410391</v>
      </c>
      <c r="H26" s="40">
        <f t="shared" si="16"/>
        <v>7.597000326051516</v>
      </c>
      <c r="I26" s="39">
        <f t="shared" si="17"/>
        <v>8.587231649010969</v>
      </c>
      <c r="J26" s="38">
        <f t="shared" si="18"/>
        <v>8.512874408828166</v>
      </c>
      <c r="K26" s="39">
        <f t="shared" si="19"/>
        <v>8.672851956434044</v>
      </c>
      <c r="L26" s="37">
        <f t="shared" si="20"/>
        <v>9.37966743005078</v>
      </c>
      <c r="M26" s="41">
        <f t="shared" si="21"/>
        <v>9.50436235381474</v>
      </c>
      <c r="N26" s="42">
        <f t="shared" si="22"/>
        <v>9.235395189003437</v>
      </c>
      <c r="O26" s="43">
        <f t="shared" si="23"/>
        <v>7.882384199805155</v>
      </c>
      <c r="P26" s="41">
        <f t="shared" si="24"/>
        <v>7.627259161001493</v>
      </c>
      <c r="Q26" s="43">
        <f t="shared" si="25"/>
        <v>8.17490494296578</v>
      </c>
      <c r="R26" s="37" t="s">
        <v>9</v>
      </c>
      <c r="S26" s="38" t="s">
        <v>26</v>
      </c>
      <c r="T26" s="53" t="s">
        <v>9</v>
      </c>
    </row>
    <row r="27" spans="1:20" s="4" customFormat="1" ht="36" customHeight="1">
      <c r="A27" s="63"/>
      <c r="B27" s="8" t="s">
        <v>21</v>
      </c>
      <c r="C27" s="37">
        <f t="shared" si="11"/>
        <v>6.974710298083229</v>
      </c>
      <c r="D27" s="38">
        <f t="shared" si="12"/>
        <v>6.729372709039352</v>
      </c>
      <c r="E27" s="39">
        <f t="shared" si="13"/>
        <v>7.247939613340522</v>
      </c>
      <c r="F27" s="37">
        <f t="shared" si="14"/>
        <v>6.728880157170923</v>
      </c>
      <c r="G27" s="38">
        <f t="shared" si="15"/>
        <v>6.938507070042749</v>
      </c>
      <c r="H27" s="40">
        <f t="shared" si="16"/>
        <v>6.521030322791001</v>
      </c>
      <c r="I27" s="39">
        <f t="shared" si="17"/>
        <v>7.045092340864348</v>
      </c>
      <c r="J27" s="38">
        <f t="shared" si="18"/>
        <v>6.673673147661587</v>
      </c>
      <c r="K27" s="39">
        <f t="shared" si="19"/>
        <v>7.472771278741427</v>
      </c>
      <c r="L27" s="37">
        <f t="shared" si="20"/>
        <v>7.358359056058947</v>
      </c>
      <c r="M27" s="41">
        <f t="shared" si="21"/>
        <v>6.8498236495266385</v>
      </c>
      <c r="N27" s="42">
        <f t="shared" si="22"/>
        <v>7.946735395189003</v>
      </c>
      <c r="O27" s="43">
        <f t="shared" si="23"/>
        <v>6.766451155787796</v>
      </c>
      <c r="P27" s="41">
        <f t="shared" si="24"/>
        <v>6.516332283203449</v>
      </c>
      <c r="Q27" s="43">
        <f t="shared" si="25"/>
        <v>7.053231939163498</v>
      </c>
      <c r="R27" s="37" t="s">
        <v>28</v>
      </c>
      <c r="S27" s="38" t="s">
        <v>28</v>
      </c>
      <c r="T27" s="53" t="s">
        <v>9</v>
      </c>
    </row>
    <row r="28" spans="1:20" s="2" customFormat="1" ht="36" customHeight="1">
      <c r="A28" s="63"/>
      <c r="B28" s="8" t="s">
        <v>22</v>
      </c>
      <c r="C28" s="37">
        <f t="shared" si="11"/>
        <v>6.3187814299249325</v>
      </c>
      <c r="D28" s="38">
        <f t="shared" si="12"/>
        <v>6.411231758766165</v>
      </c>
      <c r="E28" s="39">
        <f t="shared" si="13"/>
        <v>6.215820688592775</v>
      </c>
      <c r="F28" s="37">
        <f t="shared" si="14"/>
        <v>6.499672560576293</v>
      </c>
      <c r="G28" s="38">
        <f t="shared" si="15"/>
        <v>6.609667872410391</v>
      </c>
      <c r="H28" s="40">
        <f t="shared" si="16"/>
        <v>6.390609716335181</v>
      </c>
      <c r="I28" s="39">
        <f t="shared" si="17"/>
        <v>6.266991656510735</v>
      </c>
      <c r="J28" s="38">
        <f t="shared" si="18"/>
        <v>6.358381502890173</v>
      </c>
      <c r="K28" s="39">
        <f t="shared" si="19"/>
        <v>6.161758773699072</v>
      </c>
      <c r="L28" s="37">
        <f t="shared" si="20"/>
        <v>6.6215274320422175</v>
      </c>
      <c r="M28" s="41">
        <f t="shared" si="21"/>
        <v>6.627065156859105</v>
      </c>
      <c r="N28" s="42">
        <f t="shared" si="22"/>
        <v>6.61512027491409</v>
      </c>
      <c r="O28" s="43">
        <f t="shared" si="23"/>
        <v>5.951642901425915</v>
      </c>
      <c r="P28" s="41">
        <f t="shared" si="24"/>
        <v>6.118388326977284</v>
      </c>
      <c r="Q28" s="43">
        <f t="shared" si="25"/>
        <v>5.760456273764259</v>
      </c>
      <c r="R28" s="37" t="s">
        <v>9</v>
      </c>
      <c r="S28" s="38" t="s">
        <v>26</v>
      </c>
      <c r="T28" s="53" t="s">
        <v>9</v>
      </c>
    </row>
    <row r="29" spans="1:20" s="2" customFormat="1" ht="36" customHeight="1">
      <c r="A29" s="63"/>
      <c r="B29" s="8" t="s">
        <v>23</v>
      </c>
      <c r="C29" s="37">
        <f t="shared" si="11"/>
        <v>5.881495517819401</v>
      </c>
      <c r="D29" s="38">
        <f t="shared" si="12"/>
        <v>5.809530396292966</v>
      </c>
      <c r="E29" s="39">
        <f t="shared" si="13"/>
        <v>5.961642147423554</v>
      </c>
      <c r="F29" s="37">
        <f t="shared" si="14"/>
        <v>6.155861165684348</v>
      </c>
      <c r="G29" s="38">
        <f t="shared" si="15"/>
        <v>6.2150608352515615</v>
      </c>
      <c r="H29" s="40">
        <f t="shared" si="16"/>
        <v>6.097163351809586</v>
      </c>
      <c r="I29" s="39">
        <f t="shared" si="17"/>
        <v>5.802943658010687</v>
      </c>
      <c r="J29" s="38">
        <f t="shared" si="18"/>
        <v>5.701523909616395</v>
      </c>
      <c r="K29" s="39">
        <f t="shared" si="19"/>
        <v>5.919725695845099</v>
      </c>
      <c r="L29" s="37">
        <f t="shared" si="20"/>
        <v>6.442298118092203</v>
      </c>
      <c r="M29" s="41">
        <f t="shared" si="21"/>
        <v>6.200111379246334</v>
      </c>
      <c r="N29" s="42">
        <f t="shared" si="22"/>
        <v>6.722508591065292</v>
      </c>
      <c r="O29" s="43">
        <f t="shared" si="23"/>
        <v>5.234257373129041</v>
      </c>
      <c r="P29" s="41">
        <f t="shared" si="24"/>
        <v>5.2561764218205935</v>
      </c>
      <c r="Q29" s="43">
        <f t="shared" si="25"/>
        <v>5.209125475285171</v>
      </c>
      <c r="R29" s="37" t="s">
        <v>9</v>
      </c>
      <c r="S29" s="38" t="s">
        <v>28</v>
      </c>
      <c r="T29" s="53" t="s">
        <v>9</v>
      </c>
    </row>
    <row r="30" spans="1:20" s="2" customFormat="1" ht="36" customHeight="1">
      <c r="A30" s="63"/>
      <c r="B30" s="8" t="s">
        <v>24</v>
      </c>
      <c r="C30" s="37">
        <f t="shared" si="11"/>
        <v>5.189126156985643</v>
      </c>
      <c r="D30" s="38">
        <f t="shared" si="12"/>
        <v>4.903520298775849</v>
      </c>
      <c r="E30" s="39">
        <f t="shared" si="13"/>
        <v>5.507201725333128</v>
      </c>
      <c r="F30" s="37">
        <f t="shared" si="14"/>
        <v>5.631958087753765</v>
      </c>
      <c r="G30" s="38">
        <f t="shared" si="15"/>
        <v>5.557382439986847</v>
      </c>
      <c r="H30" s="40">
        <f t="shared" si="16"/>
        <v>5.705901532442126</v>
      </c>
      <c r="I30" s="39">
        <f t="shared" si="17"/>
        <v>5.062341801818693</v>
      </c>
      <c r="J30" s="38">
        <f t="shared" si="18"/>
        <v>4.729374671571204</v>
      </c>
      <c r="K30" s="39">
        <f t="shared" si="19"/>
        <v>5.445744251714401</v>
      </c>
      <c r="L30" s="37">
        <f t="shared" si="20"/>
        <v>5.854824255700488</v>
      </c>
      <c r="M30" s="41">
        <f t="shared" si="21"/>
        <v>5.401893447187675</v>
      </c>
      <c r="N30" s="42">
        <f t="shared" si="22"/>
        <v>6.378865979381443</v>
      </c>
      <c r="O30" s="43">
        <f t="shared" si="23"/>
        <v>4.357452838543973</v>
      </c>
      <c r="P30" s="41">
        <f t="shared" si="24"/>
        <v>4.12866854584646</v>
      </c>
      <c r="Q30" s="43">
        <f t="shared" si="25"/>
        <v>4.619771863117871</v>
      </c>
      <c r="R30" s="37" t="s">
        <v>9</v>
      </c>
      <c r="S30" s="38" t="s">
        <v>9</v>
      </c>
      <c r="T30" s="53" t="s">
        <v>9</v>
      </c>
    </row>
    <row r="31" spans="1:20" s="2" customFormat="1" ht="36" customHeight="1" thickBot="1">
      <c r="A31" s="65"/>
      <c r="B31" s="29" t="s">
        <v>25</v>
      </c>
      <c r="C31" s="44">
        <f t="shared" si="11"/>
        <v>5.356752423292763</v>
      </c>
      <c r="D31" s="45">
        <f t="shared" si="12"/>
        <v>4.758282038868525</v>
      </c>
      <c r="E31" s="46">
        <f t="shared" si="13"/>
        <v>6.023261187707001</v>
      </c>
      <c r="F31" s="44">
        <f t="shared" si="14"/>
        <v>6.532416502946954</v>
      </c>
      <c r="G31" s="45">
        <f t="shared" si="15"/>
        <v>5.6560341992765535</v>
      </c>
      <c r="H31" s="47">
        <f t="shared" si="16"/>
        <v>7.401369416367787</v>
      </c>
      <c r="I31" s="46">
        <f t="shared" si="17"/>
        <v>5.020155620136871</v>
      </c>
      <c r="J31" s="45">
        <f t="shared" si="18"/>
        <v>4.5191802417235944</v>
      </c>
      <c r="K31" s="46">
        <f t="shared" si="19"/>
        <v>5.597014925373134</v>
      </c>
      <c r="L31" s="44">
        <f t="shared" si="20"/>
        <v>5.376879418500448</v>
      </c>
      <c r="M31" s="48">
        <f t="shared" si="21"/>
        <v>5.067755708186374</v>
      </c>
      <c r="N31" s="49">
        <f t="shared" si="22"/>
        <v>5.734536082474227</v>
      </c>
      <c r="O31" s="50">
        <f t="shared" si="23"/>
        <v>4.702860685501728</v>
      </c>
      <c r="P31" s="48">
        <f t="shared" si="24"/>
        <v>4.029182556789919</v>
      </c>
      <c r="Q31" s="50">
        <f t="shared" si="25"/>
        <v>5.475285171102662</v>
      </c>
      <c r="R31" s="44" t="s">
        <v>9</v>
      </c>
      <c r="S31" s="45" t="s">
        <v>9</v>
      </c>
      <c r="T31" s="54" t="s">
        <v>9</v>
      </c>
    </row>
    <row r="32" spans="2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ht="17.25">
      <c r="P33" s="12"/>
    </row>
  </sheetData>
  <sheetProtection/>
  <mergeCells count="12">
    <mergeCell ref="O4:Q4"/>
    <mergeCell ref="A3:B5"/>
    <mergeCell ref="A2:D2"/>
    <mergeCell ref="P2:T2"/>
    <mergeCell ref="A6:A18"/>
    <mergeCell ref="A19:A31"/>
    <mergeCell ref="C3:E4"/>
    <mergeCell ref="F3:H4"/>
    <mergeCell ref="I3:Q3"/>
    <mergeCell ref="R3:T4"/>
    <mergeCell ref="I4:K4"/>
    <mergeCell ref="L4:N4"/>
  </mergeCells>
  <printOptions/>
  <pageMargins left="0.5511811023622047" right="0.3937007874015748" top="0.984251968503937" bottom="0.2755905511811024" header="0.5118110236220472" footer="0.3937007874015748"/>
  <pageSetup firstPageNumber="28" useFirstPageNumber="1" horizontalDpi="600" verticalDpi="6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2020-01-24T09:06:42Z</cp:lastPrinted>
  <dcterms:modified xsi:type="dcterms:W3CDTF">2020-01-24T09:07:46Z</dcterms:modified>
  <cp:category/>
  <cp:version/>
  <cp:contentType/>
  <cp:contentStatus/>
</cp:coreProperties>
</file>