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24226"/>
  <mc:AlternateContent xmlns:mc="http://schemas.openxmlformats.org/markup-compatibility/2006">
    <mc:Choice Requires="x15">
      <x15ac:absPath xmlns:x15ac="http://schemas.microsoft.com/office/spreadsheetml/2010/11/ac" url="\\10.1.26.111\share\disk2\課共有\【内部作業用】\02人口生計教育担当\【人口移動調査】\【01速報・月報】\『out_○表13 市町村別、男女別人口増減_Ver1.2.xlsx』差替分_保存用フォルダ\13表分　令和元年１１月まで\"/>
    </mc:Choice>
  </mc:AlternateContent>
  <xr:revisionPtr revIDLastSave="0" documentId="13_ncr:1_{A2E07003-2B82-4870-9899-B02C61D4EA19}" xr6:coauthVersionLast="47" xr6:coauthVersionMax="47" xr10:uidLastSave="{00000000-0000-0000-0000-000000000000}"/>
  <bookViews>
    <workbookView xWindow="-19310" yWindow="-110" windowWidth="19420" windowHeight="10420" xr2:uid="{00000000-000D-0000-FFFF-FFFF00000000}"/>
  </bookViews>
  <sheets>
    <sheet name="市町村別計" sheetId="1" r:id="rId1"/>
    <sheet name="市町村別 (男)" sheetId="2" r:id="rId2"/>
    <sheet name="市町村別 (女)" sheetId="3" r:id="rId3"/>
  </sheets>
  <definedNames>
    <definedName name="_xlnm.Print_Area" localSheetId="2">'市町村別 (女)'!$A$1:$V$46</definedName>
    <definedName name="_xlnm.Print_Area" localSheetId="1">'市町村別 (男)'!$A$1:$V$46</definedName>
    <definedName name="_xlnm.Print_Area" localSheetId="0">市町村別計!$A$1:$V$46</definedName>
  </definedNames>
  <calcPr calcId="181029" forceFullCalc="1"/>
</workbook>
</file>

<file path=xl/calcChain.xml><?xml version="1.0" encoding="utf-8"?>
<calcChain xmlns="http://schemas.openxmlformats.org/spreadsheetml/2006/main">
  <c r="J38" i="3" l="1"/>
  <c r="J37" i="3"/>
  <c r="J36" i="3"/>
  <c r="J35" i="3"/>
  <c r="J34" i="3"/>
  <c r="J33" i="3"/>
  <c r="J32" i="3"/>
  <c r="J31" i="3"/>
  <c r="J30" i="3"/>
  <c r="J29" i="3"/>
  <c r="J28" i="3"/>
  <c r="J27" i="3"/>
  <c r="J26" i="3"/>
  <c r="J25" i="3"/>
  <c r="J24" i="3"/>
  <c r="J23" i="3"/>
  <c r="J22" i="3"/>
  <c r="J21" i="3"/>
  <c r="J20" i="3"/>
  <c r="J19" i="3"/>
  <c r="J18" i="3"/>
  <c r="J17" i="3"/>
  <c r="J16" i="3"/>
  <c r="J15" i="3"/>
  <c r="J14" i="3"/>
  <c r="J13" i="3"/>
  <c r="J12" i="3"/>
  <c r="J11" i="3"/>
  <c r="J10" i="3"/>
  <c r="J9" i="3"/>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9" i="2"/>
  <c r="J21" i="1" l="1"/>
  <c r="J22" i="1"/>
  <c r="J23" i="1"/>
  <c r="J24" i="1"/>
  <c r="J25" i="1"/>
  <c r="J26" i="1"/>
  <c r="J27" i="1"/>
  <c r="J28" i="1"/>
  <c r="J29" i="1"/>
  <c r="J30" i="1"/>
  <c r="J31" i="1"/>
  <c r="J32" i="1"/>
  <c r="J33" i="1"/>
  <c r="J34" i="1"/>
  <c r="J35" i="1"/>
  <c r="J36" i="1"/>
  <c r="J37" i="1"/>
  <c r="J38" i="1"/>
  <c r="J20" i="1"/>
  <c r="E33" i="3" l="1"/>
  <c r="E21" i="3"/>
  <c r="E22" i="3"/>
  <c r="E23" i="3"/>
  <c r="E24" i="3"/>
  <c r="E25" i="3"/>
  <c r="E26" i="3"/>
  <c r="E27" i="3"/>
  <c r="E28" i="3"/>
  <c r="E29" i="3"/>
  <c r="E30" i="3"/>
  <c r="E31" i="3"/>
  <c r="E32" i="3"/>
  <c r="E34" i="3"/>
  <c r="E35" i="3"/>
  <c r="E36" i="3"/>
  <c r="E37" i="3"/>
  <c r="E38" i="3"/>
  <c r="E20" i="3"/>
  <c r="E29" i="2"/>
  <c r="E21" i="2"/>
  <c r="E22" i="2"/>
  <c r="E23" i="2"/>
  <c r="E24" i="2"/>
  <c r="E25" i="2"/>
  <c r="E26" i="2"/>
  <c r="E27" i="2"/>
  <c r="E28" i="2"/>
  <c r="E30" i="2"/>
  <c r="E31" i="2"/>
  <c r="E32" i="2"/>
  <c r="E33" i="2"/>
  <c r="E34" i="2"/>
  <c r="E35" i="2"/>
  <c r="E36" i="2"/>
  <c r="E37" i="2"/>
  <c r="E38" i="2"/>
  <c r="E20" i="2"/>
  <c r="E28" i="1"/>
  <c r="E21" i="1"/>
  <c r="E22" i="1"/>
  <c r="E23" i="1"/>
  <c r="E24" i="1"/>
  <c r="E25" i="1"/>
  <c r="E26" i="1"/>
  <c r="E27" i="1"/>
  <c r="E29" i="1"/>
  <c r="E30" i="1"/>
  <c r="E31" i="1"/>
  <c r="E32" i="1"/>
  <c r="E33" i="1"/>
  <c r="E34" i="1"/>
  <c r="E35" i="1"/>
  <c r="E36" i="1"/>
  <c r="E37" i="1"/>
  <c r="E38" i="1"/>
  <c r="E20" i="1"/>
  <c r="R38" i="3" l="1"/>
  <c r="N38" i="3"/>
  <c r="D38" i="3"/>
  <c r="R37" i="3"/>
  <c r="N37" i="3"/>
  <c r="D37" i="3"/>
  <c r="R36" i="3"/>
  <c r="N36" i="3"/>
  <c r="D36" i="3"/>
  <c r="R35" i="3"/>
  <c r="N35" i="3"/>
  <c r="D35" i="3"/>
  <c r="R34" i="3"/>
  <c r="N34" i="3"/>
  <c r="D34" i="3"/>
  <c r="R33" i="3"/>
  <c r="N33" i="3"/>
  <c r="D33" i="3"/>
  <c r="R32" i="3"/>
  <c r="N32" i="3"/>
  <c r="D32" i="3"/>
  <c r="R31" i="3"/>
  <c r="N31" i="3"/>
  <c r="D31" i="3"/>
  <c r="R30" i="3"/>
  <c r="N30" i="3"/>
  <c r="D30" i="3"/>
  <c r="R29" i="3"/>
  <c r="N29" i="3"/>
  <c r="D29" i="3"/>
  <c r="R28" i="3"/>
  <c r="N28" i="3"/>
  <c r="D28" i="3"/>
  <c r="R27" i="3"/>
  <c r="N27" i="3"/>
  <c r="D27" i="3"/>
  <c r="R26" i="3"/>
  <c r="N26" i="3"/>
  <c r="D26" i="3"/>
  <c r="R25" i="3"/>
  <c r="N25" i="3"/>
  <c r="D25" i="3"/>
  <c r="R24" i="3"/>
  <c r="R12" i="3" s="1"/>
  <c r="N24" i="3"/>
  <c r="D24" i="3"/>
  <c r="D12" i="3" s="1"/>
  <c r="R23" i="3"/>
  <c r="N23" i="3"/>
  <c r="D23" i="3"/>
  <c r="R22" i="3"/>
  <c r="N22" i="3"/>
  <c r="D22" i="3"/>
  <c r="R21" i="3"/>
  <c r="N21" i="3"/>
  <c r="D21" i="3"/>
  <c r="R20" i="3"/>
  <c r="N20" i="3"/>
  <c r="D20" i="3"/>
  <c r="U16" i="3"/>
  <c r="T16" i="3"/>
  <c r="S16" i="3"/>
  <c r="Q16" i="3"/>
  <c r="P16" i="3"/>
  <c r="O16" i="3"/>
  <c r="I16" i="3"/>
  <c r="H16" i="3"/>
  <c r="G16" i="3"/>
  <c r="F16" i="3"/>
  <c r="C16" i="3"/>
  <c r="U15" i="3"/>
  <c r="T15" i="3"/>
  <c r="S15" i="3"/>
  <c r="Q15" i="3"/>
  <c r="P15" i="3"/>
  <c r="O15" i="3"/>
  <c r="I15" i="3"/>
  <c r="H15" i="3"/>
  <c r="G15" i="3"/>
  <c r="F15" i="3"/>
  <c r="C15" i="3"/>
  <c r="U14" i="3"/>
  <c r="U18" i="3" s="1"/>
  <c r="T14" i="3"/>
  <c r="T18" i="3" s="1"/>
  <c r="S14" i="3"/>
  <c r="S18" i="3" s="1"/>
  <c r="Q14" i="3"/>
  <c r="Q18" i="3" s="1"/>
  <c r="P14" i="3"/>
  <c r="P18" i="3" s="1"/>
  <c r="O14" i="3"/>
  <c r="O18" i="3" s="1"/>
  <c r="I14" i="3"/>
  <c r="I18" i="3" s="1"/>
  <c r="H14" i="3"/>
  <c r="G14" i="3"/>
  <c r="G18" i="3" s="1"/>
  <c r="F14" i="3"/>
  <c r="C14" i="3"/>
  <c r="C18" i="3" s="1"/>
  <c r="U13" i="3"/>
  <c r="T13" i="3"/>
  <c r="S13" i="3"/>
  <c r="Q13" i="3"/>
  <c r="P13" i="3"/>
  <c r="O13" i="3"/>
  <c r="I13" i="3"/>
  <c r="H13" i="3"/>
  <c r="G13" i="3"/>
  <c r="F13" i="3"/>
  <c r="C13" i="3"/>
  <c r="U12" i="3"/>
  <c r="T12" i="3"/>
  <c r="S12" i="3"/>
  <c r="Q12" i="3"/>
  <c r="P12" i="3"/>
  <c r="O12" i="3"/>
  <c r="I12" i="3"/>
  <c r="H12" i="3"/>
  <c r="G12" i="3"/>
  <c r="F12" i="3"/>
  <c r="C12" i="3"/>
  <c r="U10" i="3"/>
  <c r="T10" i="3"/>
  <c r="S10" i="3"/>
  <c r="Q10" i="3"/>
  <c r="P10" i="3"/>
  <c r="O10" i="3"/>
  <c r="I10" i="3"/>
  <c r="H10" i="3"/>
  <c r="G10" i="3"/>
  <c r="F10" i="3"/>
  <c r="C10" i="3"/>
  <c r="M26" i="3" l="1"/>
  <c r="B26" i="3" s="1"/>
  <c r="M30" i="3"/>
  <c r="B30" i="3" s="1"/>
  <c r="M34" i="3"/>
  <c r="B34" i="3" s="1"/>
  <c r="M38" i="3"/>
  <c r="B38" i="3" s="1"/>
  <c r="M23" i="3"/>
  <c r="B23" i="3" s="1"/>
  <c r="M27" i="3"/>
  <c r="B27" i="3" s="1"/>
  <c r="M31" i="3"/>
  <c r="B31" i="3" s="1"/>
  <c r="M35" i="3"/>
  <c r="B35" i="3" s="1"/>
  <c r="M22" i="3"/>
  <c r="B22" i="3" s="1"/>
  <c r="M21" i="3"/>
  <c r="M25" i="3"/>
  <c r="B25" i="3" s="1"/>
  <c r="M29" i="3"/>
  <c r="B29" i="3" s="1"/>
  <c r="M33" i="3"/>
  <c r="B33" i="3" s="1"/>
  <c r="M37" i="3"/>
  <c r="B37" i="3" s="1"/>
  <c r="M24" i="3"/>
  <c r="B24" i="3" s="1"/>
  <c r="M28" i="3"/>
  <c r="B28" i="3" s="1"/>
  <c r="M32" i="3"/>
  <c r="M36" i="3"/>
  <c r="B36" i="3" s="1"/>
  <c r="M20" i="3"/>
  <c r="B20" i="3" s="1"/>
  <c r="D10" i="3"/>
  <c r="D14" i="3"/>
  <c r="D18" i="3" s="1"/>
  <c r="D13" i="3"/>
  <c r="D17" i="3" s="1"/>
  <c r="I17" i="3"/>
  <c r="R14" i="3"/>
  <c r="R18" i="3" s="1"/>
  <c r="Q17" i="3"/>
  <c r="E15" i="3"/>
  <c r="C19" i="3"/>
  <c r="N16" i="3"/>
  <c r="N15" i="3"/>
  <c r="T11" i="3"/>
  <c r="T9" i="3" s="1"/>
  <c r="T19" i="3"/>
  <c r="R16" i="3"/>
  <c r="N13" i="3"/>
  <c r="Q19" i="3"/>
  <c r="O19" i="3"/>
  <c r="G19" i="3"/>
  <c r="N14" i="3"/>
  <c r="N18" i="3" s="1"/>
  <c r="I19" i="3"/>
  <c r="S17" i="3"/>
  <c r="D15" i="3"/>
  <c r="D16" i="3"/>
  <c r="I11" i="3"/>
  <c r="I9" i="3" s="1"/>
  <c r="U19" i="3"/>
  <c r="N10" i="3"/>
  <c r="G11" i="3"/>
  <c r="G9" i="3" s="1"/>
  <c r="H11" i="3"/>
  <c r="H9" i="3" s="1"/>
  <c r="N12" i="3"/>
  <c r="G17" i="3"/>
  <c r="O17" i="3"/>
  <c r="Q11" i="3"/>
  <c r="Q9" i="3" s="1"/>
  <c r="H17" i="3"/>
  <c r="P17" i="3"/>
  <c r="T17" i="3"/>
  <c r="S11" i="3"/>
  <c r="S9" i="3" s="1"/>
  <c r="F19" i="3"/>
  <c r="S19" i="3"/>
  <c r="R13" i="3"/>
  <c r="R17" i="3" s="1"/>
  <c r="O11" i="3"/>
  <c r="O9" i="3" s="1"/>
  <c r="C11" i="3"/>
  <c r="C9" i="3" s="1"/>
  <c r="U11" i="3"/>
  <c r="U9" i="3" s="1"/>
  <c r="H19" i="3"/>
  <c r="P19" i="3"/>
  <c r="P11" i="3"/>
  <c r="P9" i="3" s="1"/>
  <c r="F17" i="3"/>
  <c r="F11" i="3"/>
  <c r="C17" i="3"/>
  <c r="E10" i="3"/>
  <c r="R10" i="3"/>
  <c r="U17" i="3"/>
  <c r="H18" i="3"/>
  <c r="E12" i="3"/>
  <c r="E13" i="3"/>
  <c r="E14" i="3"/>
  <c r="R15" i="3"/>
  <c r="F18" i="3"/>
  <c r="E16" i="3"/>
  <c r="N21" i="2"/>
  <c r="N22" i="2"/>
  <c r="N23" i="2"/>
  <c r="N24" i="2"/>
  <c r="N25" i="2"/>
  <c r="N26" i="2"/>
  <c r="N27" i="2"/>
  <c r="N28" i="2"/>
  <c r="N29" i="2"/>
  <c r="N30" i="2"/>
  <c r="N31" i="2"/>
  <c r="N32" i="2"/>
  <c r="N33" i="2"/>
  <c r="N34" i="2"/>
  <c r="N35" i="2"/>
  <c r="N36" i="2"/>
  <c r="N37" i="2"/>
  <c r="N38" i="2"/>
  <c r="N20" i="2"/>
  <c r="R21" i="2"/>
  <c r="R22" i="2"/>
  <c r="R23" i="2"/>
  <c r="R24" i="2"/>
  <c r="R12" i="2" s="1"/>
  <c r="R25" i="2"/>
  <c r="R26" i="2"/>
  <c r="R27" i="2"/>
  <c r="R28" i="2"/>
  <c r="R29" i="2"/>
  <c r="R30" i="2"/>
  <c r="R31" i="2"/>
  <c r="R32" i="2"/>
  <c r="R33" i="2"/>
  <c r="R34" i="2"/>
  <c r="R35" i="2"/>
  <c r="R36" i="2"/>
  <c r="R37" i="2"/>
  <c r="R38" i="2"/>
  <c r="R20" i="2"/>
  <c r="D21" i="2"/>
  <c r="D22" i="2"/>
  <c r="D23" i="2"/>
  <c r="D24" i="2"/>
  <c r="D12" i="2" s="1"/>
  <c r="D25" i="2"/>
  <c r="D26" i="2"/>
  <c r="D27" i="2"/>
  <c r="D28" i="2"/>
  <c r="D29" i="2"/>
  <c r="D30" i="2"/>
  <c r="D31" i="2"/>
  <c r="D32" i="2"/>
  <c r="D33" i="2"/>
  <c r="D34" i="2"/>
  <c r="D35" i="2"/>
  <c r="D36" i="2"/>
  <c r="D37" i="2"/>
  <c r="D38" i="2"/>
  <c r="D20" i="2"/>
  <c r="C10" i="2"/>
  <c r="F10" i="2"/>
  <c r="G10" i="2"/>
  <c r="H10" i="2"/>
  <c r="I10" i="2"/>
  <c r="O10" i="2"/>
  <c r="P10" i="2"/>
  <c r="Q10" i="2"/>
  <c r="S10" i="2"/>
  <c r="T10" i="2"/>
  <c r="U10" i="2"/>
  <c r="C12" i="2"/>
  <c r="F12" i="2"/>
  <c r="G12" i="2"/>
  <c r="H12" i="2"/>
  <c r="I12" i="2"/>
  <c r="O12" i="2"/>
  <c r="P12" i="2"/>
  <c r="Q12" i="2"/>
  <c r="S12" i="2"/>
  <c r="T12" i="2"/>
  <c r="U12" i="2"/>
  <c r="C13" i="2"/>
  <c r="F13" i="2"/>
  <c r="G13" i="2"/>
  <c r="H13" i="2"/>
  <c r="I13" i="2"/>
  <c r="O13" i="2"/>
  <c r="P13" i="2"/>
  <c r="Q13" i="2"/>
  <c r="S13" i="2"/>
  <c r="T13" i="2"/>
  <c r="U13" i="2"/>
  <c r="C14" i="2"/>
  <c r="F14" i="2"/>
  <c r="F18" i="2" s="1"/>
  <c r="G14" i="2"/>
  <c r="G18" i="2" s="1"/>
  <c r="H14" i="2"/>
  <c r="H18" i="2" s="1"/>
  <c r="I14" i="2"/>
  <c r="I18" i="2" s="1"/>
  <c r="O14" i="2"/>
  <c r="P14" i="2"/>
  <c r="P18" i="2" s="1"/>
  <c r="Q14" i="2"/>
  <c r="Q18" i="2" s="1"/>
  <c r="S14" i="2"/>
  <c r="S18" i="2" s="1"/>
  <c r="T14" i="2"/>
  <c r="T18" i="2" s="1"/>
  <c r="U14" i="2"/>
  <c r="U18" i="2" s="1"/>
  <c r="C15" i="2"/>
  <c r="F15" i="2"/>
  <c r="G15" i="2"/>
  <c r="H15" i="2"/>
  <c r="I15" i="2"/>
  <c r="O15" i="2"/>
  <c r="P15" i="2"/>
  <c r="Q15" i="2"/>
  <c r="S15" i="2"/>
  <c r="T15" i="2"/>
  <c r="U15" i="2"/>
  <c r="C16" i="2"/>
  <c r="F16" i="2"/>
  <c r="G16" i="2"/>
  <c r="H16" i="2"/>
  <c r="I16" i="2"/>
  <c r="O16" i="2"/>
  <c r="P16" i="2"/>
  <c r="Q16" i="2"/>
  <c r="S16" i="2"/>
  <c r="T16" i="2"/>
  <c r="U16" i="2"/>
  <c r="E12" i="2"/>
  <c r="M38" i="2" l="1"/>
  <c r="B38" i="2" s="1"/>
  <c r="M34" i="2"/>
  <c r="B34" i="2" s="1"/>
  <c r="M30" i="2"/>
  <c r="B30" i="2" s="1"/>
  <c r="M26" i="2"/>
  <c r="B26" i="2" s="1"/>
  <c r="M22" i="2"/>
  <c r="B22" i="2" s="1"/>
  <c r="M35" i="2"/>
  <c r="B35" i="2" s="1"/>
  <c r="M37" i="2"/>
  <c r="B37" i="2" s="1"/>
  <c r="M33" i="2"/>
  <c r="M29" i="2"/>
  <c r="M25" i="2"/>
  <c r="M21" i="2"/>
  <c r="B21" i="2" s="1"/>
  <c r="M36" i="2"/>
  <c r="M32" i="2"/>
  <c r="M28" i="2"/>
  <c r="M24" i="2"/>
  <c r="M31" i="2"/>
  <c r="B31" i="2" s="1"/>
  <c r="M27" i="2"/>
  <c r="B27" i="2" s="1"/>
  <c r="M23" i="2"/>
  <c r="B23" i="2" s="1"/>
  <c r="N12" i="2"/>
  <c r="M20" i="2"/>
  <c r="M12" i="3"/>
  <c r="N17" i="3"/>
  <c r="N19" i="3"/>
  <c r="B12" i="3"/>
  <c r="R19" i="3"/>
  <c r="D11" i="3"/>
  <c r="D9" i="3" s="1"/>
  <c r="M10" i="3"/>
  <c r="N11" i="3"/>
  <c r="N9" i="3" s="1"/>
  <c r="B21" i="3"/>
  <c r="D19" i="3"/>
  <c r="M16" i="3"/>
  <c r="R11" i="3"/>
  <c r="R9" i="3" s="1"/>
  <c r="M14" i="3"/>
  <c r="M18" i="3" s="1"/>
  <c r="B16" i="3"/>
  <c r="B13" i="3"/>
  <c r="B32" i="3"/>
  <c r="M15" i="3"/>
  <c r="E11" i="3"/>
  <c r="E9" i="3" s="1"/>
  <c r="E17" i="3"/>
  <c r="E18" i="3"/>
  <c r="F9" i="3"/>
  <c r="B14" i="3"/>
  <c r="M13" i="3"/>
  <c r="E19" i="3"/>
  <c r="F19" i="2"/>
  <c r="D13" i="2"/>
  <c r="D17" i="2" s="1"/>
  <c r="C17" i="2"/>
  <c r="D10" i="2"/>
  <c r="D16" i="2"/>
  <c r="D15" i="2"/>
  <c r="D14" i="2"/>
  <c r="D18" i="2" s="1"/>
  <c r="U19" i="2"/>
  <c r="P19" i="2"/>
  <c r="G19" i="2"/>
  <c r="Q17" i="2"/>
  <c r="U17" i="2"/>
  <c r="P17" i="2"/>
  <c r="E16" i="2"/>
  <c r="C19" i="2"/>
  <c r="I19" i="2"/>
  <c r="O17" i="2"/>
  <c r="T17" i="2"/>
  <c r="H17" i="2"/>
  <c r="G17" i="2"/>
  <c r="R15" i="2"/>
  <c r="O19" i="2"/>
  <c r="Q19" i="2"/>
  <c r="H19" i="2"/>
  <c r="S17" i="2"/>
  <c r="C11" i="2"/>
  <c r="C9" i="2" s="1"/>
  <c r="G11" i="2"/>
  <c r="G9" i="2" s="1"/>
  <c r="O11" i="2"/>
  <c r="O9" i="2" s="1"/>
  <c r="S11" i="2"/>
  <c r="S9" i="2" s="1"/>
  <c r="S19" i="2"/>
  <c r="O18" i="2"/>
  <c r="R16" i="2"/>
  <c r="R13" i="2"/>
  <c r="C18" i="2"/>
  <c r="T19" i="2"/>
  <c r="I11" i="2"/>
  <c r="I9" i="2" s="1"/>
  <c r="R14" i="2"/>
  <c r="R18" i="2" s="1"/>
  <c r="N13" i="2"/>
  <c r="I17" i="2"/>
  <c r="H11" i="2"/>
  <c r="H9" i="2" s="1"/>
  <c r="E15" i="2"/>
  <c r="E14" i="2"/>
  <c r="E10" i="2"/>
  <c r="N15" i="2"/>
  <c r="E13" i="2"/>
  <c r="U11" i="2"/>
  <c r="U9" i="2" s="1"/>
  <c r="Q11" i="2"/>
  <c r="Q9" i="2" s="1"/>
  <c r="N16" i="2"/>
  <c r="T11" i="2"/>
  <c r="T9" i="2" s="1"/>
  <c r="P11" i="2"/>
  <c r="P9" i="2" s="1"/>
  <c r="F17" i="2"/>
  <c r="F11" i="2"/>
  <c r="N14" i="2"/>
  <c r="N18" i="2" s="1"/>
  <c r="N10" i="2"/>
  <c r="D21" i="1"/>
  <c r="D22" i="1"/>
  <c r="D23" i="1"/>
  <c r="D24" i="1"/>
  <c r="D25" i="1"/>
  <c r="D26" i="1"/>
  <c r="D27" i="1"/>
  <c r="D28" i="1"/>
  <c r="D29" i="1"/>
  <c r="D30" i="1"/>
  <c r="D31" i="1"/>
  <c r="D32" i="1"/>
  <c r="D33" i="1"/>
  <c r="D34" i="1"/>
  <c r="D35" i="1"/>
  <c r="D36" i="1"/>
  <c r="D37" i="1"/>
  <c r="D38" i="1"/>
  <c r="D20" i="1"/>
  <c r="B10" i="3" l="1"/>
  <c r="B17" i="3"/>
  <c r="M17" i="3"/>
  <c r="B18" i="3"/>
  <c r="M11" i="3"/>
  <c r="M19" i="3"/>
  <c r="B15" i="3"/>
  <c r="D19" i="2"/>
  <c r="D11" i="2"/>
  <c r="D9" i="2" s="1"/>
  <c r="R19" i="2"/>
  <c r="R11" i="2"/>
  <c r="N11" i="2"/>
  <c r="N9" i="2" s="1"/>
  <c r="N17" i="2"/>
  <c r="M13" i="2"/>
  <c r="B25" i="2"/>
  <c r="M14" i="2"/>
  <c r="B28" i="2"/>
  <c r="B36" i="2"/>
  <c r="M16" i="2"/>
  <c r="E19" i="2"/>
  <c r="E11" i="2"/>
  <c r="B29" i="2"/>
  <c r="E17" i="2"/>
  <c r="B24" i="2"/>
  <c r="M12" i="2"/>
  <c r="M15" i="2"/>
  <c r="B32" i="2"/>
  <c r="N19" i="2"/>
  <c r="E18" i="2"/>
  <c r="B33" i="2"/>
  <c r="F9" i="2"/>
  <c r="R21" i="1"/>
  <c r="R22" i="1"/>
  <c r="R23" i="1"/>
  <c r="R24" i="1"/>
  <c r="R25" i="1"/>
  <c r="R26" i="1"/>
  <c r="R27" i="1"/>
  <c r="R28" i="1"/>
  <c r="R29" i="1"/>
  <c r="R30" i="1"/>
  <c r="R31" i="1"/>
  <c r="R32" i="1"/>
  <c r="R33" i="1"/>
  <c r="R34" i="1"/>
  <c r="R35" i="1"/>
  <c r="R36" i="1"/>
  <c r="R37" i="1"/>
  <c r="R38" i="1"/>
  <c r="R20" i="1"/>
  <c r="M9" i="3" l="1"/>
  <c r="B19" i="3"/>
  <c r="B11" i="3"/>
  <c r="M11" i="2"/>
  <c r="M18" i="2"/>
  <c r="B15" i="2"/>
  <c r="B12" i="2"/>
  <c r="B16" i="2"/>
  <c r="B13" i="2"/>
  <c r="M19" i="2"/>
  <c r="B14" i="2"/>
  <c r="E9" i="2"/>
  <c r="N21" i="1"/>
  <c r="M21" i="1" s="1"/>
  <c r="N22" i="1"/>
  <c r="M22" i="1" s="1"/>
  <c r="N23" i="1"/>
  <c r="M23" i="1" s="1"/>
  <c r="N24" i="1"/>
  <c r="M24" i="1" s="1"/>
  <c r="N25" i="1"/>
  <c r="M25" i="1" s="1"/>
  <c r="N26" i="1"/>
  <c r="M26" i="1" s="1"/>
  <c r="N27" i="1"/>
  <c r="M27" i="1" s="1"/>
  <c r="N28" i="1"/>
  <c r="M28" i="1" s="1"/>
  <c r="N29" i="1"/>
  <c r="M29" i="1" s="1"/>
  <c r="N30" i="1"/>
  <c r="M30" i="1" s="1"/>
  <c r="N31" i="1"/>
  <c r="M31" i="1" s="1"/>
  <c r="N32" i="1"/>
  <c r="M32" i="1" s="1"/>
  <c r="N33" i="1"/>
  <c r="M33" i="1" s="1"/>
  <c r="N34" i="1"/>
  <c r="M34" i="1" s="1"/>
  <c r="N35" i="1"/>
  <c r="M35" i="1" s="1"/>
  <c r="N36" i="1"/>
  <c r="M36" i="1" s="1"/>
  <c r="N37" i="1"/>
  <c r="M37" i="1" s="1"/>
  <c r="N38" i="1"/>
  <c r="M38" i="1" s="1"/>
  <c r="N20" i="1"/>
  <c r="M20" i="1" s="1"/>
  <c r="B9" i="3" l="1"/>
  <c r="B11" i="2"/>
  <c r="B19" i="2"/>
  <c r="B18" i="2"/>
  <c r="D10" i="1"/>
  <c r="D16" i="1"/>
  <c r="D15" i="1"/>
  <c r="D14" i="1"/>
  <c r="D18" i="1" s="1"/>
  <c r="D13" i="1"/>
  <c r="D12" i="1"/>
  <c r="F10" i="1"/>
  <c r="G10" i="1"/>
  <c r="H10" i="1"/>
  <c r="I10" i="1"/>
  <c r="O10" i="1"/>
  <c r="P10" i="1"/>
  <c r="Q10" i="1"/>
  <c r="S10" i="1"/>
  <c r="T10" i="1"/>
  <c r="U10" i="1"/>
  <c r="F12" i="1"/>
  <c r="G12" i="1"/>
  <c r="H12" i="1"/>
  <c r="I12" i="1"/>
  <c r="O12" i="1"/>
  <c r="P12" i="1"/>
  <c r="Q12" i="1"/>
  <c r="S12" i="1"/>
  <c r="T12" i="1"/>
  <c r="U12" i="1"/>
  <c r="F13" i="1"/>
  <c r="G13" i="1"/>
  <c r="H13" i="1"/>
  <c r="I13" i="1"/>
  <c r="O13" i="1"/>
  <c r="P13" i="1"/>
  <c r="Q13" i="1"/>
  <c r="S13" i="1"/>
  <c r="T13" i="1"/>
  <c r="U13" i="1"/>
  <c r="F14" i="1"/>
  <c r="G14" i="1"/>
  <c r="G18" i="1" s="1"/>
  <c r="H14" i="1"/>
  <c r="I14" i="1"/>
  <c r="I18" i="1" s="1"/>
  <c r="O14" i="1"/>
  <c r="O18" i="1" s="1"/>
  <c r="P14" i="1"/>
  <c r="P18" i="1" s="1"/>
  <c r="Q14" i="1"/>
  <c r="Q18" i="1" s="1"/>
  <c r="S14" i="1"/>
  <c r="S18" i="1" s="1"/>
  <c r="T14" i="1"/>
  <c r="T18" i="1" s="1"/>
  <c r="U14" i="1"/>
  <c r="U18" i="1" s="1"/>
  <c r="F15" i="1"/>
  <c r="G15" i="1"/>
  <c r="H15" i="1"/>
  <c r="I15" i="1"/>
  <c r="O15" i="1"/>
  <c r="P15" i="1"/>
  <c r="Q15" i="1"/>
  <c r="S15" i="1"/>
  <c r="T15" i="1"/>
  <c r="U15" i="1"/>
  <c r="F16" i="1"/>
  <c r="G16" i="1"/>
  <c r="H16" i="1"/>
  <c r="I16" i="1"/>
  <c r="O16" i="1"/>
  <c r="P16" i="1"/>
  <c r="Q16" i="1"/>
  <c r="S16" i="1"/>
  <c r="T16" i="1"/>
  <c r="U16" i="1"/>
  <c r="E12" i="1"/>
  <c r="N12" i="1"/>
  <c r="R12" i="1"/>
  <c r="C16" i="1"/>
  <c r="C15" i="1"/>
  <c r="C14" i="1"/>
  <c r="C18" i="1" s="1"/>
  <c r="C13" i="1"/>
  <c r="C12" i="1"/>
  <c r="C10" i="1"/>
  <c r="H18" i="1" l="1"/>
  <c r="F18" i="1"/>
  <c r="R15" i="1"/>
  <c r="S19" i="1"/>
  <c r="C19" i="1"/>
  <c r="B38" i="1"/>
  <c r="B29" i="1"/>
  <c r="Q17" i="1"/>
  <c r="I19" i="1"/>
  <c r="F19" i="1"/>
  <c r="B27" i="1"/>
  <c r="E13" i="1"/>
  <c r="B23" i="1"/>
  <c r="I17" i="1"/>
  <c r="D17" i="1"/>
  <c r="U19" i="1"/>
  <c r="P19" i="1"/>
  <c r="G19" i="1"/>
  <c r="S17" i="1"/>
  <c r="B21" i="1"/>
  <c r="T19" i="1"/>
  <c r="O19" i="1"/>
  <c r="Q19" i="1"/>
  <c r="H17" i="1"/>
  <c r="T17" i="1"/>
  <c r="T11" i="1"/>
  <c r="T9" i="1" s="1"/>
  <c r="Q11" i="1"/>
  <c r="Q9" i="1" s="1"/>
  <c r="B30" i="1"/>
  <c r="R14" i="1"/>
  <c r="R18" i="1" s="1"/>
  <c r="O11" i="1"/>
  <c r="O9" i="1" s="1"/>
  <c r="F11" i="1"/>
  <c r="G17" i="1"/>
  <c r="N16" i="1"/>
  <c r="B26" i="1"/>
  <c r="N13" i="1"/>
  <c r="N17" i="1" s="1"/>
  <c r="B22" i="1"/>
  <c r="F17" i="1"/>
  <c r="R13" i="1"/>
  <c r="R17" i="1" s="1"/>
  <c r="I11" i="1"/>
  <c r="I9" i="1" s="1"/>
  <c r="B37" i="1"/>
  <c r="O17" i="1"/>
  <c r="H19" i="1"/>
  <c r="S11" i="1"/>
  <c r="S9" i="1" s="1"/>
  <c r="D11" i="1"/>
  <c r="D9" i="1" s="1"/>
  <c r="B33" i="1"/>
  <c r="M12" i="1"/>
  <c r="R10" i="1"/>
  <c r="C11" i="1"/>
  <c r="C9" i="1" s="1"/>
  <c r="B28" i="1"/>
  <c r="N10" i="1"/>
  <c r="P11" i="1"/>
  <c r="P9" i="1" s="1"/>
  <c r="N15" i="1"/>
  <c r="B32" i="1"/>
  <c r="G11" i="1"/>
  <c r="G9" i="1" s="1"/>
  <c r="E10" i="1"/>
  <c r="R16" i="1"/>
  <c r="E15" i="1"/>
  <c r="C17" i="1"/>
  <c r="B35" i="1"/>
  <c r="U11" i="1"/>
  <c r="U9" i="1" s="1"/>
  <c r="D19" i="1"/>
  <c r="E16" i="1"/>
  <c r="B36" i="1"/>
  <c r="N14" i="1"/>
  <c r="N18" i="1" s="1"/>
  <c r="P17" i="1"/>
  <c r="H11" i="1"/>
  <c r="E14" i="1"/>
  <c r="U17" i="1"/>
  <c r="E17" i="1" l="1"/>
  <c r="F9" i="1"/>
  <c r="N19" i="1"/>
  <c r="B24" i="1"/>
  <c r="R11" i="1"/>
  <c r="R9" i="1" s="1"/>
  <c r="R19" i="1"/>
  <c r="E11" i="1"/>
  <c r="M14" i="1"/>
  <c r="B31" i="1"/>
  <c r="M13" i="1"/>
  <c r="B34" i="1"/>
  <c r="B16" i="1"/>
  <c r="N11" i="1"/>
  <c r="N9" i="1" s="1"/>
  <c r="H9" i="1"/>
  <c r="M15" i="1"/>
  <c r="E18" i="1"/>
  <c r="M10" i="1"/>
  <c r="B25" i="1"/>
  <c r="M16" i="1"/>
  <c r="E19" i="1"/>
  <c r="B20" i="1"/>
  <c r="E9" i="1" l="1"/>
  <c r="M18" i="1"/>
  <c r="B15" i="1"/>
  <c r="B14" i="1"/>
  <c r="B12" i="1"/>
  <c r="B10" i="1"/>
  <c r="B13" i="1"/>
  <c r="M19" i="1"/>
  <c r="M11" i="1"/>
  <c r="M17" i="1"/>
  <c r="J16" i="1" l="1"/>
  <c r="J13" i="1"/>
  <c r="B19" i="1"/>
  <c r="M9" i="1"/>
  <c r="B18" i="1"/>
  <c r="B17" i="1"/>
  <c r="B11" i="1"/>
  <c r="J9" i="1" l="1"/>
  <c r="J12" i="1"/>
  <c r="J10" i="1"/>
  <c r="J15" i="1"/>
  <c r="J14" i="1"/>
  <c r="B9" i="1"/>
  <c r="J11" i="1" l="1"/>
  <c r="J18" i="1"/>
  <c r="J17" i="1"/>
  <c r="J19" i="1"/>
  <c r="R17" i="2"/>
  <c r="R10" i="2"/>
  <c r="R9" i="2" s="1"/>
  <c r="M10" i="2" l="1"/>
  <c r="B20" i="2"/>
  <c r="M17" i="2"/>
  <c r="B17" i="2" l="1"/>
  <c r="B10" i="2"/>
  <c r="M9" i="2"/>
  <c r="B9" i="2" l="1"/>
</calcChain>
</file>

<file path=xl/sharedStrings.xml><?xml version="1.0" encoding="utf-8"?>
<sst xmlns="http://schemas.openxmlformats.org/spreadsheetml/2006/main" count="207" uniqueCount="66">
  <si>
    <t>江府町</t>
    <rPh sb="0" eb="3">
      <t>コウフチョウ</t>
    </rPh>
    <phoneticPr fontId="2"/>
  </si>
  <si>
    <t>日野町</t>
    <rPh sb="0" eb="3">
      <t>ヒノチョウ</t>
    </rPh>
    <phoneticPr fontId="2"/>
  </si>
  <si>
    <t>日南町</t>
    <rPh sb="0" eb="3">
      <t>ニチナンチョウ</t>
    </rPh>
    <phoneticPr fontId="2"/>
  </si>
  <si>
    <t>伯耆町</t>
    <rPh sb="0" eb="3">
      <t>ホウキチョウ</t>
    </rPh>
    <phoneticPr fontId="2"/>
  </si>
  <si>
    <t>南部町</t>
    <rPh sb="0" eb="3">
      <t>ナンブチョウ</t>
    </rPh>
    <phoneticPr fontId="2"/>
  </si>
  <si>
    <t>大山町</t>
    <rPh sb="0" eb="3">
      <t>ダイセンチョウ</t>
    </rPh>
    <phoneticPr fontId="2"/>
  </si>
  <si>
    <t>日吉津村</t>
    <rPh sb="0" eb="4">
      <t>ヒエヅソン</t>
    </rPh>
    <phoneticPr fontId="2"/>
  </si>
  <si>
    <t>北栄町</t>
    <rPh sb="0" eb="3">
      <t>ホクエイチョウ</t>
    </rPh>
    <phoneticPr fontId="2"/>
  </si>
  <si>
    <t>琴浦町</t>
    <rPh sb="0" eb="3">
      <t>コトウラチョウ</t>
    </rPh>
    <phoneticPr fontId="2"/>
  </si>
  <si>
    <t>湯梨浜町</t>
    <rPh sb="0" eb="4">
      <t>ユリハマチョウ</t>
    </rPh>
    <phoneticPr fontId="2"/>
  </si>
  <si>
    <t>三朝町</t>
    <rPh sb="0" eb="3">
      <t>ミササチョウ</t>
    </rPh>
    <phoneticPr fontId="2"/>
  </si>
  <si>
    <t>八頭町</t>
    <rPh sb="0" eb="3">
      <t>ヤズチョウ</t>
    </rPh>
    <phoneticPr fontId="2"/>
  </si>
  <si>
    <t>智頭町</t>
    <rPh sb="0" eb="3">
      <t>チヅチョウ</t>
    </rPh>
    <phoneticPr fontId="2"/>
  </si>
  <si>
    <t>若桜町</t>
    <rPh sb="0" eb="3">
      <t>ワカサチョウ</t>
    </rPh>
    <phoneticPr fontId="2"/>
  </si>
  <si>
    <t>岩美町</t>
    <rPh sb="0" eb="3">
      <t>イワミチョウ</t>
    </rPh>
    <phoneticPr fontId="2"/>
  </si>
  <si>
    <t>境港市</t>
    <rPh sb="0" eb="3">
      <t>サカイミナトシ</t>
    </rPh>
    <phoneticPr fontId="2"/>
  </si>
  <si>
    <t>倉吉市</t>
    <rPh sb="0" eb="3">
      <t>クラヨシシ</t>
    </rPh>
    <phoneticPr fontId="2"/>
  </si>
  <si>
    <t>米子市</t>
    <rPh sb="0" eb="3">
      <t>ヨナゴシ</t>
    </rPh>
    <phoneticPr fontId="2"/>
  </si>
  <si>
    <t>鳥取市</t>
    <rPh sb="0" eb="3">
      <t>トットリシ</t>
    </rPh>
    <phoneticPr fontId="2"/>
  </si>
  <si>
    <t>西部地区</t>
    <rPh sb="0" eb="2">
      <t>セイブ</t>
    </rPh>
    <rPh sb="2" eb="4">
      <t>チク</t>
    </rPh>
    <phoneticPr fontId="2"/>
  </si>
  <si>
    <t>中部地区</t>
    <rPh sb="0" eb="2">
      <t>チュウブ</t>
    </rPh>
    <rPh sb="2" eb="4">
      <t>チク</t>
    </rPh>
    <phoneticPr fontId="2"/>
  </si>
  <si>
    <t>東部地区</t>
    <rPh sb="0" eb="2">
      <t>トウブ</t>
    </rPh>
    <rPh sb="2" eb="4">
      <t>チク</t>
    </rPh>
    <phoneticPr fontId="2"/>
  </si>
  <si>
    <t>日野郡</t>
    <rPh sb="0" eb="3">
      <t>ヒノグン</t>
    </rPh>
    <phoneticPr fontId="2"/>
  </si>
  <si>
    <t>西伯郡</t>
    <rPh sb="0" eb="3">
      <t>サイハクグン</t>
    </rPh>
    <phoneticPr fontId="2"/>
  </si>
  <si>
    <t>東伯郡</t>
    <rPh sb="0" eb="3">
      <t>トウハクグン</t>
    </rPh>
    <phoneticPr fontId="2"/>
  </si>
  <si>
    <t>八頭郡</t>
    <rPh sb="0" eb="3">
      <t>ヤズグン</t>
    </rPh>
    <phoneticPr fontId="2"/>
  </si>
  <si>
    <t>岩美郡</t>
    <rPh sb="0" eb="3">
      <t>イワミグン</t>
    </rPh>
    <phoneticPr fontId="2"/>
  </si>
  <si>
    <t>郡計</t>
    <rPh sb="0" eb="1">
      <t>グン</t>
    </rPh>
    <rPh sb="1" eb="2">
      <t>ケイ</t>
    </rPh>
    <phoneticPr fontId="2"/>
  </si>
  <si>
    <t>市計</t>
    <rPh sb="0" eb="1">
      <t>シ</t>
    </rPh>
    <rPh sb="1" eb="2">
      <t>ケイ</t>
    </rPh>
    <phoneticPr fontId="2"/>
  </si>
  <si>
    <t>県計</t>
    <rPh sb="0" eb="2">
      <t>ケンケイ</t>
    </rPh>
    <phoneticPr fontId="2"/>
  </si>
  <si>
    <t>県内</t>
    <rPh sb="0" eb="2">
      <t>ケンナイ</t>
    </rPh>
    <phoneticPr fontId="2"/>
  </si>
  <si>
    <t>県外・国外</t>
    <rPh sb="0" eb="2">
      <t>ケンガイ</t>
    </rPh>
    <rPh sb="3" eb="5">
      <t>コクガイ</t>
    </rPh>
    <phoneticPr fontId="2"/>
  </si>
  <si>
    <t>総数</t>
    <rPh sb="0" eb="2">
      <t>ソウスウ</t>
    </rPh>
    <phoneticPr fontId="2"/>
  </si>
  <si>
    <t>死亡</t>
    <rPh sb="0" eb="2">
      <t>シボウ</t>
    </rPh>
    <phoneticPr fontId="2"/>
  </si>
  <si>
    <t>出生</t>
    <rPh sb="0" eb="2">
      <t>シュッショウ</t>
    </rPh>
    <phoneticPr fontId="2"/>
  </si>
  <si>
    <t>転出</t>
    <rPh sb="0" eb="2">
      <t>テンシュツ</t>
    </rPh>
    <phoneticPr fontId="2"/>
  </si>
  <si>
    <t>転入</t>
    <rPh sb="0" eb="2">
      <t>テンニュウ</t>
    </rPh>
    <phoneticPr fontId="2"/>
  </si>
  <si>
    <t>地域</t>
    <rPh sb="0" eb="2">
      <t>チイキ</t>
    </rPh>
    <phoneticPr fontId="2"/>
  </si>
  <si>
    <t>男女計</t>
    <rPh sb="0" eb="3">
      <t>ダンジョケイ</t>
    </rPh>
    <phoneticPr fontId="1"/>
  </si>
  <si>
    <t>自然増減率</t>
    <rPh sb="0" eb="2">
      <t>シゼン</t>
    </rPh>
    <rPh sb="2" eb="5">
      <t>ゾウゲンリツ</t>
    </rPh>
    <phoneticPr fontId="1"/>
  </si>
  <si>
    <t>出生率</t>
    <rPh sb="0" eb="3">
      <t>シュッショウリツ</t>
    </rPh>
    <phoneticPr fontId="1"/>
  </si>
  <si>
    <t>死亡率</t>
    <rPh sb="0" eb="3">
      <t>シボウリツ</t>
    </rPh>
    <phoneticPr fontId="1"/>
  </si>
  <si>
    <t>人口1,000人あたり</t>
    <rPh sb="0" eb="2">
      <t>ジンコウ</t>
    </rPh>
    <rPh sb="7" eb="8">
      <t>ニン</t>
    </rPh>
    <phoneticPr fontId="1"/>
  </si>
  <si>
    <t>県内</t>
    <rPh sb="0" eb="2">
      <t>ケンナイ</t>
    </rPh>
    <phoneticPr fontId="1"/>
  </si>
  <si>
    <t>社会増減率</t>
    <rPh sb="0" eb="2">
      <t>シャカイ</t>
    </rPh>
    <rPh sb="2" eb="5">
      <t>ゾウゲンリツ</t>
    </rPh>
    <phoneticPr fontId="2"/>
  </si>
  <si>
    <t>女計</t>
    <rPh sb="0" eb="1">
      <t>オンナ</t>
    </rPh>
    <rPh sb="1" eb="2">
      <t>ケイ</t>
    </rPh>
    <phoneticPr fontId="1"/>
  </si>
  <si>
    <t>男計</t>
    <rPh sb="0" eb="1">
      <t>オトコ</t>
    </rPh>
    <rPh sb="1" eb="2">
      <t>ケイ</t>
    </rPh>
    <phoneticPr fontId="1"/>
  </si>
  <si>
    <t>対前年同月増減数</t>
    <rPh sb="0" eb="1">
      <t>タイ</t>
    </rPh>
    <rPh sb="1" eb="3">
      <t>ゼンネン</t>
    </rPh>
    <rPh sb="3" eb="5">
      <t>ドウゲツ</t>
    </rPh>
    <rPh sb="5" eb="7">
      <t>ゾウゲン</t>
    </rPh>
    <rPh sb="7" eb="8">
      <t>スウ</t>
    </rPh>
    <phoneticPr fontId="1"/>
  </si>
  <si>
    <t>　　率＝月間件数÷月間日数×年間日数÷月初人口×１０００</t>
    <phoneticPr fontId="1"/>
  </si>
  <si>
    <t>　　少数第２位以下を四捨五入して算出</t>
    <phoneticPr fontId="1"/>
  </si>
  <si>
    <t>対前年同月増減数</t>
    <rPh sb="0" eb="1">
      <t>タイ</t>
    </rPh>
    <rPh sb="1" eb="3">
      <t>ゼンネン</t>
    </rPh>
    <rPh sb="3" eb="5">
      <t>ドウゲツ</t>
    </rPh>
    <rPh sb="5" eb="7">
      <t>ゾウゲン</t>
    </rPh>
    <rPh sb="7" eb="8">
      <t>スウ</t>
    </rPh>
    <phoneticPr fontId="2"/>
  </si>
  <si>
    <t>人口
増減数
１）</t>
    <rPh sb="0" eb="2">
      <t>ジンコウ</t>
    </rPh>
    <rPh sb="3" eb="5">
      <t>ゾウゲン</t>
    </rPh>
    <rPh sb="5" eb="6">
      <t>スウ</t>
    </rPh>
    <phoneticPr fontId="1"/>
  </si>
  <si>
    <t>対前月増減数
２）</t>
    <rPh sb="0" eb="1">
      <t>タイ</t>
    </rPh>
    <rPh sb="1" eb="3">
      <t>ゼンゲツ</t>
    </rPh>
    <rPh sb="3" eb="5">
      <t>ゾウゲン</t>
    </rPh>
    <rPh sb="5" eb="6">
      <t>スウ</t>
    </rPh>
    <phoneticPr fontId="1"/>
  </si>
  <si>
    <t>対前年同月
増減数
　　３）</t>
    <rPh sb="0" eb="1">
      <t>タイ</t>
    </rPh>
    <rPh sb="1" eb="5">
      <t>ゼンエンドウゲツ</t>
    </rPh>
    <rPh sb="6" eb="8">
      <t>ゾウゲン</t>
    </rPh>
    <rPh sb="8" eb="9">
      <t>スウ</t>
    </rPh>
    <phoneticPr fontId="1"/>
  </si>
  <si>
    <t>自然
増減数
４）</t>
    <rPh sb="0" eb="2">
      <t>シゼン</t>
    </rPh>
    <rPh sb="3" eb="5">
      <t>ゾウゲン</t>
    </rPh>
    <rPh sb="5" eb="6">
      <t>スウ</t>
    </rPh>
    <phoneticPr fontId="1"/>
  </si>
  <si>
    <t>人口増減</t>
    <rPh sb="0" eb="2">
      <t>ジンコウ</t>
    </rPh>
    <rPh sb="2" eb="4">
      <t>ゾウゲン</t>
    </rPh>
    <phoneticPr fontId="2"/>
  </si>
  <si>
    <t>自然動態</t>
    <rPh sb="0" eb="2">
      <t>シゼン</t>
    </rPh>
    <rPh sb="2" eb="4">
      <t>ドウタイ</t>
    </rPh>
    <phoneticPr fontId="2"/>
  </si>
  <si>
    <t>社会動態</t>
    <rPh sb="0" eb="2">
      <t>シャカイ</t>
    </rPh>
    <rPh sb="2" eb="4">
      <t>ドウタイ</t>
    </rPh>
    <phoneticPr fontId="2"/>
  </si>
  <si>
    <t>社会
増減数
５）</t>
    <rPh sb="0" eb="2">
      <t>シャカイ</t>
    </rPh>
    <rPh sb="3" eb="5">
      <t>ゾウゲン</t>
    </rPh>
    <rPh sb="5" eb="6">
      <t>スウ</t>
    </rPh>
    <phoneticPr fontId="1"/>
  </si>
  <si>
    <t>注）自然増減率、出生率、死亡率、社会増減率は次の式により、年率換算したものである。</t>
    <phoneticPr fontId="1"/>
  </si>
  <si>
    <t>１）自然増減数と社会増減数を合計した数をいう。</t>
    <rPh sb="2" eb="4">
      <t>シゼン</t>
    </rPh>
    <rPh sb="4" eb="7">
      <t>ゾウゲンスウ</t>
    </rPh>
    <rPh sb="8" eb="10">
      <t>シャカイ</t>
    </rPh>
    <rPh sb="10" eb="13">
      <t>ゾウゲンスウ</t>
    </rPh>
    <rPh sb="14" eb="16">
      <t>ゴウケイ</t>
    </rPh>
    <phoneticPr fontId="1"/>
  </si>
  <si>
    <t>２）当月の人口増減数から前月の人口増減数を差し引いた数をいう。</t>
  </si>
  <si>
    <t>３）当月の人口増減数から前年同月の人口増減数を差し引いた数をいう。</t>
    <rPh sb="2" eb="4">
      <t>トウゲツ</t>
    </rPh>
    <rPh sb="5" eb="10">
      <t>ジンコウゾウゲンスウ</t>
    </rPh>
    <rPh sb="12" eb="14">
      <t>ゼンネン</t>
    </rPh>
    <rPh sb="14" eb="16">
      <t>ドウゲツ</t>
    </rPh>
    <rPh sb="17" eb="21">
      <t>ジンコウゾウゲン</t>
    </rPh>
    <rPh sb="21" eb="22">
      <t>スウ</t>
    </rPh>
    <rPh sb="23" eb="24">
      <t>サ</t>
    </rPh>
    <rPh sb="25" eb="26">
      <t>ヒ</t>
    </rPh>
    <rPh sb="28" eb="29">
      <t>カズ</t>
    </rPh>
    <phoneticPr fontId="1"/>
  </si>
  <si>
    <t>４）出生から死亡を差し引いた数をいう。</t>
    <phoneticPr fontId="1"/>
  </si>
  <si>
    <t>５）転入総数から転出総数を差し引いた数をいう。</t>
    <rPh sb="4" eb="6">
      <t>ソウスウ</t>
    </rPh>
    <rPh sb="10" eb="12">
      <t>ソウスウ</t>
    </rPh>
    <phoneticPr fontId="1"/>
  </si>
  <si>
    <t>第１３表　市町村別、男女別人口増減</t>
    <rPh sb="0" eb="1">
      <t>ダイ</t>
    </rPh>
    <rPh sb="3" eb="4">
      <t>ヒョウ</t>
    </rPh>
    <rPh sb="5" eb="8">
      <t>シチョウソン</t>
    </rPh>
    <rPh sb="8" eb="9">
      <t>ベツ</t>
    </rPh>
    <rPh sb="10" eb="13">
      <t>ダンジョベツ</t>
    </rPh>
    <rPh sb="13" eb="15">
      <t>ジンコウ</t>
    </rPh>
    <rPh sb="15" eb="17">
      <t>ゾウゲン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</si>
</sst>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
    <numFmt numFmtId="178" formatCode="0.0_);[Red]\(0.0\)"/>
  </numFmts>
  <fonts count="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0"/>
      <color theme="1"/>
      <name val="ＭＳ Ｐゴシック"/>
      <family val="3"/>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s>
  <cellStyleXfs count="1">
    <xf numFmtId="0" fontId="0" fillId="0" borderId="0">
      <alignment vertical="center"/>
    </xf>
  </cellStyleXfs>
  <cellXfs count="51">
    <xf numFmtId="0" fontId="0" fillId="0" borderId="0" xfId="0">
      <alignment vertical="center"/>
    </xf>
    <xf numFmtId="0" fontId="4" fillId="0" borderId="1" xfId="0" applyFont="1" applyBorder="1">
      <alignment vertical="center"/>
    </xf>
    <xf numFmtId="0" fontId="0" fillId="0" borderId="1" xfId="0" applyBorder="1">
      <alignment vertical="center"/>
    </xf>
    <xf numFmtId="0" fontId="4" fillId="0" borderId="2" xfId="0" applyFont="1" applyBorder="1">
      <alignment vertical="center"/>
    </xf>
    <xf numFmtId="0" fontId="0" fillId="0" borderId="2" xfId="0" applyBorder="1">
      <alignment vertical="center"/>
    </xf>
    <xf numFmtId="0" fontId="4" fillId="0" borderId="3" xfId="0" applyFont="1" applyBorder="1">
      <alignment vertical="center"/>
    </xf>
    <xf numFmtId="0" fontId="0" fillId="0" borderId="3" xfId="0" applyBorder="1">
      <alignment vertical="center"/>
    </xf>
    <xf numFmtId="0" fontId="4" fillId="0" borderId="4" xfId="0" applyFont="1" applyBorder="1">
      <alignment vertical="center"/>
    </xf>
    <xf numFmtId="0" fontId="0" fillId="0" borderId="4" xfId="0" applyBorder="1">
      <alignment vertical="center"/>
    </xf>
    <xf numFmtId="0" fontId="0" fillId="0" borderId="5" xfId="0"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wrapText="1"/>
    </xf>
    <xf numFmtId="0" fontId="0" fillId="0" borderId="4" xfId="0" applyBorder="1" applyAlignment="1">
      <alignment horizontal="center" vertical="center" shrinkToFit="1"/>
    </xf>
    <xf numFmtId="176" fontId="0" fillId="0" borderId="4" xfId="0" applyNumberFormat="1" applyBorder="1">
      <alignment vertical="center"/>
    </xf>
    <xf numFmtId="176" fontId="0" fillId="0" borderId="3" xfId="0" applyNumberFormat="1" applyBorder="1">
      <alignment vertical="center"/>
    </xf>
    <xf numFmtId="176" fontId="0" fillId="0" borderId="1" xfId="0" applyNumberFormat="1" applyBorder="1">
      <alignment vertical="center"/>
    </xf>
    <xf numFmtId="176" fontId="0" fillId="0" borderId="2" xfId="0" applyNumberFormat="1" applyBorder="1">
      <alignment vertical="center"/>
    </xf>
    <xf numFmtId="176" fontId="0" fillId="0" borderId="5" xfId="0" applyNumberFormat="1" applyBorder="1">
      <alignment vertical="center"/>
    </xf>
    <xf numFmtId="176" fontId="0" fillId="0" borderId="14" xfId="0" applyNumberFormat="1" applyBorder="1">
      <alignment vertical="center"/>
    </xf>
    <xf numFmtId="176" fontId="0" fillId="0" borderId="7" xfId="0" applyNumberFormat="1" applyBorder="1">
      <alignment vertical="center"/>
    </xf>
    <xf numFmtId="176" fontId="0" fillId="0" borderId="15" xfId="0" applyNumberFormat="1" applyBorder="1">
      <alignment vertical="center"/>
    </xf>
    <xf numFmtId="177" fontId="0" fillId="0" borderId="3" xfId="0" applyNumberFormat="1" applyBorder="1">
      <alignment vertical="center"/>
    </xf>
    <xf numFmtId="177" fontId="0" fillId="0" borderId="2" xfId="0" applyNumberFormat="1" applyBorder="1">
      <alignment vertical="center"/>
    </xf>
    <xf numFmtId="177" fontId="0" fillId="0" borderId="5" xfId="0" applyNumberFormat="1" applyBorder="1">
      <alignment vertical="center"/>
    </xf>
    <xf numFmtId="177" fontId="0" fillId="0" borderId="4" xfId="0" applyNumberFormat="1" applyBorder="1">
      <alignment vertical="center"/>
    </xf>
    <xf numFmtId="177" fontId="0" fillId="0" borderId="14" xfId="0" applyNumberFormat="1" applyBorder="1">
      <alignment vertical="center"/>
    </xf>
    <xf numFmtId="177" fontId="0" fillId="0" borderId="1" xfId="0" applyNumberFormat="1" applyBorder="1">
      <alignment vertical="center"/>
    </xf>
    <xf numFmtId="177" fontId="0" fillId="0" borderId="15" xfId="0" applyNumberFormat="1" applyBorder="1">
      <alignment vertical="center"/>
    </xf>
    <xf numFmtId="178" fontId="0" fillId="0" borderId="4" xfId="0" applyNumberFormat="1" applyBorder="1">
      <alignment vertical="center"/>
    </xf>
    <xf numFmtId="178" fontId="0" fillId="0" borderId="3" xfId="0" applyNumberFormat="1" applyBorder="1">
      <alignment vertical="center"/>
    </xf>
    <xf numFmtId="178" fontId="0" fillId="0" borderId="5" xfId="0" applyNumberFormat="1" applyBorder="1">
      <alignment vertical="center"/>
    </xf>
    <xf numFmtId="178" fontId="0" fillId="0" borderId="2" xfId="0" applyNumberFormat="1" applyBorder="1">
      <alignment vertical="center"/>
    </xf>
    <xf numFmtId="178" fontId="0" fillId="0" borderId="14" xfId="0" applyNumberFormat="1" applyBorder="1">
      <alignment vertical="center"/>
    </xf>
    <xf numFmtId="0" fontId="4" fillId="0" borderId="0" xfId="0" applyFont="1">
      <alignment vertical="center"/>
    </xf>
    <xf numFmtId="177" fontId="0" fillId="0" borderId="7" xfId="0" applyNumberFormat="1" applyBorder="1">
      <alignment vertical="center"/>
    </xf>
    <xf numFmtId="0" fontId="0" fillId="0" borderId="7" xfId="0" applyBorder="1" applyAlignment="1">
      <alignment horizontal="center" vertical="center" wrapText="1"/>
    </xf>
    <xf numFmtId="0" fontId="0" fillId="0" borderId="6"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V46"/>
  <sheetViews>
    <sheetView tabSelected="1" view="pageBreakPreview" zoomScaleNormal="100" zoomScaleSheetLayoutView="100" workbookViewId="0"/>
  </sheetViews>
  <sheetFormatPr defaultRowHeight="13.5" x14ac:dyDescent="0.15"/>
  <cols>
    <col min="1" max="2" width="8.625" customWidth="1"/>
    <col min="3" max="21" width="6.625" customWidth="1"/>
    <col min="22" max="22" width="11.75" customWidth="1"/>
  </cols>
  <sheetData>
    <row r="2" spans="1:22" x14ac:dyDescent="0.15">
      <c r="A2" t="s">
        <v>65</v>
      </c>
    </row>
    <row r="4" spans="1:22" x14ac:dyDescent="0.15">
      <c r="A4" t="s">
        <v>38</v>
      </c>
    </row>
    <row r="5" spans="1:22" ht="13.5" customHeight="1" x14ac:dyDescent="0.15">
      <c r="A5" s="46" t="s">
        <v>37</v>
      </c>
      <c r="B5" s="48" t="s">
        <v>55</v>
      </c>
      <c r="C5" s="49"/>
      <c r="D5" s="49"/>
      <c r="E5" s="43" t="s">
        <v>56</v>
      </c>
      <c r="F5" s="44"/>
      <c r="G5" s="44"/>
      <c r="H5" s="44"/>
      <c r="I5" s="44"/>
      <c r="J5" s="44"/>
      <c r="K5" s="44"/>
      <c r="L5" s="45"/>
      <c r="M5" s="48" t="s">
        <v>57</v>
      </c>
      <c r="N5" s="49"/>
      <c r="O5" s="49"/>
      <c r="P5" s="49"/>
      <c r="Q5" s="49"/>
      <c r="R5" s="49"/>
      <c r="S5" s="49"/>
      <c r="T5" s="49"/>
      <c r="U5" s="49"/>
      <c r="V5" s="50"/>
    </row>
    <row r="6" spans="1:22" ht="13.5" customHeight="1" x14ac:dyDescent="0.15">
      <c r="A6" s="40"/>
      <c r="B6" s="39" t="s">
        <v>51</v>
      </c>
      <c r="C6" s="39" t="s">
        <v>52</v>
      </c>
      <c r="D6" s="39" t="s">
        <v>53</v>
      </c>
      <c r="E6" s="39" t="s">
        <v>54</v>
      </c>
      <c r="F6" s="14"/>
      <c r="G6" s="39" t="s">
        <v>47</v>
      </c>
      <c r="H6" s="14"/>
      <c r="I6" s="39" t="s">
        <v>47</v>
      </c>
      <c r="J6" s="48" t="s">
        <v>42</v>
      </c>
      <c r="K6" s="49"/>
      <c r="L6" s="50"/>
      <c r="M6" s="39" t="s">
        <v>58</v>
      </c>
      <c r="N6" s="43" t="s">
        <v>36</v>
      </c>
      <c r="O6" s="44"/>
      <c r="P6" s="44"/>
      <c r="Q6" s="45"/>
      <c r="R6" s="43" t="s">
        <v>35</v>
      </c>
      <c r="S6" s="44"/>
      <c r="T6" s="44"/>
      <c r="U6" s="45"/>
      <c r="V6" s="16" t="s">
        <v>42</v>
      </c>
    </row>
    <row r="7" spans="1:22" ht="13.5" customHeight="1" x14ac:dyDescent="0.15">
      <c r="A7" s="40"/>
      <c r="B7" s="40"/>
      <c r="C7" s="47"/>
      <c r="D7" s="47"/>
      <c r="E7" s="40"/>
      <c r="F7" s="11" t="s">
        <v>34</v>
      </c>
      <c r="G7" s="47"/>
      <c r="H7" s="11" t="s">
        <v>33</v>
      </c>
      <c r="I7" s="47"/>
      <c r="J7" s="39" t="s">
        <v>39</v>
      </c>
      <c r="K7" s="13" t="s">
        <v>40</v>
      </c>
      <c r="L7" s="13" t="s">
        <v>41</v>
      </c>
      <c r="M7" s="40"/>
      <c r="N7" s="13" t="s">
        <v>32</v>
      </c>
      <c r="O7" s="39" t="s">
        <v>47</v>
      </c>
      <c r="P7" s="39" t="s">
        <v>31</v>
      </c>
      <c r="Q7" s="12" t="s">
        <v>30</v>
      </c>
      <c r="R7" s="11" t="s">
        <v>32</v>
      </c>
      <c r="S7" s="39" t="s">
        <v>47</v>
      </c>
      <c r="T7" s="47" t="s">
        <v>31</v>
      </c>
      <c r="U7" s="15" t="s">
        <v>43</v>
      </c>
      <c r="V7" s="39" t="s">
        <v>44</v>
      </c>
    </row>
    <row r="8" spans="1:22" ht="30.75" customHeight="1" x14ac:dyDescent="0.15">
      <c r="A8" s="41"/>
      <c r="B8" s="41"/>
      <c r="C8" s="42"/>
      <c r="D8" s="42"/>
      <c r="E8" s="41"/>
      <c r="F8" s="10"/>
      <c r="G8" s="42"/>
      <c r="H8" s="10"/>
      <c r="I8" s="42"/>
      <c r="J8" s="42"/>
      <c r="K8" s="10"/>
      <c r="L8" s="10"/>
      <c r="M8" s="41"/>
      <c r="N8" s="10"/>
      <c r="O8" s="42"/>
      <c r="P8" s="42"/>
      <c r="Q8" s="9"/>
      <c r="R8" s="10"/>
      <c r="S8" s="42"/>
      <c r="T8" s="42"/>
      <c r="U8" s="9"/>
      <c r="V8" s="42"/>
    </row>
    <row r="9" spans="1:22" ht="18.75" customHeight="1" x14ac:dyDescent="0.15">
      <c r="A9" s="8" t="s">
        <v>29</v>
      </c>
      <c r="B9" s="17">
        <f t="shared" ref="B9:I9" si="0">B10+B11</f>
        <v>-228</v>
      </c>
      <c r="C9" s="17">
        <f t="shared" si="0"/>
        <v>8</v>
      </c>
      <c r="D9" s="17">
        <f t="shared" si="0"/>
        <v>-124</v>
      </c>
      <c r="E9" s="17">
        <f t="shared" si="0"/>
        <v>-284</v>
      </c>
      <c r="F9" s="17">
        <f t="shared" si="0"/>
        <v>339</v>
      </c>
      <c r="G9" s="17">
        <f t="shared" si="0"/>
        <v>-45</v>
      </c>
      <c r="H9" s="17">
        <f t="shared" si="0"/>
        <v>623</v>
      </c>
      <c r="I9" s="17">
        <f t="shared" si="0"/>
        <v>-20</v>
      </c>
      <c r="J9" s="28">
        <f t="shared" ref="J9:J19" si="1">K9-L9</f>
        <v>-6.0017427402709078</v>
      </c>
      <c r="K9" s="32">
        <v>7.1640520737740747</v>
      </c>
      <c r="L9" s="32">
        <v>13.165794814044983</v>
      </c>
      <c r="M9" s="17">
        <f t="shared" ref="M9:U9" si="2">M10+M11</f>
        <v>56</v>
      </c>
      <c r="N9" s="17">
        <f t="shared" si="2"/>
        <v>1023</v>
      </c>
      <c r="O9" s="17">
        <f t="shared" si="2"/>
        <v>-197</v>
      </c>
      <c r="P9" s="17">
        <f t="shared" si="2"/>
        <v>647</v>
      </c>
      <c r="Q9" s="17">
        <f t="shared" si="2"/>
        <v>376</v>
      </c>
      <c r="R9" s="17">
        <f t="shared" si="2"/>
        <v>967</v>
      </c>
      <c r="S9" s="17">
        <f t="shared" si="2"/>
        <v>-98</v>
      </c>
      <c r="T9" s="17">
        <f t="shared" si="2"/>
        <v>591</v>
      </c>
      <c r="U9" s="17">
        <f t="shared" si="2"/>
        <v>376</v>
      </c>
      <c r="V9" s="28">
        <v>1.1834422304759507</v>
      </c>
    </row>
    <row r="10" spans="1:22" ht="18.75" customHeight="1" x14ac:dyDescent="0.15">
      <c r="A10" s="6" t="s">
        <v>28</v>
      </c>
      <c r="B10" s="18">
        <f t="shared" ref="B10:I10" si="3">B20+B21+B22+B23</f>
        <v>-71</v>
      </c>
      <c r="C10" s="18">
        <f t="shared" si="3"/>
        <v>60</v>
      </c>
      <c r="D10" s="18">
        <f t="shared" si="3"/>
        <v>-95</v>
      </c>
      <c r="E10" s="18">
        <f t="shared" si="3"/>
        <v>-142</v>
      </c>
      <c r="F10" s="18">
        <f t="shared" si="3"/>
        <v>271</v>
      </c>
      <c r="G10" s="18">
        <f t="shared" si="3"/>
        <v>-38</v>
      </c>
      <c r="H10" s="18">
        <f t="shared" si="3"/>
        <v>413</v>
      </c>
      <c r="I10" s="18">
        <f t="shared" si="3"/>
        <v>-18</v>
      </c>
      <c r="J10" s="25">
        <f t="shared" si="1"/>
        <v>-4.0099280340544476</v>
      </c>
      <c r="K10" s="33">
        <v>7.6527499804841925</v>
      </c>
      <c r="L10" s="33">
        <v>11.66267801453864</v>
      </c>
      <c r="M10" s="18">
        <f t="shared" ref="M10:U10" si="4">M20+M21+M22+M23</f>
        <v>71</v>
      </c>
      <c r="N10" s="18">
        <f t="shared" si="4"/>
        <v>768</v>
      </c>
      <c r="O10" s="18">
        <f t="shared" si="4"/>
        <v>-149</v>
      </c>
      <c r="P10" s="18">
        <f t="shared" si="4"/>
        <v>518</v>
      </c>
      <c r="Q10" s="18">
        <f t="shared" si="4"/>
        <v>250</v>
      </c>
      <c r="R10" s="18">
        <f t="shared" si="4"/>
        <v>697</v>
      </c>
      <c r="S10" s="18">
        <f t="shared" si="4"/>
        <v>-74</v>
      </c>
      <c r="T10" s="18">
        <f t="shared" si="4"/>
        <v>481</v>
      </c>
      <c r="U10" s="18">
        <f t="shared" si="4"/>
        <v>216</v>
      </c>
      <c r="V10" s="25">
        <v>2.0049640170272269</v>
      </c>
    </row>
    <row r="11" spans="1:22" ht="18.75" customHeight="1" x14ac:dyDescent="0.15">
      <c r="A11" s="2" t="s">
        <v>27</v>
      </c>
      <c r="B11" s="19">
        <f t="shared" ref="B11:I11" si="5">B12+B13+B14+B15+B16</f>
        <v>-157</v>
      </c>
      <c r="C11" s="19">
        <f t="shared" si="5"/>
        <v>-52</v>
      </c>
      <c r="D11" s="19">
        <f t="shared" si="5"/>
        <v>-29</v>
      </c>
      <c r="E11" s="19">
        <f t="shared" si="5"/>
        <v>-142</v>
      </c>
      <c r="F11" s="19">
        <f t="shared" si="5"/>
        <v>68</v>
      </c>
      <c r="G11" s="19">
        <f t="shared" si="5"/>
        <v>-7</v>
      </c>
      <c r="H11" s="19">
        <f t="shared" si="5"/>
        <v>210</v>
      </c>
      <c r="I11" s="19">
        <f t="shared" si="5"/>
        <v>-2</v>
      </c>
      <c r="J11" s="27">
        <f t="shared" si="1"/>
        <v>-11.925275025648657</v>
      </c>
      <c r="K11" s="34">
        <v>5.7106950827049925</v>
      </c>
      <c r="L11" s="34">
        <v>17.63597010835365</v>
      </c>
      <c r="M11" s="19">
        <f t="shared" ref="M11:U11" si="6">M12+M13+M14+M15+M16</f>
        <v>-15</v>
      </c>
      <c r="N11" s="19">
        <f t="shared" si="6"/>
        <v>255</v>
      </c>
      <c r="O11" s="19">
        <f t="shared" si="6"/>
        <v>-48</v>
      </c>
      <c r="P11" s="19">
        <f t="shared" si="6"/>
        <v>129</v>
      </c>
      <c r="Q11" s="19">
        <f t="shared" si="6"/>
        <v>126</v>
      </c>
      <c r="R11" s="19">
        <f t="shared" si="6"/>
        <v>270</v>
      </c>
      <c r="S11" s="19">
        <f t="shared" si="6"/>
        <v>-24</v>
      </c>
      <c r="T11" s="19">
        <f t="shared" si="6"/>
        <v>110</v>
      </c>
      <c r="U11" s="19">
        <f t="shared" si="6"/>
        <v>160</v>
      </c>
      <c r="V11" s="30">
        <v>-1.2597121505966911</v>
      </c>
    </row>
    <row r="12" spans="1:22" ht="18.75" customHeight="1" x14ac:dyDescent="0.15">
      <c r="A12" s="6" t="s">
        <v>26</v>
      </c>
      <c r="B12" s="18">
        <f t="shared" ref="B12:I12" si="7">B24</f>
        <v>-16</v>
      </c>
      <c r="C12" s="18">
        <f t="shared" si="7"/>
        <v>-8</v>
      </c>
      <c r="D12" s="18">
        <f t="shared" si="7"/>
        <v>-12</v>
      </c>
      <c r="E12" s="18">
        <f t="shared" si="7"/>
        <v>-12</v>
      </c>
      <c r="F12" s="18">
        <f t="shared" si="7"/>
        <v>2</v>
      </c>
      <c r="G12" s="18">
        <f t="shared" si="7"/>
        <v>-5</v>
      </c>
      <c r="H12" s="18">
        <f t="shared" si="7"/>
        <v>14</v>
      </c>
      <c r="I12" s="18">
        <f t="shared" si="7"/>
        <v>-5</v>
      </c>
      <c r="J12" s="25">
        <f t="shared" si="1"/>
        <v>-12.900869483258324</v>
      </c>
      <c r="K12" s="33">
        <v>2.1501449138763871</v>
      </c>
      <c r="L12" s="33">
        <v>15.051014397134711</v>
      </c>
      <c r="M12" s="18">
        <f t="shared" ref="M12:U12" si="8">M24</f>
        <v>-4</v>
      </c>
      <c r="N12" s="18">
        <f t="shared" si="8"/>
        <v>12</v>
      </c>
      <c r="O12" s="18">
        <f t="shared" si="8"/>
        <v>-11</v>
      </c>
      <c r="P12" s="18">
        <f t="shared" si="8"/>
        <v>6</v>
      </c>
      <c r="Q12" s="18">
        <f t="shared" si="8"/>
        <v>6</v>
      </c>
      <c r="R12" s="18">
        <f t="shared" si="8"/>
        <v>16</v>
      </c>
      <c r="S12" s="18">
        <f t="shared" si="8"/>
        <v>1</v>
      </c>
      <c r="T12" s="18">
        <f t="shared" si="8"/>
        <v>11</v>
      </c>
      <c r="U12" s="18">
        <f t="shared" si="8"/>
        <v>5</v>
      </c>
      <c r="V12" s="25">
        <v>-4.3002898277527741</v>
      </c>
    </row>
    <row r="13" spans="1:22" ht="18.75" customHeight="1" x14ac:dyDescent="0.15">
      <c r="A13" s="4" t="s">
        <v>25</v>
      </c>
      <c r="B13" s="20">
        <f t="shared" ref="B13:I13" si="9">B25+B26+B27</f>
        <v>-14</v>
      </c>
      <c r="C13" s="20">
        <f t="shared" si="9"/>
        <v>35</v>
      </c>
      <c r="D13" s="20">
        <f t="shared" si="9"/>
        <v>20</v>
      </c>
      <c r="E13" s="20">
        <f t="shared" si="9"/>
        <v>-29</v>
      </c>
      <c r="F13" s="20">
        <f t="shared" si="9"/>
        <v>10</v>
      </c>
      <c r="G13" s="20">
        <f t="shared" si="9"/>
        <v>-3</v>
      </c>
      <c r="H13" s="20">
        <f t="shared" si="9"/>
        <v>39</v>
      </c>
      <c r="I13" s="20">
        <f t="shared" si="9"/>
        <v>-2</v>
      </c>
      <c r="J13" s="26">
        <f t="shared" si="1"/>
        <v>-13.33586989936048</v>
      </c>
      <c r="K13" s="35">
        <v>4.5985758273656838</v>
      </c>
      <c r="L13" s="35">
        <v>17.934445726726164</v>
      </c>
      <c r="M13" s="20">
        <f t="shared" ref="M13:U13" si="10">M25+M26+M27</f>
        <v>15</v>
      </c>
      <c r="N13" s="20">
        <f t="shared" si="10"/>
        <v>61</v>
      </c>
      <c r="O13" s="20">
        <f t="shared" si="10"/>
        <v>11</v>
      </c>
      <c r="P13" s="20">
        <f t="shared" si="10"/>
        <v>42</v>
      </c>
      <c r="Q13" s="20">
        <f t="shared" si="10"/>
        <v>19</v>
      </c>
      <c r="R13" s="20">
        <f t="shared" si="10"/>
        <v>46</v>
      </c>
      <c r="S13" s="20">
        <f t="shared" si="10"/>
        <v>-10</v>
      </c>
      <c r="T13" s="20">
        <f t="shared" si="10"/>
        <v>17</v>
      </c>
      <c r="U13" s="20">
        <f t="shared" si="10"/>
        <v>29</v>
      </c>
      <c r="V13" s="26">
        <v>6.8978637410485284</v>
      </c>
    </row>
    <row r="14" spans="1:22" ht="18.75" customHeight="1" x14ac:dyDescent="0.15">
      <c r="A14" s="4" t="s">
        <v>24</v>
      </c>
      <c r="B14" s="20">
        <f t="shared" ref="B14:I14" si="11">B28+B29+B30+B31</f>
        <v>-71</v>
      </c>
      <c r="C14" s="20">
        <f t="shared" si="11"/>
        <v>-51</v>
      </c>
      <c r="D14" s="20">
        <f t="shared" si="11"/>
        <v>-53</v>
      </c>
      <c r="E14" s="20">
        <f t="shared" si="11"/>
        <v>-47</v>
      </c>
      <c r="F14" s="20">
        <f t="shared" si="11"/>
        <v>27</v>
      </c>
      <c r="G14" s="20">
        <f t="shared" si="11"/>
        <v>-6</v>
      </c>
      <c r="H14" s="20">
        <f t="shared" si="11"/>
        <v>74</v>
      </c>
      <c r="I14" s="20">
        <f t="shared" si="11"/>
        <v>2</v>
      </c>
      <c r="J14" s="26">
        <f t="shared" si="1"/>
        <v>-10.379965426334921</v>
      </c>
      <c r="K14" s="35">
        <v>5.9629588619370804</v>
      </c>
      <c r="L14" s="35">
        <v>16.342924288272002</v>
      </c>
      <c r="M14" s="20">
        <f t="shared" ref="M14:U14" si="12">M28+M29+M30+M31</f>
        <v>-24</v>
      </c>
      <c r="N14" s="20">
        <f t="shared" si="12"/>
        <v>83</v>
      </c>
      <c r="O14" s="20">
        <f t="shared" si="12"/>
        <v>-42</v>
      </c>
      <c r="P14" s="20">
        <f t="shared" si="12"/>
        <v>32</v>
      </c>
      <c r="Q14" s="20">
        <f t="shared" si="12"/>
        <v>51</v>
      </c>
      <c r="R14" s="20">
        <f t="shared" si="12"/>
        <v>107</v>
      </c>
      <c r="S14" s="20">
        <f t="shared" si="12"/>
        <v>3</v>
      </c>
      <c r="T14" s="20">
        <f t="shared" si="12"/>
        <v>50</v>
      </c>
      <c r="U14" s="20">
        <f t="shared" si="12"/>
        <v>57</v>
      </c>
      <c r="V14" s="26">
        <v>-5.3004078772774044</v>
      </c>
    </row>
    <row r="15" spans="1:22" ht="18.75" customHeight="1" x14ac:dyDescent="0.15">
      <c r="A15" s="4" t="s">
        <v>23</v>
      </c>
      <c r="B15" s="20">
        <f t="shared" ref="B15:I15" si="13">B32+B33+B34+B35</f>
        <v>-38</v>
      </c>
      <c r="C15" s="20">
        <f t="shared" si="13"/>
        <v>-24</v>
      </c>
      <c r="D15" s="20">
        <f t="shared" si="13"/>
        <v>12</v>
      </c>
      <c r="E15" s="20">
        <f t="shared" si="13"/>
        <v>-36</v>
      </c>
      <c r="F15" s="20">
        <f t="shared" si="13"/>
        <v>25</v>
      </c>
      <c r="G15" s="20">
        <f t="shared" si="13"/>
        <v>4</v>
      </c>
      <c r="H15" s="20">
        <f t="shared" si="13"/>
        <v>61</v>
      </c>
      <c r="I15" s="22">
        <f t="shared" si="13"/>
        <v>1</v>
      </c>
      <c r="J15" s="26">
        <f>K15-L15</f>
        <v>-10.50641899023239</v>
      </c>
      <c r="K15" s="35">
        <v>7.296124298772491</v>
      </c>
      <c r="L15" s="35">
        <v>17.80254328900488</v>
      </c>
      <c r="M15" s="22">
        <f t="shared" ref="M15:U15" si="14">M32+M33+M34+M35</f>
        <v>-2</v>
      </c>
      <c r="N15" s="20">
        <f t="shared" si="14"/>
        <v>80</v>
      </c>
      <c r="O15" s="20">
        <f t="shared" si="14"/>
        <v>-8</v>
      </c>
      <c r="P15" s="20">
        <f t="shared" si="14"/>
        <v>39</v>
      </c>
      <c r="Q15" s="20">
        <f t="shared" si="14"/>
        <v>41</v>
      </c>
      <c r="R15" s="20">
        <f>R32+R33+R34+R35</f>
        <v>82</v>
      </c>
      <c r="S15" s="20">
        <f t="shared" si="14"/>
        <v>-17</v>
      </c>
      <c r="T15" s="20">
        <f t="shared" si="14"/>
        <v>29</v>
      </c>
      <c r="U15" s="20">
        <f t="shared" si="14"/>
        <v>53</v>
      </c>
      <c r="V15" s="26">
        <v>-0.58368994390179907</v>
      </c>
    </row>
    <row r="16" spans="1:22" ht="18.75" customHeight="1" x14ac:dyDescent="0.15">
      <c r="A16" s="2" t="s">
        <v>22</v>
      </c>
      <c r="B16" s="19">
        <f t="shared" ref="B16:I16" si="15">B36+B37+B38</f>
        <v>-18</v>
      </c>
      <c r="C16" s="19">
        <f t="shared" si="15"/>
        <v>-4</v>
      </c>
      <c r="D16" s="19">
        <f t="shared" si="15"/>
        <v>4</v>
      </c>
      <c r="E16" s="19">
        <f t="shared" si="15"/>
        <v>-18</v>
      </c>
      <c r="F16" s="19">
        <f t="shared" si="15"/>
        <v>4</v>
      </c>
      <c r="G16" s="19">
        <f t="shared" si="15"/>
        <v>3</v>
      </c>
      <c r="H16" s="19">
        <f t="shared" si="15"/>
        <v>22</v>
      </c>
      <c r="I16" s="19">
        <f t="shared" si="15"/>
        <v>2</v>
      </c>
      <c r="J16" s="27">
        <f t="shared" si="1"/>
        <v>-21.219011200537423</v>
      </c>
      <c r="K16" s="34">
        <v>4.7153358223416477</v>
      </c>
      <c r="L16" s="34">
        <v>25.93434702287907</v>
      </c>
      <c r="M16" s="19">
        <f t="shared" ref="M16:U16" si="16">M36+M37+M38</f>
        <v>0</v>
      </c>
      <c r="N16" s="19">
        <f t="shared" si="16"/>
        <v>19</v>
      </c>
      <c r="O16" s="19">
        <f t="shared" si="16"/>
        <v>2</v>
      </c>
      <c r="P16" s="19">
        <f t="shared" si="16"/>
        <v>10</v>
      </c>
      <c r="Q16" s="19">
        <f t="shared" si="16"/>
        <v>9</v>
      </c>
      <c r="R16" s="19">
        <f t="shared" si="16"/>
        <v>19</v>
      </c>
      <c r="S16" s="19">
        <f t="shared" si="16"/>
        <v>-1</v>
      </c>
      <c r="T16" s="19">
        <f t="shared" si="16"/>
        <v>3</v>
      </c>
      <c r="U16" s="19">
        <f t="shared" si="16"/>
        <v>16</v>
      </c>
      <c r="V16" s="30">
        <v>0</v>
      </c>
    </row>
    <row r="17" spans="1:22" ht="18.75" customHeight="1" x14ac:dyDescent="0.15">
      <c r="A17" s="6" t="s">
        <v>21</v>
      </c>
      <c r="B17" s="18">
        <f t="shared" ref="B17:I17" si="17">B12+B13+B20</f>
        <v>-90</v>
      </c>
      <c r="C17" s="18">
        <f t="shared" si="17"/>
        <v>48</v>
      </c>
      <c r="D17" s="18">
        <f t="shared" si="17"/>
        <v>-5</v>
      </c>
      <c r="E17" s="18">
        <f t="shared" si="17"/>
        <v>-99</v>
      </c>
      <c r="F17" s="18">
        <f t="shared" si="17"/>
        <v>135</v>
      </c>
      <c r="G17" s="18">
        <f t="shared" si="17"/>
        <v>-31</v>
      </c>
      <c r="H17" s="18">
        <f t="shared" si="17"/>
        <v>234</v>
      </c>
      <c r="I17" s="18">
        <f t="shared" si="17"/>
        <v>-22</v>
      </c>
      <c r="J17" s="25">
        <f t="shared" si="1"/>
        <v>-5.160621948131574</v>
      </c>
      <c r="K17" s="33">
        <v>7.0372117474521438</v>
      </c>
      <c r="L17" s="33">
        <v>12.197833695583718</v>
      </c>
      <c r="M17" s="18">
        <f t="shared" ref="M17:U17" si="18">M12+M13+M20</f>
        <v>9</v>
      </c>
      <c r="N17" s="18">
        <f t="shared" si="18"/>
        <v>352</v>
      </c>
      <c r="O17" s="18">
        <f t="shared" si="18"/>
        <v>-65</v>
      </c>
      <c r="P17" s="18">
        <f t="shared" si="18"/>
        <v>265</v>
      </c>
      <c r="Q17" s="18">
        <f t="shared" si="18"/>
        <v>87</v>
      </c>
      <c r="R17" s="18">
        <f t="shared" si="18"/>
        <v>343</v>
      </c>
      <c r="S17" s="18">
        <f t="shared" si="18"/>
        <v>-69</v>
      </c>
      <c r="T17" s="18">
        <f t="shared" si="18"/>
        <v>238</v>
      </c>
      <c r="U17" s="18">
        <f t="shared" si="18"/>
        <v>105</v>
      </c>
      <c r="V17" s="25">
        <v>0.469147449830146</v>
      </c>
    </row>
    <row r="18" spans="1:22" ht="18.75" customHeight="1" x14ac:dyDescent="0.15">
      <c r="A18" s="4" t="s">
        <v>20</v>
      </c>
      <c r="B18" s="20">
        <f t="shared" ref="B18:I18" si="19">B14+B22</f>
        <v>-91</v>
      </c>
      <c r="C18" s="20">
        <f t="shared" si="19"/>
        <v>-50</v>
      </c>
      <c r="D18" s="20">
        <f t="shared" si="19"/>
        <v>-47</v>
      </c>
      <c r="E18" s="20">
        <f t="shared" si="19"/>
        <v>-64</v>
      </c>
      <c r="F18" s="20">
        <f t="shared" si="19"/>
        <v>62</v>
      </c>
      <c r="G18" s="20">
        <f t="shared" si="19"/>
        <v>1</v>
      </c>
      <c r="H18" s="20">
        <f t="shared" si="19"/>
        <v>126</v>
      </c>
      <c r="I18" s="20">
        <f t="shared" si="19"/>
        <v>-13</v>
      </c>
      <c r="J18" s="26">
        <f t="shared" si="1"/>
        <v>-7.5140687749591075</v>
      </c>
      <c r="K18" s="35">
        <v>7.2792541257416365</v>
      </c>
      <c r="L18" s="35">
        <v>14.793322900700744</v>
      </c>
      <c r="M18" s="20">
        <f t="shared" ref="M18:U18" si="20">M14+M22</f>
        <v>-27</v>
      </c>
      <c r="N18" s="20">
        <f t="shared" si="20"/>
        <v>158</v>
      </c>
      <c r="O18" s="20">
        <f t="shared" si="20"/>
        <v>-78</v>
      </c>
      <c r="P18" s="20">
        <f t="shared" si="20"/>
        <v>66</v>
      </c>
      <c r="Q18" s="20">
        <f t="shared" si="20"/>
        <v>92</v>
      </c>
      <c r="R18" s="20">
        <f t="shared" si="20"/>
        <v>185</v>
      </c>
      <c r="S18" s="20">
        <f t="shared" si="20"/>
        <v>-17</v>
      </c>
      <c r="T18" s="20">
        <f t="shared" si="20"/>
        <v>89</v>
      </c>
      <c r="U18" s="20">
        <f t="shared" si="20"/>
        <v>96</v>
      </c>
      <c r="V18" s="26">
        <v>-3.1699977644358732</v>
      </c>
    </row>
    <row r="19" spans="1:22" ht="18.75" customHeight="1" x14ac:dyDescent="0.15">
      <c r="A19" s="2" t="s">
        <v>19</v>
      </c>
      <c r="B19" s="19">
        <f t="shared" ref="B19:I19" si="21">B15+B16+B21+B23</f>
        <v>-47</v>
      </c>
      <c r="C19" s="19">
        <f t="shared" si="21"/>
        <v>10</v>
      </c>
      <c r="D19" s="19">
        <f t="shared" si="21"/>
        <v>-72</v>
      </c>
      <c r="E19" s="19">
        <f t="shared" si="21"/>
        <v>-121</v>
      </c>
      <c r="F19" s="19">
        <f t="shared" si="21"/>
        <v>142</v>
      </c>
      <c r="G19" s="19">
        <f t="shared" si="21"/>
        <v>-15</v>
      </c>
      <c r="H19" s="19">
        <f t="shared" si="21"/>
        <v>263</v>
      </c>
      <c r="I19" s="21">
        <f t="shared" si="21"/>
        <v>15</v>
      </c>
      <c r="J19" s="27">
        <f t="shared" si="1"/>
        <v>-6.1676483140318243</v>
      </c>
      <c r="K19" s="34">
        <v>7.2380666164670977</v>
      </c>
      <c r="L19" s="34">
        <v>13.405714930498922</v>
      </c>
      <c r="M19" s="21">
        <f t="shared" ref="M19:U19" si="22">M15+M16+M21+M23</f>
        <v>74</v>
      </c>
      <c r="N19" s="21">
        <f>N15+N16+N21+N23</f>
        <v>513</v>
      </c>
      <c r="O19" s="19">
        <f t="shared" si="22"/>
        <v>-54</v>
      </c>
      <c r="P19" s="19">
        <f t="shared" si="22"/>
        <v>316</v>
      </c>
      <c r="Q19" s="19">
        <f t="shared" si="22"/>
        <v>197</v>
      </c>
      <c r="R19" s="19">
        <f t="shared" si="22"/>
        <v>439</v>
      </c>
      <c r="S19" s="19">
        <f t="shared" si="22"/>
        <v>-12</v>
      </c>
      <c r="T19" s="19">
        <f t="shared" si="22"/>
        <v>264</v>
      </c>
      <c r="U19" s="19">
        <f t="shared" si="22"/>
        <v>175</v>
      </c>
      <c r="V19" s="30">
        <v>3.771950208581444</v>
      </c>
    </row>
    <row r="20" spans="1:22" ht="18.75" customHeight="1" x14ac:dyDescent="0.15">
      <c r="A20" s="5" t="s">
        <v>18</v>
      </c>
      <c r="B20" s="18">
        <f>E20+M20</f>
        <v>-60</v>
      </c>
      <c r="C20" s="18">
        <v>21</v>
      </c>
      <c r="D20" s="18">
        <f>G20-I20+O20-S20</f>
        <v>-13</v>
      </c>
      <c r="E20" s="18">
        <f>F20-H20</f>
        <v>-58</v>
      </c>
      <c r="F20" s="18">
        <v>123</v>
      </c>
      <c r="G20" s="18">
        <v>-23</v>
      </c>
      <c r="H20" s="18">
        <v>181</v>
      </c>
      <c r="I20" s="18">
        <v>-15</v>
      </c>
      <c r="J20" s="25">
        <f>K20-L20</f>
        <v>-3.6071944189188052</v>
      </c>
      <c r="K20" s="33">
        <v>7.6497398883967787</v>
      </c>
      <c r="L20" s="33">
        <v>11.256934307315584</v>
      </c>
      <c r="M20" s="18">
        <f>N20-R20</f>
        <v>-2</v>
      </c>
      <c r="N20" s="18">
        <f>P20+Q20</f>
        <v>279</v>
      </c>
      <c r="O20" s="22">
        <v>-65</v>
      </c>
      <c r="P20" s="22">
        <v>217</v>
      </c>
      <c r="Q20" s="22">
        <v>62</v>
      </c>
      <c r="R20" s="22">
        <f>SUM(T20:U20)</f>
        <v>281</v>
      </c>
      <c r="S20" s="22">
        <v>-60</v>
      </c>
      <c r="T20" s="22">
        <v>210</v>
      </c>
      <c r="U20" s="22">
        <v>71</v>
      </c>
      <c r="V20" s="29">
        <v>-0.12438601444547359</v>
      </c>
    </row>
    <row r="21" spans="1:22" ht="18.75" customHeight="1" x14ac:dyDescent="0.15">
      <c r="A21" s="3" t="s">
        <v>17</v>
      </c>
      <c r="B21" s="20">
        <f t="shared" ref="B21:B38" si="23">E21+M21</f>
        <v>-14</v>
      </c>
      <c r="C21" s="20">
        <v>5</v>
      </c>
      <c r="D21" s="20">
        <f t="shared" ref="D21:D38" si="24">G21-I21+O21-S21</f>
        <v>-125</v>
      </c>
      <c r="E21" s="20">
        <f t="shared" ref="E21:E38" si="25">F21-H21</f>
        <v>-44</v>
      </c>
      <c r="F21" s="20">
        <v>101</v>
      </c>
      <c r="G21" s="20">
        <v>-13</v>
      </c>
      <c r="H21" s="20">
        <v>145</v>
      </c>
      <c r="I21" s="20">
        <v>15</v>
      </c>
      <c r="J21" s="26">
        <f t="shared" ref="J21:J38" si="26">K21-L21</f>
        <v>-3.5074983150467318</v>
      </c>
      <c r="K21" s="35">
        <v>8.0513029504481786</v>
      </c>
      <c r="L21" s="35">
        <v>11.55880126549491</v>
      </c>
      <c r="M21" s="20">
        <f t="shared" ref="M21:M38" si="27">N21-R21</f>
        <v>30</v>
      </c>
      <c r="N21" s="20">
        <f t="shared" ref="N21:N38" si="28">P21+Q21</f>
        <v>311</v>
      </c>
      <c r="O21" s="20">
        <v>-85</v>
      </c>
      <c r="P21" s="20">
        <v>196</v>
      </c>
      <c r="Q21" s="20">
        <v>115</v>
      </c>
      <c r="R21" s="20">
        <f t="shared" ref="R21:R38" si="29">SUM(T21:U21)</f>
        <v>281</v>
      </c>
      <c r="S21" s="20">
        <v>12</v>
      </c>
      <c r="T21" s="20">
        <v>200</v>
      </c>
      <c r="U21" s="20">
        <v>81</v>
      </c>
      <c r="V21" s="26">
        <v>2.3914761238955009</v>
      </c>
    </row>
    <row r="22" spans="1:22" ht="18.75" customHeight="1" x14ac:dyDescent="0.15">
      <c r="A22" s="3" t="s">
        <v>16</v>
      </c>
      <c r="B22" s="20">
        <f t="shared" si="23"/>
        <v>-20</v>
      </c>
      <c r="C22" s="20">
        <v>1</v>
      </c>
      <c r="D22" s="20">
        <f t="shared" si="24"/>
        <v>6</v>
      </c>
      <c r="E22" s="20">
        <f t="shared" si="25"/>
        <v>-17</v>
      </c>
      <c r="F22" s="20">
        <v>35</v>
      </c>
      <c r="G22" s="20">
        <v>7</v>
      </c>
      <c r="H22" s="20">
        <v>52</v>
      </c>
      <c r="I22" s="20">
        <v>-15</v>
      </c>
      <c r="J22" s="26">
        <f t="shared" si="26"/>
        <v>-4.2612894984795311</v>
      </c>
      <c r="K22" s="35">
        <v>8.773243085104923</v>
      </c>
      <c r="L22" s="35">
        <v>13.034532583584454</v>
      </c>
      <c r="M22" s="20">
        <f t="shared" si="27"/>
        <v>-3</v>
      </c>
      <c r="N22" s="20">
        <f t="shared" si="28"/>
        <v>75</v>
      </c>
      <c r="O22" s="20">
        <v>-36</v>
      </c>
      <c r="P22" s="20">
        <v>34</v>
      </c>
      <c r="Q22" s="20">
        <v>41</v>
      </c>
      <c r="R22" s="20">
        <f t="shared" si="29"/>
        <v>78</v>
      </c>
      <c r="S22" s="20">
        <v>-20</v>
      </c>
      <c r="T22" s="20">
        <v>39</v>
      </c>
      <c r="U22" s="20">
        <v>39</v>
      </c>
      <c r="V22" s="26">
        <v>-0.75199226443756118</v>
      </c>
    </row>
    <row r="23" spans="1:22" ht="18.75" customHeight="1" x14ac:dyDescent="0.15">
      <c r="A23" s="1" t="s">
        <v>15</v>
      </c>
      <c r="B23" s="19">
        <f t="shared" si="23"/>
        <v>23</v>
      </c>
      <c r="C23" s="19">
        <v>33</v>
      </c>
      <c r="D23" s="19">
        <f t="shared" si="24"/>
        <v>37</v>
      </c>
      <c r="E23" s="19">
        <f t="shared" si="25"/>
        <v>-23</v>
      </c>
      <c r="F23" s="19">
        <v>12</v>
      </c>
      <c r="G23" s="19">
        <v>-9</v>
      </c>
      <c r="H23" s="19">
        <v>35</v>
      </c>
      <c r="I23" s="21">
        <v>-3</v>
      </c>
      <c r="J23" s="27">
        <f t="shared" si="26"/>
        <v>-8.2167137451575734</v>
      </c>
      <c r="K23" s="34">
        <v>4.2869810844300371</v>
      </c>
      <c r="L23" s="34">
        <v>12.50369482958761</v>
      </c>
      <c r="M23" s="21">
        <f t="shared" si="27"/>
        <v>46</v>
      </c>
      <c r="N23" s="21">
        <f t="shared" si="28"/>
        <v>103</v>
      </c>
      <c r="O23" s="19">
        <v>37</v>
      </c>
      <c r="P23" s="19">
        <v>71</v>
      </c>
      <c r="Q23" s="19">
        <v>32</v>
      </c>
      <c r="R23" s="19">
        <f t="shared" si="29"/>
        <v>57</v>
      </c>
      <c r="S23" s="19">
        <v>-6</v>
      </c>
      <c r="T23" s="19">
        <v>32</v>
      </c>
      <c r="U23" s="19">
        <v>25</v>
      </c>
      <c r="V23" s="31">
        <v>16.43342749031514</v>
      </c>
    </row>
    <row r="24" spans="1:22" ht="18.75" customHeight="1" x14ac:dyDescent="0.15">
      <c r="A24" s="7" t="s">
        <v>14</v>
      </c>
      <c r="B24" s="17">
        <f t="shared" si="23"/>
        <v>-16</v>
      </c>
      <c r="C24" s="17">
        <v>-8</v>
      </c>
      <c r="D24" s="18">
        <f t="shared" si="24"/>
        <v>-12</v>
      </c>
      <c r="E24" s="18">
        <f t="shared" si="25"/>
        <v>-12</v>
      </c>
      <c r="F24" s="17">
        <v>2</v>
      </c>
      <c r="G24" s="17">
        <v>-5</v>
      </c>
      <c r="H24" s="17">
        <v>14</v>
      </c>
      <c r="I24" s="23">
        <v>-5</v>
      </c>
      <c r="J24" s="28">
        <f t="shared" si="26"/>
        <v>-12.900869483258324</v>
      </c>
      <c r="K24" s="32">
        <v>2.1501449138763871</v>
      </c>
      <c r="L24" s="32">
        <v>15.051014397134711</v>
      </c>
      <c r="M24" s="18">
        <f t="shared" si="27"/>
        <v>-4</v>
      </c>
      <c r="N24" s="17">
        <f t="shared" si="28"/>
        <v>12</v>
      </c>
      <c r="O24" s="17">
        <v>-11</v>
      </c>
      <c r="P24" s="17">
        <v>6</v>
      </c>
      <c r="Q24" s="17">
        <v>6</v>
      </c>
      <c r="R24" s="17">
        <f t="shared" si="29"/>
        <v>16</v>
      </c>
      <c r="S24" s="17">
        <v>1</v>
      </c>
      <c r="T24" s="17">
        <v>11</v>
      </c>
      <c r="U24" s="17">
        <v>5</v>
      </c>
      <c r="V24" s="28">
        <v>-4.3002898277527741</v>
      </c>
    </row>
    <row r="25" spans="1:22" ht="18.75" customHeight="1" x14ac:dyDescent="0.15">
      <c r="A25" s="5" t="s">
        <v>13</v>
      </c>
      <c r="B25" s="18">
        <f t="shared" si="23"/>
        <v>-3</v>
      </c>
      <c r="C25" s="18">
        <v>17</v>
      </c>
      <c r="D25" s="18">
        <f t="shared" si="24"/>
        <v>2</v>
      </c>
      <c r="E25" s="18">
        <f t="shared" si="25"/>
        <v>-5</v>
      </c>
      <c r="F25" s="18">
        <v>0</v>
      </c>
      <c r="G25" s="18">
        <v>-2</v>
      </c>
      <c r="H25" s="18">
        <v>5</v>
      </c>
      <c r="I25" s="18">
        <v>-2</v>
      </c>
      <c r="J25" s="25">
        <f t="shared" si="26"/>
        <v>-20.037769823667624</v>
      </c>
      <c r="K25" s="33">
        <v>0</v>
      </c>
      <c r="L25" s="33">
        <v>20.037769823667624</v>
      </c>
      <c r="M25" s="18">
        <f t="shared" si="27"/>
        <v>2</v>
      </c>
      <c r="N25" s="18">
        <f t="shared" si="28"/>
        <v>7</v>
      </c>
      <c r="O25" s="18">
        <v>4</v>
      </c>
      <c r="P25" s="18">
        <v>6</v>
      </c>
      <c r="Q25" s="18">
        <v>1</v>
      </c>
      <c r="R25" s="18">
        <f t="shared" si="29"/>
        <v>5</v>
      </c>
      <c r="S25" s="18">
        <v>2</v>
      </c>
      <c r="T25" s="18">
        <v>2</v>
      </c>
      <c r="U25" s="18">
        <v>3</v>
      </c>
      <c r="V25" s="29">
        <v>8.0151079294670531</v>
      </c>
    </row>
    <row r="26" spans="1:22" ht="18.75" customHeight="1" x14ac:dyDescent="0.15">
      <c r="A26" s="3" t="s">
        <v>12</v>
      </c>
      <c r="B26" s="20">
        <f t="shared" si="23"/>
        <v>-2</v>
      </c>
      <c r="C26" s="20">
        <v>3</v>
      </c>
      <c r="D26" s="20">
        <f t="shared" si="24"/>
        <v>25</v>
      </c>
      <c r="E26" s="20">
        <f t="shared" si="25"/>
        <v>-14</v>
      </c>
      <c r="F26" s="20">
        <v>1</v>
      </c>
      <c r="G26" s="20">
        <v>-3</v>
      </c>
      <c r="H26" s="20">
        <v>15</v>
      </c>
      <c r="I26" s="20">
        <v>1</v>
      </c>
      <c r="J26" s="26">
        <f t="shared" si="26"/>
        <v>-25.101067409383184</v>
      </c>
      <c r="K26" s="35">
        <v>1.7929333863845129</v>
      </c>
      <c r="L26" s="35">
        <v>26.894000795767695</v>
      </c>
      <c r="M26" s="20">
        <f t="shared" si="27"/>
        <v>12</v>
      </c>
      <c r="N26" s="20">
        <f t="shared" si="28"/>
        <v>27</v>
      </c>
      <c r="O26" s="20">
        <v>19</v>
      </c>
      <c r="P26" s="20">
        <v>19</v>
      </c>
      <c r="Q26" s="20">
        <v>8</v>
      </c>
      <c r="R26" s="20">
        <f t="shared" si="29"/>
        <v>15</v>
      </c>
      <c r="S26" s="20">
        <v>-10</v>
      </c>
      <c r="T26" s="20">
        <v>8</v>
      </c>
      <c r="U26" s="20">
        <v>7</v>
      </c>
      <c r="V26" s="26">
        <v>21.515200636614146</v>
      </c>
    </row>
    <row r="27" spans="1:22" ht="18.75" customHeight="1" x14ac:dyDescent="0.15">
      <c r="A27" s="1" t="s">
        <v>11</v>
      </c>
      <c r="B27" s="19">
        <f t="shared" si="23"/>
        <v>-9</v>
      </c>
      <c r="C27" s="19">
        <v>15</v>
      </c>
      <c r="D27" s="19">
        <f t="shared" si="24"/>
        <v>-7</v>
      </c>
      <c r="E27" s="19">
        <f t="shared" si="25"/>
        <v>-10</v>
      </c>
      <c r="F27" s="19">
        <v>9</v>
      </c>
      <c r="G27" s="19">
        <v>2</v>
      </c>
      <c r="H27" s="21">
        <v>19</v>
      </c>
      <c r="I27" s="21">
        <v>-1</v>
      </c>
      <c r="J27" s="27">
        <f t="shared" si="26"/>
        <v>-7.3136179566352553</v>
      </c>
      <c r="K27" s="34">
        <v>6.5822561609717294</v>
      </c>
      <c r="L27" s="34">
        <v>13.895874117606985</v>
      </c>
      <c r="M27" s="21">
        <f t="shared" si="27"/>
        <v>1</v>
      </c>
      <c r="N27" s="21">
        <f t="shared" si="28"/>
        <v>27</v>
      </c>
      <c r="O27" s="24">
        <v>-12</v>
      </c>
      <c r="P27" s="24">
        <v>17</v>
      </c>
      <c r="Q27" s="24">
        <v>10</v>
      </c>
      <c r="R27" s="24">
        <f t="shared" si="29"/>
        <v>26</v>
      </c>
      <c r="S27" s="24">
        <v>-2</v>
      </c>
      <c r="T27" s="24">
        <v>7</v>
      </c>
      <c r="U27" s="24">
        <v>19</v>
      </c>
      <c r="V27" s="31">
        <v>0.73136179566352411</v>
      </c>
    </row>
    <row r="28" spans="1:22" ht="18.75" customHeight="1" x14ac:dyDescent="0.15">
      <c r="A28" s="5" t="s">
        <v>10</v>
      </c>
      <c r="B28" s="18">
        <f t="shared" si="23"/>
        <v>-5</v>
      </c>
      <c r="C28" s="18">
        <v>1</v>
      </c>
      <c r="D28" s="18">
        <f t="shared" si="24"/>
        <v>-1</v>
      </c>
      <c r="E28" s="18">
        <f>F28-H28</f>
        <v>-12</v>
      </c>
      <c r="F28" s="18">
        <v>0</v>
      </c>
      <c r="G28" s="18">
        <v>-3</v>
      </c>
      <c r="H28" s="18">
        <v>12</v>
      </c>
      <c r="I28" s="18">
        <v>1</v>
      </c>
      <c r="J28" s="25">
        <f t="shared" si="26"/>
        <v>-22.966567389571708</v>
      </c>
      <c r="K28" s="33">
        <v>0</v>
      </c>
      <c r="L28" s="33">
        <v>22.966567389571708</v>
      </c>
      <c r="M28" s="18">
        <f t="shared" si="27"/>
        <v>7</v>
      </c>
      <c r="N28" s="18">
        <f t="shared" si="28"/>
        <v>10</v>
      </c>
      <c r="O28" s="18">
        <v>-4</v>
      </c>
      <c r="P28" s="18">
        <v>6</v>
      </c>
      <c r="Q28" s="18">
        <v>4</v>
      </c>
      <c r="R28" s="18">
        <f t="shared" si="29"/>
        <v>3</v>
      </c>
      <c r="S28" s="18">
        <v>-7</v>
      </c>
      <c r="T28" s="18">
        <v>1</v>
      </c>
      <c r="U28" s="18">
        <v>2</v>
      </c>
      <c r="V28" s="25">
        <v>13.397164310583499</v>
      </c>
    </row>
    <row r="29" spans="1:22" ht="18.75" customHeight="1" x14ac:dyDescent="0.15">
      <c r="A29" s="3" t="s">
        <v>9</v>
      </c>
      <c r="B29" s="20">
        <f t="shared" si="23"/>
        <v>-19</v>
      </c>
      <c r="C29" s="20">
        <v>-16</v>
      </c>
      <c r="D29" s="20">
        <f t="shared" si="24"/>
        <v>-17</v>
      </c>
      <c r="E29" s="20">
        <f t="shared" si="25"/>
        <v>-15</v>
      </c>
      <c r="F29" s="20">
        <v>7</v>
      </c>
      <c r="G29" s="20">
        <v>-10</v>
      </c>
      <c r="H29" s="20">
        <v>22</v>
      </c>
      <c r="I29" s="20">
        <v>2</v>
      </c>
      <c r="J29" s="26">
        <f t="shared" si="26"/>
        <v>-10.910786632841571</v>
      </c>
      <c r="K29" s="35">
        <v>5.0917004286593981</v>
      </c>
      <c r="L29" s="35">
        <v>16.002487061500968</v>
      </c>
      <c r="M29" s="22">
        <f t="shared" si="27"/>
        <v>-4</v>
      </c>
      <c r="N29" s="22">
        <f t="shared" si="28"/>
        <v>28</v>
      </c>
      <c r="O29" s="20">
        <v>2</v>
      </c>
      <c r="P29" s="20">
        <v>13</v>
      </c>
      <c r="Q29" s="20">
        <v>15</v>
      </c>
      <c r="R29" s="20">
        <f t="shared" si="29"/>
        <v>32</v>
      </c>
      <c r="S29" s="20">
        <v>7</v>
      </c>
      <c r="T29" s="20">
        <v>11</v>
      </c>
      <c r="U29" s="20">
        <v>21</v>
      </c>
      <c r="V29" s="26">
        <v>-2.9095431020910816</v>
      </c>
    </row>
    <row r="30" spans="1:22" ht="18.75" customHeight="1" x14ac:dyDescent="0.15">
      <c r="A30" s="3" t="s">
        <v>8</v>
      </c>
      <c r="B30" s="20">
        <f t="shared" si="23"/>
        <v>-37</v>
      </c>
      <c r="C30" s="20">
        <v>-31</v>
      </c>
      <c r="D30" s="20">
        <f t="shared" si="24"/>
        <v>-19</v>
      </c>
      <c r="E30" s="20">
        <f t="shared" si="25"/>
        <v>-14</v>
      </c>
      <c r="F30" s="20">
        <v>11</v>
      </c>
      <c r="G30" s="20">
        <v>2</v>
      </c>
      <c r="H30" s="20">
        <v>25</v>
      </c>
      <c r="I30" s="20">
        <v>2</v>
      </c>
      <c r="J30" s="29">
        <f t="shared" si="26"/>
        <v>-9.9678726297042601</v>
      </c>
      <c r="K30" s="36">
        <v>7.8318999233390629</v>
      </c>
      <c r="L30" s="36">
        <v>17.799772553043322</v>
      </c>
      <c r="M30" s="20">
        <f t="shared" si="27"/>
        <v>-23</v>
      </c>
      <c r="N30" s="20">
        <f t="shared" si="28"/>
        <v>13</v>
      </c>
      <c r="O30" s="20">
        <v>-27</v>
      </c>
      <c r="P30" s="20">
        <v>9</v>
      </c>
      <c r="Q30" s="20">
        <v>4</v>
      </c>
      <c r="R30" s="20">
        <f t="shared" si="29"/>
        <v>36</v>
      </c>
      <c r="S30" s="20">
        <v>-8</v>
      </c>
      <c r="T30" s="20">
        <v>17</v>
      </c>
      <c r="U30" s="20">
        <v>19</v>
      </c>
      <c r="V30" s="26">
        <v>-16.375790748799858</v>
      </c>
    </row>
    <row r="31" spans="1:22" ht="18.75" customHeight="1" x14ac:dyDescent="0.15">
      <c r="A31" s="1" t="s">
        <v>7</v>
      </c>
      <c r="B31" s="19">
        <f t="shared" si="23"/>
        <v>-10</v>
      </c>
      <c r="C31" s="19">
        <v>-5</v>
      </c>
      <c r="D31" s="19">
        <f t="shared" si="24"/>
        <v>-16</v>
      </c>
      <c r="E31" s="19">
        <f t="shared" si="25"/>
        <v>-6</v>
      </c>
      <c r="F31" s="19">
        <v>9</v>
      </c>
      <c r="G31" s="19">
        <v>5</v>
      </c>
      <c r="H31" s="19">
        <v>15</v>
      </c>
      <c r="I31" s="21">
        <v>-3</v>
      </c>
      <c r="J31" s="27">
        <f t="shared" si="26"/>
        <v>-4.8933408111326857</v>
      </c>
      <c r="K31" s="34">
        <v>7.3400112166990281</v>
      </c>
      <c r="L31" s="34">
        <v>12.233352027831714</v>
      </c>
      <c r="M31" s="19">
        <f t="shared" si="27"/>
        <v>-4</v>
      </c>
      <c r="N31" s="19">
        <f t="shared" si="28"/>
        <v>32</v>
      </c>
      <c r="O31" s="19">
        <v>-13</v>
      </c>
      <c r="P31" s="19">
        <v>4</v>
      </c>
      <c r="Q31" s="19">
        <v>28</v>
      </c>
      <c r="R31" s="19">
        <f t="shared" si="29"/>
        <v>36</v>
      </c>
      <c r="S31" s="19">
        <v>11</v>
      </c>
      <c r="T31" s="19">
        <v>21</v>
      </c>
      <c r="U31" s="19">
        <v>15</v>
      </c>
      <c r="V31" s="30">
        <v>-3.2622272074217911</v>
      </c>
    </row>
    <row r="32" spans="1:22" ht="18.75" customHeight="1" x14ac:dyDescent="0.15">
      <c r="A32" s="5" t="s">
        <v>6</v>
      </c>
      <c r="B32" s="18">
        <f t="shared" si="23"/>
        <v>1</v>
      </c>
      <c r="C32" s="18">
        <v>-4</v>
      </c>
      <c r="D32" s="18">
        <f t="shared" si="24"/>
        <v>10</v>
      </c>
      <c r="E32" s="18">
        <f t="shared" si="25"/>
        <v>-3</v>
      </c>
      <c r="F32" s="18">
        <v>2</v>
      </c>
      <c r="G32" s="18">
        <v>2</v>
      </c>
      <c r="H32" s="18">
        <v>5</v>
      </c>
      <c r="I32" s="18">
        <v>1</v>
      </c>
      <c r="J32" s="25">
        <f t="shared" si="26"/>
        <v>-10.097936147844848</v>
      </c>
      <c r="K32" s="33">
        <v>6.7319574318965669</v>
      </c>
      <c r="L32" s="33">
        <v>16.829893579741416</v>
      </c>
      <c r="M32" s="18">
        <f t="shared" si="27"/>
        <v>4</v>
      </c>
      <c r="N32" s="18">
        <f t="shared" si="28"/>
        <v>12</v>
      </c>
      <c r="O32" s="22">
        <v>5</v>
      </c>
      <c r="P32" s="22">
        <v>2</v>
      </c>
      <c r="Q32" s="22">
        <v>10</v>
      </c>
      <c r="R32" s="22">
        <f t="shared" si="29"/>
        <v>8</v>
      </c>
      <c r="S32" s="22">
        <v>-4</v>
      </c>
      <c r="T32" s="22">
        <v>0</v>
      </c>
      <c r="U32" s="22">
        <v>8</v>
      </c>
      <c r="V32" s="29">
        <v>13.463914863793139</v>
      </c>
    </row>
    <row r="33" spans="1:22" ht="18.75" customHeight="1" x14ac:dyDescent="0.15">
      <c r="A33" s="3" t="s">
        <v>5</v>
      </c>
      <c r="B33" s="20">
        <f t="shared" si="23"/>
        <v>-6</v>
      </c>
      <c r="C33" s="20">
        <v>8</v>
      </c>
      <c r="D33" s="20">
        <f t="shared" si="24"/>
        <v>14</v>
      </c>
      <c r="E33" s="20">
        <f t="shared" si="25"/>
        <v>-13</v>
      </c>
      <c r="F33" s="20">
        <v>6</v>
      </c>
      <c r="G33" s="20">
        <v>-3</v>
      </c>
      <c r="H33" s="20">
        <v>19</v>
      </c>
      <c r="I33" s="20">
        <v>-8</v>
      </c>
      <c r="J33" s="26">
        <f t="shared" si="26"/>
        <v>-9.7898635196055181</v>
      </c>
      <c r="K33" s="35">
        <v>4.5183985475102384</v>
      </c>
      <c r="L33" s="35">
        <v>14.308262067115756</v>
      </c>
      <c r="M33" s="20">
        <f t="shared" si="27"/>
        <v>7</v>
      </c>
      <c r="N33" s="20">
        <f t="shared" si="28"/>
        <v>30</v>
      </c>
      <c r="O33" s="20">
        <v>-5</v>
      </c>
      <c r="P33" s="20">
        <v>18</v>
      </c>
      <c r="Q33" s="20">
        <v>12</v>
      </c>
      <c r="R33" s="20">
        <f t="shared" si="29"/>
        <v>23</v>
      </c>
      <c r="S33" s="20">
        <v>-14</v>
      </c>
      <c r="T33" s="20">
        <v>10</v>
      </c>
      <c r="U33" s="20">
        <v>13</v>
      </c>
      <c r="V33" s="26">
        <v>5.2714649720952771</v>
      </c>
    </row>
    <row r="34" spans="1:22" ht="18.75" customHeight="1" x14ac:dyDescent="0.15">
      <c r="A34" s="3" t="s">
        <v>4</v>
      </c>
      <c r="B34" s="20">
        <f t="shared" si="23"/>
        <v>-16</v>
      </c>
      <c r="C34" s="20">
        <v>-11</v>
      </c>
      <c r="D34" s="20">
        <f t="shared" si="24"/>
        <v>1</v>
      </c>
      <c r="E34" s="20">
        <f t="shared" si="25"/>
        <v>-13</v>
      </c>
      <c r="F34" s="20">
        <v>10</v>
      </c>
      <c r="G34" s="20">
        <v>6</v>
      </c>
      <c r="H34" s="20">
        <v>23</v>
      </c>
      <c r="I34" s="20">
        <v>9</v>
      </c>
      <c r="J34" s="26">
        <f t="shared" si="26"/>
        <v>-14.629123208356328</v>
      </c>
      <c r="K34" s="35">
        <v>11.253171698735636</v>
      </c>
      <c r="L34" s="35">
        <v>25.882294907091964</v>
      </c>
      <c r="M34" s="20">
        <f>N34-R34</f>
        <v>-3</v>
      </c>
      <c r="N34" s="20">
        <f t="shared" si="28"/>
        <v>16</v>
      </c>
      <c r="O34" s="20">
        <v>-2</v>
      </c>
      <c r="P34" s="20">
        <v>6</v>
      </c>
      <c r="Q34" s="20">
        <v>10</v>
      </c>
      <c r="R34" s="20">
        <f t="shared" si="29"/>
        <v>19</v>
      </c>
      <c r="S34" s="20">
        <v>-6</v>
      </c>
      <c r="T34" s="20">
        <v>8</v>
      </c>
      <c r="U34" s="20">
        <v>11</v>
      </c>
      <c r="V34" s="26">
        <v>-3.3759515096206947</v>
      </c>
    </row>
    <row r="35" spans="1:22" ht="18.75" customHeight="1" x14ac:dyDescent="0.15">
      <c r="A35" s="1" t="s">
        <v>3</v>
      </c>
      <c r="B35" s="19">
        <f t="shared" si="23"/>
        <v>-17</v>
      </c>
      <c r="C35" s="19">
        <v>-17</v>
      </c>
      <c r="D35" s="19">
        <f t="shared" si="24"/>
        <v>-13</v>
      </c>
      <c r="E35" s="19">
        <f t="shared" si="25"/>
        <v>-7</v>
      </c>
      <c r="F35" s="19">
        <v>7</v>
      </c>
      <c r="G35" s="19">
        <v>-1</v>
      </c>
      <c r="H35" s="19">
        <v>14</v>
      </c>
      <c r="I35" s="21">
        <v>-1</v>
      </c>
      <c r="J35" s="27">
        <f t="shared" si="26"/>
        <v>-7.6683433977214062</v>
      </c>
      <c r="K35" s="34">
        <v>7.6683433977214062</v>
      </c>
      <c r="L35" s="34">
        <v>15.336686795442812</v>
      </c>
      <c r="M35" s="21">
        <f t="shared" si="27"/>
        <v>-10</v>
      </c>
      <c r="N35" s="21">
        <f t="shared" si="28"/>
        <v>22</v>
      </c>
      <c r="O35" s="24">
        <v>-6</v>
      </c>
      <c r="P35" s="24">
        <v>13</v>
      </c>
      <c r="Q35" s="24">
        <v>9</v>
      </c>
      <c r="R35" s="24">
        <f t="shared" si="29"/>
        <v>32</v>
      </c>
      <c r="S35" s="24">
        <v>7</v>
      </c>
      <c r="T35" s="24">
        <v>11</v>
      </c>
      <c r="U35" s="24">
        <v>21</v>
      </c>
      <c r="V35" s="31">
        <v>-10.954776282459154</v>
      </c>
    </row>
    <row r="36" spans="1:22" ht="18.75" customHeight="1" x14ac:dyDescent="0.15">
      <c r="A36" s="5" t="s">
        <v>2</v>
      </c>
      <c r="B36" s="18">
        <f t="shared" si="23"/>
        <v>-7</v>
      </c>
      <c r="C36" s="18">
        <v>1</v>
      </c>
      <c r="D36" s="18">
        <f t="shared" si="24"/>
        <v>1</v>
      </c>
      <c r="E36" s="18">
        <f t="shared" si="25"/>
        <v>-6</v>
      </c>
      <c r="F36" s="18">
        <v>2</v>
      </c>
      <c r="G36" s="18">
        <v>2</v>
      </c>
      <c r="H36" s="18">
        <v>8</v>
      </c>
      <c r="I36" s="18">
        <v>-3</v>
      </c>
      <c r="J36" s="25">
        <f t="shared" si="26"/>
        <v>-16.494317368742138</v>
      </c>
      <c r="K36" s="33">
        <v>5.4981057895807126</v>
      </c>
      <c r="L36" s="33">
        <v>21.99242315832285</v>
      </c>
      <c r="M36" s="18">
        <f t="shared" si="27"/>
        <v>-1</v>
      </c>
      <c r="N36" s="18">
        <f t="shared" si="28"/>
        <v>5</v>
      </c>
      <c r="O36" s="18">
        <v>-4</v>
      </c>
      <c r="P36" s="18">
        <v>4</v>
      </c>
      <c r="Q36" s="18">
        <v>1</v>
      </c>
      <c r="R36" s="18">
        <f t="shared" si="29"/>
        <v>6</v>
      </c>
      <c r="S36" s="18">
        <v>0</v>
      </c>
      <c r="T36" s="18">
        <v>0</v>
      </c>
      <c r="U36" s="18">
        <v>6</v>
      </c>
      <c r="V36" s="25">
        <v>-2.7490528947903545</v>
      </c>
    </row>
    <row r="37" spans="1:22" ht="18.75" customHeight="1" x14ac:dyDescent="0.15">
      <c r="A37" s="3" t="s">
        <v>1</v>
      </c>
      <c r="B37" s="20">
        <f t="shared" si="23"/>
        <v>-7</v>
      </c>
      <c r="C37" s="20">
        <v>-10</v>
      </c>
      <c r="D37" s="20">
        <f t="shared" si="24"/>
        <v>4</v>
      </c>
      <c r="E37" s="20">
        <f t="shared" si="25"/>
        <v>-4</v>
      </c>
      <c r="F37" s="20">
        <v>2</v>
      </c>
      <c r="G37" s="20">
        <v>2</v>
      </c>
      <c r="H37" s="20">
        <v>6</v>
      </c>
      <c r="I37" s="20">
        <v>1</v>
      </c>
      <c r="J37" s="26">
        <f t="shared" si="26"/>
        <v>-15.714639370553346</v>
      </c>
      <c r="K37" s="35">
        <v>7.857319685276674</v>
      </c>
      <c r="L37" s="35">
        <v>23.571959055830021</v>
      </c>
      <c r="M37" s="20">
        <f>N37-R37</f>
        <v>-3</v>
      </c>
      <c r="N37" s="22">
        <f t="shared" si="28"/>
        <v>6</v>
      </c>
      <c r="O37" s="20">
        <v>4</v>
      </c>
      <c r="P37" s="20">
        <v>4</v>
      </c>
      <c r="Q37" s="20">
        <v>2</v>
      </c>
      <c r="R37" s="20">
        <f t="shared" si="29"/>
        <v>9</v>
      </c>
      <c r="S37" s="20">
        <v>1</v>
      </c>
      <c r="T37" s="20">
        <v>0</v>
      </c>
      <c r="U37" s="20">
        <v>9</v>
      </c>
      <c r="V37" s="26">
        <v>-11.785979527915018</v>
      </c>
    </row>
    <row r="38" spans="1:22" ht="18.75" customHeight="1" x14ac:dyDescent="0.15">
      <c r="A38" s="1" t="s">
        <v>0</v>
      </c>
      <c r="B38" s="19">
        <f t="shared" si="23"/>
        <v>-4</v>
      </c>
      <c r="C38" s="19">
        <v>5</v>
      </c>
      <c r="D38" s="19">
        <f t="shared" si="24"/>
        <v>-1</v>
      </c>
      <c r="E38" s="19">
        <f t="shared" si="25"/>
        <v>-8</v>
      </c>
      <c r="F38" s="19">
        <v>0</v>
      </c>
      <c r="G38" s="19">
        <v>-1</v>
      </c>
      <c r="H38" s="19">
        <v>8</v>
      </c>
      <c r="I38" s="21">
        <v>4</v>
      </c>
      <c r="J38" s="27">
        <f t="shared" si="26"/>
        <v>-34.783437365988469</v>
      </c>
      <c r="K38" s="34">
        <v>0</v>
      </c>
      <c r="L38" s="34">
        <v>34.783437365988469</v>
      </c>
      <c r="M38" s="21">
        <f t="shared" si="27"/>
        <v>4</v>
      </c>
      <c r="N38" s="19">
        <f t="shared" si="28"/>
        <v>8</v>
      </c>
      <c r="O38" s="19">
        <v>2</v>
      </c>
      <c r="P38" s="19">
        <v>2</v>
      </c>
      <c r="Q38" s="19">
        <v>6</v>
      </c>
      <c r="R38" s="19">
        <f t="shared" si="29"/>
        <v>4</v>
      </c>
      <c r="S38" s="19">
        <v>-2</v>
      </c>
      <c r="T38" s="19">
        <v>3</v>
      </c>
      <c r="U38" s="19">
        <v>1</v>
      </c>
      <c r="V38" s="30">
        <v>17.391718682994235</v>
      </c>
    </row>
    <row r="39" spans="1:22" x14ac:dyDescent="0.15">
      <c r="A39" s="37" t="s">
        <v>59</v>
      </c>
    </row>
    <row r="40" spans="1:22" x14ac:dyDescent="0.15">
      <c r="A40" s="37" t="s">
        <v>48</v>
      </c>
    </row>
    <row r="41" spans="1:22" x14ac:dyDescent="0.15">
      <c r="A41" s="37" t="s">
        <v>49</v>
      </c>
    </row>
    <row r="42" spans="1:22" x14ac:dyDescent="0.15">
      <c r="A42" s="37" t="s">
        <v>60</v>
      </c>
    </row>
    <row r="43" spans="1:22" x14ac:dyDescent="0.15">
      <c r="A43" s="37" t="s">
        <v>61</v>
      </c>
    </row>
    <row r="44" spans="1:22" x14ac:dyDescent="0.15">
      <c r="A44" s="37" t="s">
        <v>62</v>
      </c>
    </row>
    <row r="45" spans="1:22" x14ac:dyDescent="0.15">
      <c r="A45" s="37" t="s">
        <v>63</v>
      </c>
    </row>
    <row r="46" spans="1:22" x14ac:dyDescent="0.15">
      <c r="A46" s="37" t="s">
        <v>64</v>
      </c>
    </row>
  </sheetData>
  <mergeCells count="20">
    <mergeCell ref="A5:A8"/>
    <mergeCell ref="C6:C8"/>
    <mergeCell ref="N6:Q6"/>
    <mergeCell ref="T7:T8"/>
    <mergeCell ref="P7:P8"/>
    <mergeCell ref="M5:V5"/>
    <mergeCell ref="D6:D8"/>
    <mergeCell ref="S7:S8"/>
    <mergeCell ref="B5:D5"/>
    <mergeCell ref="J6:L6"/>
    <mergeCell ref="E5:L5"/>
    <mergeCell ref="G6:G8"/>
    <mergeCell ref="I6:I8"/>
    <mergeCell ref="O7:O8"/>
    <mergeCell ref="B6:B8"/>
    <mergeCell ref="E6:E8"/>
    <mergeCell ref="M6:M8"/>
    <mergeCell ref="J7:J8"/>
    <mergeCell ref="R6:U6"/>
    <mergeCell ref="V7:V8"/>
  </mergeCells>
  <phoneticPr fontId="1"/>
  <pageMargins left="0.70866141732283472" right="0.70866141732283472" top="0.74803149606299213" bottom="0.74803149606299213" header="0.31496062992125984" footer="0.31496062992125984"/>
  <pageSetup paperSize="9" scale="68" orientation="landscape" r:id="rId1"/>
  <rowBreaks count="2" manualBreakCount="2">
    <brk id="31" max="16383" man="1"/>
    <brk id="39" max="16383" man="1"/>
  </rowBreaks>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V46"/>
  <sheetViews>
    <sheetView view="pageBreakPreview" zoomScaleNormal="100" zoomScaleSheetLayoutView="100" workbookViewId="0"/>
  </sheetViews>
  <sheetFormatPr defaultRowHeight="13.5" x14ac:dyDescent="0.15"/>
  <cols>
    <col min="1" max="2" width="8.625" customWidth="1"/>
    <col min="3" max="21" width="6.625" customWidth="1"/>
    <col min="22" max="22" width="11.75" customWidth="1"/>
  </cols>
  <sheetData>
    <row r="2" spans="1:22" x14ac:dyDescent="0.15">
      <c r="A2" t="s">
        <v>65</v>
      </c>
    </row>
    <row r="4" spans="1:22" x14ac:dyDescent="0.15">
      <c r="A4" t="s">
        <v>46</v>
      </c>
    </row>
    <row r="5" spans="1:22" ht="13.5" customHeight="1" x14ac:dyDescent="0.15">
      <c r="A5" s="46" t="s">
        <v>37</v>
      </c>
      <c r="B5" s="48" t="s">
        <v>55</v>
      </c>
      <c r="C5" s="49"/>
      <c r="D5" s="50"/>
      <c r="E5" s="43" t="s">
        <v>56</v>
      </c>
      <c r="F5" s="44"/>
      <c r="G5" s="44"/>
      <c r="H5" s="44"/>
      <c r="I5" s="44"/>
      <c r="J5" s="44"/>
      <c r="K5" s="44"/>
      <c r="L5" s="45"/>
      <c r="M5" s="48" t="s">
        <v>57</v>
      </c>
      <c r="N5" s="49"/>
      <c r="O5" s="49"/>
      <c r="P5" s="49"/>
      <c r="Q5" s="49"/>
      <c r="R5" s="49"/>
      <c r="S5" s="49"/>
      <c r="T5" s="49"/>
      <c r="U5" s="49"/>
      <c r="V5" s="50"/>
    </row>
    <row r="6" spans="1:22" ht="12.95" customHeight="1" x14ac:dyDescent="0.15">
      <c r="A6" s="40"/>
      <c r="B6" s="39" t="s">
        <v>51</v>
      </c>
      <c r="C6" s="39" t="s">
        <v>52</v>
      </c>
      <c r="D6" s="39" t="s">
        <v>53</v>
      </c>
      <c r="E6" s="39" t="s">
        <v>54</v>
      </c>
      <c r="F6" s="14"/>
      <c r="G6" s="39" t="s">
        <v>47</v>
      </c>
      <c r="H6" s="14"/>
      <c r="I6" s="39" t="s">
        <v>47</v>
      </c>
      <c r="J6" s="48" t="s">
        <v>42</v>
      </c>
      <c r="K6" s="49"/>
      <c r="L6" s="50"/>
      <c r="M6" s="39" t="s">
        <v>58</v>
      </c>
      <c r="N6" s="43" t="s">
        <v>36</v>
      </c>
      <c r="O6" s="44"/>
      <c r="P6" s="44"/>
      <c r="Q6" s="45"/>
      <c r="R6" s="43" t="s">
        <v>35</v>
      </c>
      <c r="S6" s="44"/>
      <c r="T6" s="44"/>
      <c r="U6" s="45"/>
      <c r="V6" s="16" t="s">
        <v>42</v>
      </c>
    </row>
    <row r="7" spans="1:22" ht="13.5" customHeight="1" x14ac:dyDescent="0.15">
      <c r="A7" s="40"/>
      <c r="B7" s="40"/>
      <c r="C7" s="47"/>
      <c r="D7" s="47"/>
      <c r="E7" s="40"/>
      <c r="F7" s="11" t="s">
        <v>34</v>
      </c>
      <c r="G7" s="47"/>
      <c r="H7" s="11" t="s">
        <v>33</v>
      </c>
      <c r="I7" s="47"/>
      <c r="J7" s="39" t="s">
        <v>39</v>
      </c>
      <c r="K7" s="13" t="s">
        <v>40</v>
      </c>
      <c r="L7" s="13" t="s">
        <v>41</v>
      </c>
      <c r="M7" s="40"/>
      <c r="N7" s="13" t="s">
        <v>32</v>
      </c>
      <c r="O7" s="39" t="s">
        <v>47</v>
      </c>
      <c r="P7" s="39" t="s">
        <v>31</v>
      </c>
      <c r="Q7" s="12" t="s">
        <v>30</v>
      </c>
      <c r="R7" s="11" t="s">
        <v>32</v>
      </c>
      <c r="S7" s="39" t="s">
        <v>47</v>
      </c>
      <c r="T7" s="47" t="s">
        <v>31</v>
      </c>
      <c r="U7" s="15" t="s">
        <v>43</v>
      </c>
      <c r="V7" s="39" t="s">
        <v>44</v>
      </c>
    </row>
    <row r="8" spans="1:22" ht="30.75" customHeight="1" x14ac:dyDescent="0.15">
      <c r="A8" s="41"/>
      <c r="B8" s="41"/>
      <c r="C8" s="42"/>
      <c r="D8" s="42"/>
      <c r="E8" s="41"/>
      <c r="F8" s="10"/>
      <c r="G8" s="42"/>
      <c r="H8" s="10"/>
      <c r="I8" s="42"/>
      <c r="J8" s="42"/>
      <c r="K8" s="10"/>
      <c r="L8" s="10"/>
      <c r="M8" s="41"/>
      <c r="N8" s="10"/>
      <c r="O8" s="42"/>
      <c r="P8" s="42"/>
      <c r="Q8" s="9"/>
      <c r="R8" s="10"/>
      <c r="S8" s="42"/>
      <c r="T8" s="42"/>
      <c r="U8" s="9"/>
      <c r="V8" s="42"/>
    </row>
    <row r="9" spans="1:22" ht="15" customHeight="1" x14ac:dyDescent="0.15">
      <c r="A9" s="8" t="s">
        <v>29</v>
      </c>
      <c r="B9" s="17">
        <f t="shared" ref="B9:H9" si="0">B10+B11</f>
        <v>-124</v>
      </c>
      <c r="C9" s="17">
        <f t="shared" si="0"/>
        <v>-35</v>
      </c>
      <c r="D9" s="17">
        <f t="shared" si="0"/>
        <v>-95</v>
      </c>
      <c r="E9" s="17">
        <f t="shared" si="0"/>
        <v>-141</v>
      </c>
      <c r="F9" s="17">
        <f t="shared" si="0"/>
        <v>165</v>
      </c>
      <c r="G9" s="17">
        <f t="shared" si="0"/>
        <v>-27</v>
      </c>
      <c r="H9" s="17">
        <f t="shared" si="0"/>
        <v>306</v>
      </c>
      <c r="I9" s="17">
        <f>I10+I11</f>
        <v>18</v>
      </c>
      <c r="J9" s="28">
        <f>K9-L9</f>
        <v>-6.2359799503520765</v>
      </c>
      <c r="K9" s="28">
        <v>7.297423346156684</v>
      </c>
      <c r="L9" s="28">
        <v>13.533403296508761</v>
      </c>
      <c r="M9" s="17">
        <f t="shared" ref="M9:U9" si="1">M10+M11</f>
        <v>17</v>
      </c>
      <c r="N9" s="17">
        <f t="shared" si="1"/>
        <v>523</v>
      </c>
      <c r="O9" s="17">
        <f t="shared" si="1"/>
        <v>-85</v>
      </c>
      <c r="P9" s="17">
        <f t="shared" si="1"/>
        <v>334</v>
      </c>
      <c r="Q9" s="17">
        <f t="shared" si="1"/>
        <v>189</v>
      </c>
      <c r="R9" s="17">
        <f>R10+R11</f>
        <v>506</v>
      </c>
      <c r="S9" s="17">
        <f t="shared" si="1"/>
        <v>-35</v>
      </c>
      <c r="T9" s="17">
        <f t="shared" si="1"/>
        <v>317</v>
      </c>
      <c r="U9" s="17">
        <f t="shared" si="1"/>
        <v>189</v>
      </c>
      <c r="V9" s="28">
        <v>0.75185573869493183</v>
      </c>
    </row>
    <row r="10" spans="1:22" ht="15" customHeight="1" x14ac:dyDescent="0.15">
      <c r="A10" s="6" t="s">
        <v>28</v>
      </c>
      <c r="B10" s="18">
        <f t="shared" ref="B10:I10" si="2">B20+B21+B22+B23</f>
        <v>-52</v>
      </c>
      <c r="C10" s="18">
        <f t="shared" si="2"/>
        <v>-7</v>
      </c>
      <c r="D10" s="18">
        <f t="shared" si="2"/>
        <v>-68</v>
      </c>
      <c r="E10" s="18">
        <f t="shared" si="2"/>
        <v>-67</v>
      </c>
      <c r="F10" s="18">
        <f t="shared" si="2"/>
        <v>134</v>
      </c>
      <c r="G10" s="18">
        <f t="shared" si="2"/>
        <v>-22</v>
      </c>
      <c r="H10" s="18">
        <f t="shared" si="2"/>
        <v>201</v>
      </c>
      <c r="I10" s="18">
        <f t="shared" si="2"/>
        <v>1</v>
      </c>
      <c r="J10" s="25">
        <f t="shared" ref="J10:J38" si="3">K10-L10</f>
        <v>-3.9503198216403534</v>
      </c>
      <c r="K10" s="25">
        <v>7.9006396432807096</v>
      </c>
      <c r="L10" s="25">
        <v>11.850959464921063</v>
      </c>
      <c r="M10" s="18">
        <f t="shared" ref="M10:U10" si="4">M20+M21+M22+M23</f>
        <v>15</v>
      </c>
      <c r="N10" s="18">
        <f t="shared" si="4"/>
        <v>390</v>
      </c>
      <c r="O10" s="18">
        <f t="shared" si="4"/>
        <v>-81</v>
      </c>
      <c r="P10" s="18">
        <f t="shared" si="4"/>
        <v>272</v>
      </c>
      <c r="Q10" s="18">
        <f t="shared" si="4"/>
        <v>118</v>
      </c>
      <c r="R10" s="18">
        <f t="shared" si="4"/>
        <v>375</v>
      </c>
      <c r="S10" s="18">
        <f t="shared" si="4"/>
        <v>-36</v>
      </c>
      <c r="T10" s="18">
        <f t="shared" si="4"/>
        <v>266</v>
      </c>
      <c r="U10" s="18">
        <f t="shared" si="4"/>
        <v>109</v>
      </c>
      <c r="V10" s="25">
        <v>0.884399960068734</v>
      </c>
    </row>
    <row r="11" spans="1:22" ht="15" customHeight="1" x14ac:dyDescent="0.15">
      <c r="A11" s="2" t="s">
        <v>27</v>
      </c>
      <c r="B11" s="19">
        <f t="shared" ref="B11:I11" si="5">B12+B13+B14+B15+B16</f>
        <v>-72</v>
      </c>
      <c r="C11" s="19">
        <f t="shared" si="5"/>
        <v>-28</v>
      </c>
      <c r="D11" s="19">
        <f t="shared" si="5"/>
        <v>-27</v>
      </c>
      <c r="E11" s="19">
        <f t="shared" si="5"/>
        <v>-74</v>
      </c>
      <c r="F11" s="19">
        <f t="shared" si="5"/>
        <v>31</v>
      </c>
      <c r="G11" s="19">
        <f t="shared" si="5"/>
        <v>-5</v>
      </c>
      <c r="H11" s="19">
        <f t="shared" si="5"/>
        <v>105</v>
      </c>
      <c r="I11" s="19">
        <f t="shared" si="5"/>
        <v>17</v>
      </c>
      <c r="J11" s="30">
        <f t="shared" si="3"/>
        <v>-13.097186359724091</v>
      </c>
      <c r="K11" s="30">
        <v>5.4866591506952274</v>
      </c>
      <c r="L11" s="30">
        <v>18.583845510419319</v>
      </c>
      <c r="M11" s="19">
        <f t="shared" ref="M11:U11" si="6">M12+M13+M14+M15+M16</f>
        <v>2</v>
      </c>
      <c r="N11" s="19">
        <f t="shared" si="6"/>
        <v>133</v>
      </c>
      <c r="O11" s="19">
        <f t="shared" si="6"/>
        <v>-4</v>
      </c>
      <c r="P11" s="19">
        <f t="shared" si="6"/>
        <v>62</v>
      </c>
      <c r="Q11" s="19">
        <f t="shared" si="6"/>
        <v>71</v>
      </c>
      <c r="R11" s="19">
        <f t="shared" si="6"/>
        <v>131</v>
      </c>
      <c r="S11" s="19">
        <f t="shared" si="6"/>
        <v>1</v>
      </c>
      <c r="T11" s="19">
        <f t="shared" si="6"/>
        <v>51</v>
      </c>
      <c r="U11" s="19">
        <f t="shared" si="6"/>
        <v>80</v>
      </c>
      <c r="V11" s="30">
        <v>0.35397800972227245</v>
      </c>
    </row>
    <row r="12" spans="1:22" ht="15" customHeight="1" x14ac:dyDescent="0.15">
      <c r="A12" s="6" t="s">
        <v>26</v>
      </c>
      <c r="B12" s="18">
        <f t="shared" ref="B12:I12" si="7">B24</f>
        <v>-3</v>
      </c>
      <c r="C12" s="18">
        <f t="shared" si="7"/>
        <v>4</v>
      </c>
      <c r="D12" s="18">
        <f t="shared" si="7"/>
        <v>-6</v>
      </c>
      <c r="E12" s="18">
        <f t="shared" si="7"/>
        <v>-7</v>
      </c>
      <c r="F12" s="18">
        <f t="shared" si="7"/>
        <v>0</v>
      </c>
      <c r="G12" s="18">
        <f t="shared" si="7"/>
        <v>-4</v>
      </c>
      <c r="H12" s="18">
        <f t="shared" si="7"/>
        <v>7</v>
      </c>
      <c r="I12" s="18">
        <f t="shared" si="7"/>
        <v>-2</v>
      </c>
      <c r="J12" s="25">
        <f t="shared" si="3"/>
        <v>-15.725883388420087</v>
      </c>
      <c r="K12" s="25">
        <v>0</v>
      </c>
      <c r="L12" s="25">
        <v>15.725883388420087</v>
      </c>
      <c r="M12" s="18">
        <f t="shared" ref="M12:U12" si="8">M24</f>
        <v>4</v>
      </c>
      <c r="N12" s="18">
        <f t="shared" si="8"/>
        <v>7</v>
      </c>
      <c r="O12" s="18">
        <f t="shared" si="8"/>
        <v>-8</v>
      </c>
      <c r="P12" s="18">
        <f t="shared" si="8"/>
        <v>2</v>
      </c>
      <c r="Q12" s="18">
        <f t="shared" si="8"/>
        <v>5</v>
      </c>
      <c r="R12" s="18">
        <f t="shared" si="8"/>
        <v>3</v>
      </c>
      <c r="S12" s="18">
        <f t="shared" si="8"/>
        <v>-4</v>
      </c>
      <c r="T12" s="18">
        <f t="shared" si="8"/>
        <v>1</v>
      </c>
      <c r="U12" s="18">
        <f t="shared" si="8"/>
        <v>2</v>
      </c>
      <c r="V12" s="25">
        <v>8.986219079097193</v>
      </c>
    </row>
    <row r="13" spans="1:22" ht="15" customHeight="1" x14ac:dyDescent="0.15">
      <c r="A13" s="4" t="s">
        <v>25</v>
      </c>
      <c r="B13" s="20">
        <f t="shared" ref="B13:I13" si="9">B25+B26+B27</f>
        <v>-12</v>
      </c>
      <c r="C13" s="20">
        <f t="shared" si="9"/>
        <v>26</v>
      </c>
      <c r="D13" s="20">
        <f t="shared" si="9"/>
        <v>12</v>
      </c>
      <c r="E13" s="20">
        <f t="shared" si="9"/>
        <v>-18</v>
      </c>
      <c r="F13" s="20">
        <f t="shared" si="9"/>
        <v>3</v>
      </c>
      <c r="G13" s="20">
        <f t="shared" si="9"/>
        <v>-5</v>
      </c>
      <c r="H13" s="20">
        <f t="shared" si="9"/>
        <v>21</v>
      </c>
      <c r="I13" s="20">
        <f t="shared" si="9"/>
        <v>1</v>
      </c>
      <c r="J13" s="26">
        <f t="shared" si="3"/>
        <v>-17.4332058789971</v>
      </c>
      <c r="K13" s="26">
        <v>2.905534313166183</v>
      </c>
      <c r="L13" s="26">
        <v>20.338740192163282</v>
      </c>
      <c r="M13" s="20">
        <f t="shared" ref="M13:U13" si="10">M25+M26+M27</f>
        <v>6</v>
      </c>
      <c r="N13" s="20">
        <f t="shared" si="10"/>
        <v>31</v>
      </c>
      <c r="O13" s="20">
        <f t="shared" si="10"/>
        <v>15</v>
      </c>
      <c r="P13" s="20">
        <f t="shared" si="10"/>
        <v>22</v>
      </c>
      <c r="Q13" s="20">
        <f t="shared" si="10"/>
        <v>9</v>
      </c>
      <c r="R13" s="20">
        <f t="shared" si="10"/>
        <v>25</v>
      </c>
      <c r="S13" s="20">
        <f t="shared" si="10"/>
        <v>-3</v>
      </c>
      <c r="T13" s="20">
        <f t="shared" si="10"/>
        <v>7</v>
      </c>
      <c r="U13" s="20">
        <f t="shared" si="10"/>
        <v>18</v>
      </c>
      <c r="V13" s="26">
        <v>5.8110686263323714</v>
      </c>
    </row>
    <row r="14" spans="1:22" ht="15" customHeight="1" x14ac:dyDescent="0.15">
      <c r="A14" s="4" t="s">
        <v>24</v>
      </c>
      <c r="B14" s="20">
        <f t="shared" ref="B14:I14" si="11">B28+B29+B30+B31</f>
        <v>-35</v>
      </c>
      <c r="C14" s="20">
        <f t="shared" si="11"/>
        <v>-43</v>
      </c>
      <c r="D14" s="20">
        <f t="shared" si="11"/>
        <v>-25</v>
      </c>
      <c r="E14" s="20">
        <f t="shared" si="11"/>
        <v>-17</v>
      </c>
      <c r="F14" s="20">
        <f t="shared" si="11"/>
        <v>17</v>
      </c>
      <c r="G14" s="20">
        <f t="shared" si="11"/>
        <v>5</v>
      </c>
      <c r="H14" s="20">
        <f t="shared" si="11"/>
        <v>34</v>
      </c>
      <c r="I14" s="20">
        <f t="shared" si="11"/>
        <v>0</v>
      </c>
      <c r="J14" s="26">
        <f t="shared" si="3"/>
        <v>-7.9033913891882124</v>
      </c>
      <c r="K14" s="26">
        <v>7.9033913891882124</v>
      </c>
      <c r="L14" s="26">
        <v>15.806782778376425</v>
      </c>
      <c r="M14" s="20">
        <f t="shared" ref="M14:U14" si="12">M28+M29+M30+M31</f>
        <v>-18</v>
      </c>
      <c r="N14" s="20">
        <f t="shared" si="12"/>
        <v>35</v>
      </c>
      <c r="O14" s="20">
        <f t="shared" si="12"/>
        <v>-17</v>
      </c>
      <c r="P14" s="20">
        <f t="shared" si="12"/>
        <v>9</v>
      </c>
      <c r="Q14" s="20">
        <f t="shared" si="12"/>
        <v>26</v>
      </c>
      <c r="R14" s="20">
        <f t="shared" si="12"/>
        <v>53</v>
      </c>
      <c r="S14" s="20">
        <f t="shared" si="12"/>
        <v>13</v>
      </c>
      <c r="T14" s="20">
        <f t="shared" si="12"/>
        <v>22</v>
      </c>
      <c r="U14" s="20">
        <f t="shared" si="12"/>
        <v>31</v>
      </c>
      <c r="V14" s="26">
        <v>-8.3682967650228122</v>
      </c>
    </row>
    <row r="15" spans="1:22" ht="15" customHeight="1" x14ac:dyDescent="0.15">
      <c r="A15" s="4" t="s">
        <v>23</v>
      </c>
      <c r="B15" s="20">
        <f t="shared" ref="B15:I15" si="13">B32+B33+B34+B35</f>
        <v>-14</v>
      </c>
      <c r="C15" s="20">
        <f t="shared" si="13"/>
        <v>-10</v>
      </c>
      <c r="D15" s="20">
        <f t="shared" si="13"/>
        <v>-3</v>
      </c>
      <c r="E15" s="20">
        <f t="shared" si="13"/>
        <v>-21</v>
      </c>
      <c r="F15" s="20">
        <f t="shared" si="13"/>
        <v>9</v>
      </c>
      <c r="G15" s="20">
        <f t="shared" si="13"/>
        <v>-2</v>
      </c>
      <c r="H15" s="20">
        <f t="shared" si="13"/>
        <v>30</v>
      </c>
      <c r="I15" s="20">
        <f t="shared" si="13"/>
        <v>11</v>
      </c>
      <c r="J15" s="26">
        <f t="shared" si="3"/>
        <v>-12.915020345579999</v>
      </c>
      <c r="K15" s="26">
        <v>5.5350087195342841</v>
      </c>
      <c r="L15" s="26">
        <v>18.450029065114283</v>
      </c>
      <c r="M15" s="20">
        <f t="shared" ref="M15:U15" si="14">M32+M33+M34+M35</f>
        <v>7</v>
      </c>
      <c r="N15" s="20">
        <f t="shared" si="14"/>
        <v>48</v>
      </c>
      <c r="O15" s="20">
        <f t="shared" si="14"/>
        <v>4</v>
      </c>
      <c r="P15" s="20">
        <f t="shared" si="14"/>
        <v>23</v>
      </c>
      <c r="Q15" s="20">
        <f t="shared" si="14"/>
        <v>25</v>
      </c>
      <c r="R15" s="20">
        <f t="shared" si="14"/>
        <v>41</v>
      </c>
      <c r="S15" s="20">
        <f t="shared" si="14"/>
        <v>-6</v>
      </c>
      <c r="T15" s="20">
        <f t="shared" si="14"/>
        <v>19</v>
      </c>
      <c r="U15" s="20">
        <f t="shared" si="14"/>
        <v>22</v>
      </c>
      <c r="V15" s="26">
        <v>4.3050067818599977</v>
      </c>
    </row>
    <row r="16" spans="1:22" ht="15" customHeight="1" x14ac:dyDescent="0.15">
      <c r="A16" s="2" t="s">
        <v>22</v>
      </c>
      <c r="B16" s="19">
        <f t="shared" ref="B16:I16" si="15">B36+B37+B38</f>
        <v>-8</v>
      </c>
      <c r="C16" s="19">
        <f t="shared" si="15"/>
        <v>-5</v>
      </c>
      <c r="D16" s="19">
        <f t="shared" si="15"/>
        <v>-5</v>
      </c>
      <c r="E16" s="19">
        <f t="shared" si="15"/>
        <v>-11</v>
      </c>
      <c r="F16" s="19">
        <f t="shared" si="15"/>
        <v>2</v>
      </c>
      <c r="G16" s="19">
        <f t="shared" si="15"/>
        <v>1</v>
      </c>
      <c r="H16" s="19">
        <f t="shared" si="15"/>
        <v>13</v>
      </c>
      <c r="I16" s="19">
        <f t="shared" si="15"/>
        <v>7</v>
      </c>
      <c r="J16" s="30">
        <f t="shared" si="3"/>
        <v>-27.817038022392197</v>
      </c>
      <c r="K16" s="30">
        <v>5.0576432767985811</v>
      </c>
      <c r="L16" s="30">
        <v>32.874681299190776</v>
      </c>
      <c r="M16" s="19">
        <f t="shared" ref="M16:U16" si="16">M36+M37+M38</f>
        <v>3</v>
      </c>
      <c r="N16" s="19">
        <f t="shared" si="16"/>
        <v>12</v>
      </c>
      <c r="O16" s="19">
        <f t="shared" si="16"/>
        <v>2</v>
      </c>
      <c r="P16" s="19">
        <f t="shared" si="16"/>
        <v>6</v>
      </c>
      <c r="Q16" s="19">
        <f t="shared" si="16"/>
        <v>6</v>
      </c>
      <c r="R16" s="19">
        <f t="shared" si="16"/>
        <v>9</v>
      </c>
      <c r="S16" s="19">
        <f t="shared" si="16"/>
        <v>1</v>
      </c>
      <c r="T16" s="19">
        <f t="shared" si="16"/>
        <v>2</v>
      </c>
      <c r="U16" s="19">
        <f t="shared" si="16"/>
        <v>7</v>
      </c>
      <c r="V16" s="30">
        <v>7.5864649151978689</v>
      </c>
    </row>
    <row r="17" spans="1:22" ht="15" customHeight="1" x14ac:dyDescent="0.15">
      <c r="A17" s="6" t="s">
        <v>21</v>
      </c>
      <c r="B17" s="18">
        <f t="shared" ref="B17:I17" si="17">B12+B13+B20</f>
        <v>-22</v>
      </c>
      <c r="C17" s="18">
        <f t="shared" si="17"/>
        <v>44</v>
      </c>
      <c r="D17" s="18">
        <f t="shared" si="17"/>
        <v>27</v>
      </c>
      <c r="E17" s="18">
        <f t="shared" si="17"/>
        <v>-50</v>
      </c>
      <c r="F17" s="18">
        <f t="shared" si="17"/>
        <v>63</v>
      </c>
      <c r="G17" s="18">
        <f t="shared" si="17"/>
        <v>-22</v>
      </c>
      <c r="H17" s="18">
        <f t="shared" si="17"/>
        <v>113</v>
      </c>
      <c r="I17" s="18">
        <f t="shared" si="17"/>
        <v>-3</v>
      </c>
      <c r="J17" s="25">
        <f t="shared" si="3"/>
        <v>-5.3904231821868525</v>
      </c>
      <c r="K17" s="25">
        <v>6.7919332095554328</v>
      </c>
      <c r="L17" s="25">
        <v>12.182356391742285</v>
      </c>
      <c r="M17" s="18">
        <f t="shared" ref="M17:U17" si="18">M12+M13+M20</f>
        <v>28</v>
      </c>
      <c r="N17" s="18">
        <f t="shared" si="18"/>
        <v>194</v>
      </c>
      <c r="O17" s="18">
        <f t="shared" si="18"/>
        <v>-7</v>
      </c>
      <c r="P17" s="18">
        <f t="shared" si="18"/>
        <v>146</v>
      </c>
      <c r="Q17" s="18">
        <f t="shared" si="18"/>
        <v>48</v>
      </c>
      <c r="R17" s="18">
        <f t="shared" si="18"/>
        <v>166</v>
      </c>
      <c r="S17" s="18">
        <f t="shared" si="18"/>
        <v>-53</v>
      </c>
      <c r="T17" s="18">
        <f t="shared" si="18"/>
        <v>116</v>
      </c>
      <c r="U17" s="18">
        <f t="shared" si="18"/>
        <v>50</v>
      </c>
      <c r="V17" s="25">
        <v>3.0186369820246384</v>
      </c>
    </row>
    <row r="18" spans="1:22" ht="15" customHeight="1" x14ac:dyDescent="0.15">
      <c r="A18" s="4" t="s">
        <v>20</v>
      </c>
      <c r="B18" s="20">
        <f t="shared" ref="B18:I18" si="19">B14+B22</f>
        <v>-33</v>
      </c>
      <c r="C18" s="20">
        <f t="shared" si="19"/>
        <v>-28</v>
      </c>
      <c r="D18" s="20">
        <f t="shared" si="19"/>
        <v>-11</v>
      </c>
      <c r="E18" s="20">
        <f t="shared" si="19"/>
        <v>-17</v>
      </c>
      <c r="F18" s="20">
        <f t="shared" si="19"/>
        <v>41</v>
      </c>
      <c r="G18" s="20">
        <f t="shared" si="19"/>
        <v>11</v>
      </c>
      <c r="H18" s="20">
        <f t="shared" si="19"/>
        <v>58</v>
      </c>
      <c r="I18" s="20">
        <f t="shared" si="19"/>
        <v>-11</v>
      </c>
      <c r="J18" s="26">
        <f t="shared" si="3"/>
        <v>-4.2206749814984121</v>
      </c>
      <c r="K18" s="26">
        <v>10.179274955378519</v>
      </c>
      <c r="L18" s="26">
        <v>14.399949936876931</v>
      </c>
      <c r="M18" s="20">
        <f t="shared" ref="M18:U18" si="20">M14+M22</f>
        <v>-16</v>
      </c>
      <c r="N18" s="20">
        <f t="shared" si="20"/>
        <v>78</v>
      </c>
      <c r="O18" s="20">
        <f t="shared" si="20"/>
        <v>-26</v>
      </c>
      <c r="P18" s="20">
        <f t="shared" si="20"/>
        <v>33</v>
      </c>
      <c r="Q18" s="20">
        <f t="shared" si="20"/>
        <v>45</v>
      </c>
      <c r="R18" s="20">
        <f t="shared" si="20"/>
        <v>94</v>
      </c>
      <c r="S18" s="20">
        <f t="shared" si="20"/>
        <v>7</v>
      </c>
      <c r="T18" s="20">
        <f t="shared" si="20"/>
        <v>44</v>
      </c>
      <c r="U18" s="20">
        <f t="shared" si="20"/>
        <v>50</v>
      </c>
      <c r="V18" s="26">
        <v>-3.9723999825867402</v>
      </c>
    </row>
    <row r="19" spans="1:22" ht="15" customHeight="1" x14ac:dyDescent="0.15">
      <c r="A19" s="2" t="s">
        <v>19</v>
      </c>
      <c r="B19" s="19">
        <f t="shared" ref="B19:I19" si="21">B15+B16+B21+B23</f>
        <v>-69</v>
      </c>
      <c r="C19" s="19">
        <f t="shared" si="21"/>
        <v>-51</v>
      </c>
      <c r="D19" s="19">
        <f t="shared" si="21"/>
        <v>-111</v>
      </c>
      <c r="E19" s="19">
        <f t="shared" si="21"/>
        <v>-74</v>
      </c>
      <c r="F19" s="19">
        <f t="shared" si="21"/>
        <v>61</v>
      </c>
      <c r="G19" s="19">
        <f t="shared" si="21"/>
        <v>-16</v>
      </c>
      <c r="H19" s="19">
        <f t="shared" si="21"/>
        <v>135</v>
      </c>
      <c r="I19" s="19">
        <f t="shared" si="21"/>
        <v>32</v>
      </c>
      <c r="J19" s="30">
        <f t="shared" si="3"/>
        <v>-7.950817379939271</v>
      </c>
      <c r="K19" s="30">
        <v>6.5540521645445358</v>
      </c>
      <c r="L19" s="30">
        <v>14.504869544483807</v>
      </c>
      <c r="M19" s="19">
        <f t="shared" ref="M19:U19" si="22">M15+M16+M21+M23</f>
        <v>5</v>
      </c>
      <c r="N19" s="19">
        <f t="shared" si="22"/>
        <v>251</v>
      </c>
      <c r="O19" s="19">
        <f t="shared" si="22"/>
        <v>-52</v>
      </c>
      <c r="P19" s="19">
        <f t="shared" si="22"/>
        <v>155</v>
      </c>
      <c r="Q19" s="19">
        <f t="shared" si="22"/>
        <v>96</v>
      </c>
      <c r="R19" s="19">
        <f t="shared" si="22"/>
        <v>246</v>
      </c>
      <c r="S19" s="19">
        <f t="shared" si="22"/>
        <v>11</v>
      </c>
      <c r="T19" s="19">
        <f t="shared" si="22"/>
        <v>157</v>
      </c>
      <c r="U19" s="19">
        <f t="shared" si="22"/>
        <v>89</v>
      </c>
      <c r="V19" s="30">
        <v>0.53721739053643702</v>
      </c>
    </row>
    <row r="20" spans="1:22" ht="15" customHeight="1" x14ac:dyDescent="0.15">
      <c r="A20" s="5" t="s">
        <v>18</v>
      </c>
      <c r="B20" s="18">
        <f>E20+M20</f>
        <v>-7</v>
      </c>
      <c r="C20" s="18">
        <v>14</v>
      </c>
      <c r="D20" s="18">
        <f>G20-I20+O20-S20</f>
        <v>21</v>
      </c>
      <c r="E20" s="18">
        <f>F20-H20</f>
        <v>-25</v>
      </c>
      <c r="F20" s="18">
        <v>60</v>
      </c>
      <c r="G20" s="18">
        <v>-13</v>
      </c>
      <c r="H20" s="18">
        <v>85</v>
      </c>
      <c r="I20" s="18">
        <v>-2</v>
      </c>
      <c r="J20" s="25">
        <f t="shared" si="3"/>
        <v>-3.2059209583261898</v>
      </c>
      <c r="K20" s="25">
        <v>7.6942102999828554</v>
      </c>
      <c r="L20" s="25">
        <v>10.900131258309045</v>
      </c>
      <c r="M20" s="18">
        <f>N20-R20</f>
        <v>18</v>
      </c>
      <c r="N20" s="18">
        <f>SUM(P20:Q20)</f>
        <v>156</v>
      </c>
      <c r="O20" s="22">
        <v>-14</v>
      </c>
      <c r="P20" s="22">
        <v>122</v>
      </c>
      <c r="Q20" s="22">
        <v>34</v>
      </c>
      <c r="R20" s="22">
        <f>SUM(T20:U20)</f>
        <v>138</v>
      </c>
      <c r="S20" s="22">
        <v>-46</v>
      </c>
      <c r="T20" s="22">
        <v>108</v>
      </c>
      <c r="U20" s="22">
        <v>30</v>
      </c>
      <c r="V20" s="29">
        <v>2.3082630899948562</v>
      </c>
    </row>
    <row r="21" spans="1:22" ht="15" customHeight="1" x14ac:dyDescent="0.15">
      <c r="A21" s="3" t="s">
        <v>17</v>
      </c>
      <c r="B21" s="20">
        <f t="shared" ref="B21:B38" si="23">E21+M21</f>
        <v>-46</v>
      </c>
      <c r="C21" s="20">
        <v>-35</v>
      </c>
      <c r="D21" s="20">
        <f t="shared" ref="D21:D38" si="24">G21-I21+O21-S21</f>
        <v>-109</v>
      </c>
      <c r="E21" s="20">
        <f t="shared" ref="E21:E38" si="25">F21-H21</f>
        <v>-36</v>
      </c>
      <c r="F21" s="20">
        <v>43</v>
      </c>
      <c r="G21" s="20">
        <v>-14</v>
      </c>
      <c r="H21" s="20">
        <v>79</v>
      </c>
      <c r="I21" s="20">
        <v>22</v>
      </c>
      <c r="J21" s="26">
        <f t="shared" si="3"/>
        <v>-6.0580689421154741</v>
      </c>
      <c r="K21" s="26">
        <v>7.2360267919712609</v>
      </c>
      <c r="L21" s="26">
        <v>13.294095734086735</v>
      </c>
      <c r="M21" s="20">
        <f t="shared" ref="M21:M38" si="26">N21-R21</f>
        <v>-10</v>
      </c>
      <c r="N21" s="20">
        <f>SUM(P21:Q21)</f>
        <v>151</v>
      </c>
      <c r="O21" s="20">
        <v>-53</v>
      </c>
      <c r="P21" s="20">
        <v>99</v>
      </c>
      <c r="Q21" s="20">
        <v>52</v>
      </c>
      <c r="R21" s="20">
        <f t="shared" ref="R21:R38" si="27">SUM(T21:U21)</f>
        <v>161</v>
      </c>
      <c r="S21" s="20">
        <v>20</v>
      </c>
      <c r="T21" s="20">
        <v>116</v>
      </c>
      <c r="U21" s="20">
        <v>45</v>
      </c>
      <c r="V21" s="26">
        <v>-1.6827969283654092</v>
      </c>
    </row>
    <row r="22" spans="1:22" ht="15" customHeight="1" x14ac:dyDescent="0.15">
      <c r="A22" s="3" t="s">
        <v>16</v>
      </c>
      <c r="B22" s="20">
        <f t="shared" si="23"/>
        <v>2</v>
      </c>
      <c r="C22" s="20">
        <v>15</v>
      </c>
      <c r="D22" s="20">
        <f t="shared" si="24"/>
        <v>14</v>
      </c>
      <c r="E22" s="20">
        <f t="shared" si="25"/>
        <v>0</v>
      </c>
      <c r="F22" s="20">
        <v>24</v>
      </c>
      <c r="G22" s="20">
        <v>6</v>
      </c>
      <c r="H22" s="20">
        <v>24</v>
      </c>
      <c r="I22" s="20">
        <v>-11</v>
      </c>
      <c r="J22" s="26">
        <f t="shared" si="3"/>
        <v>0</v>
      </c>
      <c r="K22" s="26">
        <v>12.787611782120116</v>
      </c>
      <c r="L22" s="26">
        <v>12.787611782120116</v>
      </c>
      <c r="M22" s="20">
        <f>N22-R22</f>
        <v>2</v>
      </c>
      <c r="N22" s="20">
        <f t="shared" ref="N22:N38" si="28">SUM(P22:Q22)</f>
        <v>43</v>
      </c>
      <c r="O22" s="20">
        <v>-9</v>
      </c>
      <c r="P22" s="20">
        <v>24</v>
      </c>
      <c r="Q22" s="20">
        <v>19</v>
      </c>
      <c r="R22" s="20">
        <f t="shared" si="27"/>
        <v>41</v>
      </c>
      <c r="S22" s="20">
        <v>-6</v>
      </c>
      <c r="T22" s="20">
        <v>22</v>
      </c>
      <c r="U22" s="20">
        <v>19</v>
      </c>
      <c r="V22" s="26">
        <v>1.0656343151766805</v>
      </c>
    </row>
    <row r="23" spans="1:22" ht="15" customHeight="1" x14ac:dyDescent="0.15">
      <c r="A23" s="1" t="s">
        <v>15</v>
      </c>
      <c r="B23" s="19">
        <f t="shared" si="23"/>
        <v>-1</v>
      </c>
      <c r="C23" s="19">
        <v>-1</v>
      </c>
      <c r="D23" s="19">
        <f t="shared" si="24"/>
        <v>6</v>
      </c>
      <c r="E23" s="19">
        <f t="shared" si="25"/>
        <v>-6</v>
      </c>
      <c r="F23" s="19">
        <v>7</v>
      </c>
      <c r="G23" s="19">
        <v>-1</v>
      </c>
      <c r="H23" s="19">
        <v>13</v>
      </c>
      <c r="I23" s="19">
        <v>-8</v>
      </c>
      <c r="J23" s="30">
        <f t="shared" si="3"/>
        <v>-4.466689510010279</v>
      </c>
      <c r="K23" s="30">
        <v>5.2111377616786596</v>
      </c>
      <c r="L23" s="30">
        <v>9.6778272716889386</v>
      </c>
      <c r="M23" s="19">
        <f t="shared" si="26"/>
        <v>5</v>
      </c>
      <c r="N23" s="19">
        <f t="shared" si="28"/>
        <v>40</v>
      </c>
      <c r="O23" s="19">
        <v>-5</v>
      </c>
      <c r="P23" s="19">
        <v>27</v>
      </c>
      <c r="Q23" s="19">
        <v>13</v>
      </c>
      <c r="R23" s="19">
        <f t="shared" si="27"/>
        <v>35</v>
      </c>
      <c r="S23" s="24">
        <v>-4</v>
      </c>
      <c r="T23" s="24">
        <v>20</v>
      </c>
      <c r="U23" s="24">
        <v>15</v>
      </c>
      <c r="V23" s="31">
        <v>3.7222412583418958</v>
      </c>
    </row>
    <row r="24" spans="1:22" ht="15" customHeight="1" x14ac:dyDescent="0.15">
      <c r="A24" s="7" t="s">
        <v>14</v>
      </c>
      <c r="B24" s="17">
        <f t="shared" si="23"/>
        <v>-3</v>
      </c>
      <c r="C24" s="17">
        <v>4</v>
      </c>
      <c r="D24" s="17">
        <f t="shared" si="24"/>
        <v>-6</v>
      </c>
      <c r="E24" s="18">
        <f t="shared" si="25"/>
        <v>-7</v>
      </c>
      <c r="F24" s="17">
        <v>0</v>
      </c>
      <c r="G24" s="17">
        <v>-4</v>
      </c>
      <c r="H24" s="17">
        <v>7</v>
      </c>
      <c r="I24" s="23">
        <v>-2</v>
      </c>
      <c r="J24" s="38">
        <f t="shared" si="3"/>
        <v>-15.725883388420087</v>
      </c>
      <c r="K24" s="38">
        <v>0</v>
      </c>
      <c r="L24" s="38">
        <v>15.725883388420087</v>
      </c>
      <c r="M24" s="18">
        <f t="shared" si="26"/>
        <v>4</v>
      </c>
      <c r="N24" s="17">
        <f t="shared" si="28"/>
        <v>7</v>
      </c>
      <c r="O24" s="17">
        <v>-8</v>
      </c>
      <c r="P24" s="17">
        <v>2</v>
      </c>
      <c r="Q24" s="17">
        <v>5</v>
      </c>
      <c r="R24" s="17">
        <f t="shared" si="27"/>
        <v>3</v>
      </c>
      <c r="S24" s="17">
        <v>-4</v>
      </c>
      <c r="T24" s="17">
        <v>1</v>
      </c>
      <c r="U24" s="17">
        <v>2</v>
      </c>
      <c r="V24" s="28">
        <v>8.986219079097193</v>
      </c>
    </row>
    <row r="25" spans="1:22" ht="15" customHeight="1" x14ac:dyDescent="0.15">
      <c r="A25" s="5" t="s">
        <v>13</v>
      </c>
      <c r="B25" s="18">
        <f t="shared" si="23"/>
        <v>0</v>
      </c>
      <c r="C25" s="18">
        <v>10</v>
      </c>
      <c r="D25" s="18">
        <f t="shared" si="24"/>
        <v>3</v>
      </c>
      <c r="E25" s="18">
        <f t="shared" si="25"/>
        <v>-3</v>
      </c>
      <c r="F25" s="18">
        <v>0</v>
      </c>
      <c r="G25" s="18">
        <v>-1</v>
      </c>
      <c r="H25" s="18">
        <v>3</v>
      </c>
      <c r="I25" s="18">
        <v>0</v>
      </c>
      <c r="J25" s="25">
        <f t="shared" si="3"/>
        <v>-25.577538483100138</v>
      </c>
      <c r="K25" s="25">
        <v>0</v>
      </c>
      <c r="L25" s="25">
        <v>25.577538483100138</v>
      </c>
      <c r="M25" s="18">
        <f t="shared" si="26"/>
        <v>3</v>
      </c>
      <c r="N25" s="18">
        <f t="shared" si="28"/>
        <v>6</v>
      </c>
      <c r="O25" s="18">
        <v>6</v>
      </c>
      <c r="P25" s="18">
        <v>5</v>
      </c>
      <c r="Q25" s="18">
        <v>1</v>
      </c>
      <c r="R25" s="18">
        <f t="shared" si="27"/>
        <v>3</v>
      </c>
      <c r="S25" s="22">
        <v>2</v>
      </c>
      <c r="T25" s="22">
        <v>2</v>
      </c>
      <c r="U25" s="22">
        <v>1</v>
      </c>
      <c r="V25" s="29">
        <v>25.577538483100138</v>
      </c>
    </row>
    <row r="26" spans="1:22" ht="15" customHeight="1" x14ac:dyDescent="0.15">
      <c r="A26" s="3" t="s">
        <v>12</v>
      </c>
      <c r="B26" s="20">
        <f t="shared" si="23"/>
        <v>-4</v>
      </c>
      <c r="C26" s="20">
        <v>4</v>
      </c>
      <c r="D26" s="20">
        <f t="shared" si="24"/>
        <v>8</v>
      </c>
      <c r="E26" s="20">
        <f t="shared" si="25"/>
        <v>-9</v>
      </c>
      <c r="F26" s="20">
        <v>0</v>
      </c>
      <c r="G26" s="20">
        <v>-4</v>
      </c>
      <c r="H26" s="20">
        <v>9</v>
      </c>
      <c r="I26" s="20">
        <v>2</v>
      </c>
      <c r="J26" s="26">
        <f t="shared" si="3"/>
        <v>-34.517179783545238</v>
      </c>
      <c r="K26" s="26">
        <v>0</v>
      </c>
      <c r="L26" s="26">
        <v>34.517179783545238</v>
      </c>
      <c r="M26" s="20">
        <f t="shared" si="26"/>
        <v>5</v>
      </c>
      <c r="N26" s="20">
        <f t="shared" si="28"/>
        <v>13</v>
      </c>
      <c r="O26" s="20">
        <v>10</v>
      </c>
      <c r="P26" s="20">
        <v>10</v>
      </c>
      <c r="Q26" s="20">
        <v>3</v>
      </c>
      <c r="R26" s="20">
        <f t="shared" si="27"/>
        <v>8</v>
      </c>
      <c r="S26" s="20">
        <v>-4</v>
      </c>
      <c r="T26" s="20">
        <v>2</v>
      </c>
      <c r="U26" s="20">
        <v>6</v>
      </c>
      <c r="V26" s="26">
        <v>19.176210990858465</v>
      </c>
    </row>
    <row r="27" spans="1:22" ht="15" customHeight="1" x14ac:dyDescent="0.15">
      <c r="A27" s="1" t="s">
        <v>11</v>
      </c>
      <c r="B27" s="19">
        <f t="shared" si="23"/>
        <v>-8</v>
      </c>
      <c r="C27" s="19">
        <v>12</v>
      </c>
      <c r="D27" s="19">
        <f t="shared" si="24"/>
        <v>1</v>
      </c>
      <c r="E27" s="19">
        <f t="shared" si="25"/>
        <v>-6</v>
      </c>
      <c r="F27" s="19">
        <v>3</v>
      </c>
      <c r="G27" s="19">
        <v>0</v>
      </c>
      <c r="H27" s="19">
        <v>9</v>
      </c>
      <c r="I27" s="19">
        <v>-1</v>
      </c>
      <c r="J27" s="30">
        <f t="shared" si="3"/>
        <v>-9.1675527238934045</v>
      </c>
      <c r="K27" s="30">
        <v>4.5837763619467022</v>
      </c>
      <c r="L27" s="30">
        <v>13.751329085840107</v>
      </c>
      <c r="M27" s="19">
        <f t="shared" si="26"/>
        <v>-2</v>
      </c>
      <c r="N27" s="19">
        <f t="shared" si="28"/>
        <v>12</v>
      </c>
      <c r="O27" s="24">
        <v>-1</v>
      </c>
      <c r="P27" s="24">
        <v>7</v>
      </c>
      <c r="Q27" s="24">
        <v>5</v>
      </c>
      <c r="R27" s="24">
        <f t="shared" si="27"/>
        <v>14</v>
      </c>
      <c r="S27" s="24">
        <v>-1</v>
      </c>
      <c r="T27" s="24">
        <v>3</v>
      </c>
      <c r="U27" s="24">
        <v>11</v>
      </c>
      <c r="V27" s="31">
        <v>-3.0558509079644693</v>
      </c>
    </row>
    <row r="28" spans="1:22" ht="15" customHeight="1" x14ac:dyDescent="0.15">
      <c r="A28" s="5" t="s">
        <v>10</v>
      </c>
      <c r="B28" s="18">
        <f t="shared" si="23"/>
        <v>-3</v>
      </c>
      <c r="C28" s="18">
        <v>-4</v>
      </c>
      <c r="D28" s="18">
        <f t="shared" si="24"/>
        <v>-9</v>
      </c>
      <c r="E28" s="18">
        <f t="shared" si="25"/>
        <v>-4</v>
      </c>
      <c r="F28" s="18">
        <v>0</v>
      </c>
      <c r="G28" s="18">
        <v>-2</v>
      </c>
      <c r="H28" s="18">
        <v>4</v>
      </c>
      <c r="I28" s="18">
        <v>2</v>
      </c>
      <c r="J28" s="25">
        <f t="shared" si="3"/>
        <v>-16.07947224088371</v>
      </c>
      <c r="K28" s="25">
        <v>0</v>
      </c>
      <c r="L28" s="25">
        <v>16.07947224088371</v>
      </c>
      <c r="M28" s="18">
        <f t="shared" si="26"/>
        <v>1</v>
      </c>
      <c r="N28" s="18">
        <f t="shared" si="28"/>
        <v>3</v>
      </c>
      <c r="O28" s="18">
        <v>-5</v>
      </c>
      <c r="P28" s="18">
        <v>0</v>
      </c>
      <c r="Q28" s="18">
        <v>3</v>
      </c>
      <c r="R28" s="18">
        <f t="shared" si="27"/>
        <v>2</v>
      </c>
      <c r="S28" s="18">
        <v>0</v>
      </c>
      <c r="T28" s="18">
        <v>0</v>
      </c>
      <c r="U28" s="18">
        <v>2</v>
      </c>
      <c r="V28" s="25">
        <v>4.0198680602209258</v>
      </c>
    </row>
    <row r="29" spans="1:22" ht="15" customHeight="1" x14ac:dyDescent="0.15">
      <c r="A29" s="3" t="s">
        <v>9</v>
      </c>
      <c r="B29" s="20">
        <f t="shared" si="23"/>
        <v>-11</v>
      </c>
      <c r="C29" s="20">
        <v>-18</v>
      </c>
      <c r="D29" s="20">
        <f t="shared" si="24"/>
        <v>-6</v>
      </c>
      <c r="E29" s="20">
        <f>F29-H29</f>
        <v>-3</v>
      </c>
      <c r="F29" s="20">
        <v>4</v>
      </c>
      <c r="G29" s="20">
        <v>-1</v>
      </c>
      <c r="H29" s="20">
        <v>7</v>
      </c>
      <c r="I29" s="20">
        <v>-1</v>
      </c>
      <c r="J29" s="26">
        <f t="shared" si="3"/>
        <v>-4.5760565675814604</v>
      </c>
      <c r="K29" s="26">
        <v>6.1014087567752799</v>
      </c>
      <c r="L29" s="26">
        <v>10.67746532435674</v>
      </c>
      <c r="M29" s="20">
        <f t="shared" si="26"/>
        <v>-8</v>
      </c>
      <c r="N29" s="20">
        <f t="shared" si="28"/>
        <v>11</v>
      </c>
      <c r="O29" s="20">
        <v>0</v>
      </c>
      <c r="P29" s="20">
        <v>4</v>
      </c>
      <c r="Q29" s="20">
        <v>7</v>
      </c>
      <c r="R29" s="20">
        <f t="shared" si="27"/>
        <v>19</v>
      </c>
      <c r="S29" s="20">
        <v>6</v>
      </c>
      <c r="T29" s="20">
        <v>7</v>
      </c>
      <c r="U29" s="20">
        <v>12</v>
      </c>
      <c r="V29" s="26">
        <v>-12.20281751355056</v>
      </c>
    </row>
    <row r="30" spans="1:22" ht="15" customHeight="1" x14ac:dyDescent="0.15">
      <c r="A30" s="3" t="s">
        <v>8</v>
      </c>
      <c r="B30" s="20">
        <f t="shared" si="23"/>
        <v>-15</v>
      </c>
      <c r="C30" s="20">
        <v>-19</v>
      </c>
      <c r="D30" s="20">
        <f t="shared" si="24"/>
        <v>0</v>
      </c>
      <c r="E30" s="20">
        <f t="shared" si="25"/>
        <v>-6</v>
      </c>
      <c r="F30" s="20">
        <v>7</v>
      </c>
      <c r="G30" s="20">
        <v>4</v>
      </c>
      <c r="H30" s="20">
        <v>13</v>
      </c>
      <c r="I30" s="20">
        <v>-1</v>
      </c>
      <c r="J30" s="26">
        <f t="shared" si="3"/>
        <v>-9.1049312141155543</v>
      </c>
      <c r="K30" s="26">
        <v>10.622419749801479</v>
      </c>
      <c r="L30" s="26">
        <v>19.727350963917033</v>
      </c>
      <c r="M30" s="20">
        <f t="shared" si="26"/>
        <v>-9</v>
      </c>
      <c r="N30" s="20">
        <f t="shared" si="28"/>
        <v>6</v>
      </c>
      <c r="O30" s="20">
        <v>-5</v>
      </c>
      <c r="P30" s="20">
        <v>3</v>
      </c>
      <c r="Q30" s="20">
        <v>3</v>
      </c>
      <c r="R30" s="20">
        <f t="shared" si="27"/>
        <v>15</v>
      </c>
      <c r="S30" s="20">
        <v>0</v>
      </c>
      <c r="T30" s="20">
        <v>6</v>
      </c>
      <c r="U30" s="20">
        <v>9</v>
      </c>
      <c r="V30" s="26">
        <v>-13.657396821173331</v>
      </c>
    </row>
    <row r="31" spans="1:22" ht="15" customHeight="1" x14ac:dyDescent="0.15">
      <c r="A31" s="1" t="s">
        <v>7</v>
      </c>
      <c r="B31" s="19">
        <f t="shared" si="23"/>
        <v>-6</v>
      </c>
      <c r="C31" s="19">
        <v>-2</v>
      </c>
      <c r="D31" s="19">
        <f t="shared" si="24"/>
        <v>-10</v>
      </c>
      <c r="E31" s="19">
        <f t="shared" si="25"/>
        <v>-4</v>
      </c>
      <c r="F31" s="19">
        <v>6</v>
      </c>
      <c r="G31" s="19">
        <v>4</v>
      </c>
      <c r="H31" s="19">
        <v>10</v>
      </c>
      <c r="I31" s="19">
        <v>0</v>
      </c>
      <c r="J31" s="30">
        <f t="shared" si="3"/>
        <v>-6.8068758770846038</v>
      </c>
      <c r="K31" s="30">
        <v>10.210313815626908</v>
      </c>
      <c r="L31" s="30">
        <v>17.017189692711511</v>
      </c>
      <c r="M31" s="19">
        <f t="shared" si="26"/>
        <v>-2</v>
      </c>
      <c r="N31" s="19">
        <f t="shared" si="28"/>
        <v>15</v>
      </c>
      <c r="O31" s="19">
        <v>-7</v>
      </c>
      <c r="P31" s="19">
        <v>2</v>
      </c>
      <c r="Q31" s="19">
        <v>13</v>
      </c>
      <c r="R31" s="19">
        <f t="shared" si="27"/>
        <v>17</v>
      </c>
      <c r="S31" s="19">
        <v>7</v>
      </c>
      <c r="T31" s="19">
        <v>9</v>
      </c>
      <c r="U31" s="19">
        <v>8</v>
      </c>
      <c r="V31" s="30">
        <v>-3.4034379385423001</v>
      </c>
    </row>
    <row r="32" spans="1:22" ht="15" customHeight="1" x14ac:dyDescent="0.15">
      <c r="A32" s="5" t="s">
        <v>6</v>
      </c>
      <c r="B32" s="18">
        <f t="shared" si="23"/>
        <v>-1</v>
      </c>
      <c r="C32" s="18">
        <v>-1</v>
      </c>
      <c r="D32" s="18">
        <f t="shared" si="24"/>
        <v>1</v>
      </c>
      <c r="E32" s="18">
        <f t="shared" si="25"/>
        <v>-4</v>
      </c>
      <c r="F32" s="18">
        <v>0</v>
      </c>
      <c r="G32" s="18">
        <v>0</v>
      </c>
      <c r="H32" s="18">
        <v>4</v>
      </c>
      <c r="I32" s="18">
        <v>3</v>
      </c>
      <c r="J32" s="25">
        <f t="shared" si="3"/>
        <v>-29.14404343660172</v>
      </c>
      <c r="K32" s="25">
        <v>0</v>
      </c>
      <c r="L32" s="25">
        <v>29.14404343660172</v>
      </c>
      <c r="M32" s="18">
        <f t="shared" si="26"/>
        <v>3</v>
      </c>
      <c r="N32" s="18">
        <f t="shared" si="28"/>
        <v>6</v>
      </c>
      <c r="O32" s="22">
        <v>1</v>
      </c>
      <c r="P32" s="22">
        <v>0</v>
      </c>
      <c r="Q32" s="22">
        <v>6</v>
      </c>
      <c r="R32" s="22">
        <f t="shared" si="27"/>
        <v>3</v>
      </c>
      <c r="S32" s="22">
        <v>-3</v>
      </c>
      <c r="T32" s="22">
        <v>0</v>
      </c>
      <c r="U32" s="22">
        <v>3</v>
      </c>
      <c r="V32" s="29">
        <v>21.85803257745129</v>
      </c>
    </row>
    <row r="33" spans="1:22" ht="15" customHeight="1" x14ac:dyDescent="0.15">
      <c r="A33" s="3" t="s">
        <v>5</v>
      </c>
      <c r="B33" s="20">
        <f t="shared" si="23"/>
        <v>-1</v>
      </c>
      <c r="C33" s="20">
        <v>2</v>
      </c>
      <c r="D33" s="20">
        <f t="shared" si="24"/>
        <v>-1</v>
      </c>
      <c r="E33" s="20">
        <f t="shared" si="25"/>
        <v>-7</v>
      </c>
      <c r="F33" s="20">
        <v>2</v>
      </c>
      <c r="G33" s="20">
        <v>-4</v>
      </c>
      <c r="H33" s="20">
        <v>9</v>
      </c>
      <c r="I33" s="20">
        <v>2</v>
      </c>
      <c r="J33" s="26">
        <f t="shared" si="3"/>
        <v>-10.995111371225944</v>
      </c>
      <c r="K33" s="26">
        <v>3.1414603917788413</v>
      </c>
      <c r="L33" s="26">
        <v>14.136571763004785</v>
      </c>
      <c r="M33" s="20">
        <f t="shared" si="26"/>
        <v>6</v>
      </c>
      <c r="N33" s="20">
        <f t="shared" si="28"/>
        <v>17</v>
      </c>
      <c r="O33" s="20">
        <v>-2</v>
      </c>
      <c r="P33" s="20">
        <v>9</v>
      </c>
      <c r="Q33" s="20">
        <v>8</v>
      </c>
      <c r="R33" s="20">
        <f t="shared" si="27"/>
        <v>11</v>
      </c>
      <c r="S33" s="20">
        <v>-7</v>
      </c>
      <c r="T33" s="20">
        <v>8</v>
      </c>
      <c r="U33" s="20">
        <v>3</v>
      </c>
      <c r="V33" s="26">
        <v>9.4243811753365208</v>
      </c>
    </row>
    <row r="34" spans="1:22" ht="15" customHeight="1" x14ac:dyDescent="0.15">
      <c r="A34" s="3" t="s">
        <v>4</v>
      </c>
      <c r="B34" s="20">
        <f t="shared" si="23"/>
        <v>-1</v>
      </c>
      <c r="C34" s="20">
        <v>4</v>
      </c>
      <c r="D34" s="20">
        <f t="shared" si="24"/>
        <v>8</v>
      </c>
      <c r="E34" s="20">
        <f t="shared" si="25"/>
        <v>-4</v>
      </c>
      <c r="F34" s="20">
        <v>6</v>
      </c>
      <c r="G34" s="20">
        <v>6</v>
      </c>
      <c r="H34" s="20">
        <v>10</v>
      </c>
      <c r="I34" s="20">
        <v>4</v>
      </c>
      <c r="J34" s="26">
        <f t="shared" si="3"/>
        <v>-9.4781191776108624</v>
      </c>
      <c r="K34" s="26">
        <v>14.217178766416298</v>
      </c>
      <c r="L34" s="26">
        <v>23.69529794402716</v>
      </c>
      <c r="M34" s="20">
        <f t="shared" si="26"/>
        <v>3</v>
      </c>
      <c r="N34" s="20">
        <f t="shared" si="28"/>
        <v>12</v>
      </c>
      <c r="O34" s="20">
        <v>4</v>
      </c>
      <c r="P34" s="20">
        <v>5</v>
      </c>
      <c r="Q34" s="20">
        <v>7</v>
      </c>
      <c r="R34" s="20">
        <f t="shared" si="27"/>
        <v>9</v>
      </c>
      <c r="S34" s="20">
        <v>-2</v>
      </c>
      <c r="T34" s="20">
        <v>4</v>
      </c>
      <c r="U34" s="20">
        <v>5</v>
      </c>
      <c r="V34" s="26">
        <v>7.1085893832081481</v>
      </c>
    </row>
    <row r="35" spans="1:22" ht="15" customHeight="1" x14ac:dyDescent="0.15">
      <c r="A35" s="1" t="s">
        <v>3</v>
      </c>
      <c r="B35" s="19">
        <f t="shared" si="23"/>
        <v>-11</v>
      </c>
      <c r="C35" s="19">
        <v>-15</v>
      </c>
      <c r="D35" s="19">
        <f t="shared" si="24"/>
        <v>-11</v>
      </c>
      <c r="E35" s="19">
        <f t="shared" si="25"/>
        <v>-6</v>
      </c>
      <c r="F35" s="19">
        <v>1</v>
      </c>
      <c r="G35" s="19">
        <v>-4</v>
      </c>
      <c r="H35" s="19">
        <v>7</v>
      </c>
      <c r="I35" s="19">
        <v>2</v>
      </c>
      <c r="J35" s="30">
        <f t="shared" si="3"/>
        <v>-13.950466289558172</v>
      </c>
      <c r="K35" s="30">
        <v>2.3250777149263615</v>
      </c>
      <c r="L35" s="30">
        <v>16.275544004484534</v>
      </c>
      <c r="M35" s="19">
        <f>N35-R35</f>
        <v>-5</v>
      </c>
      <c r="N35" s="19">
        <f t="shared" si="28"/>
        <v>13</v>
      </c>
      <c r="O35" s="24">
        <v>1</v>
      </c>
      <c r="P35" s="24">
        <v>9</v>
      </c>
      <c r="Q35" s="24">
        <v>4</v>
      </c>
      <c r="R35" s="24">
        <f t="shared" si="27"/>
        <v>18</v>
      </c>
      <c r="S35" s="24">
        <v>6</v>
      </c>
      <c r="T35" s="24">
        <v>7</v>
      </c>
      <c r="U35" s="24">
        <v>11</v>
      </c>
      <c r="V35" s="31">
        <v>-11.62538857463181</v>
      </c>
    </row>
    <row r="36" spans="1:22" ht="15" customHeight="1" x14ac:dyDescent="0.15">
      <c r="A36" s="5" t="s">
        <v>2</v>
      </c>
      <c r="B36" s="18">
        <f t="shared" si="23"/>
        <v>-3</v>
      </c>
      <c r="C36" s="18">
        <v>-2</v>
      </c>
      <c r="D36" s="18">
        <f t="shared" si="24"/>
        <v>-5</v>
      </c>
      <c r="E36" s="18">
        <f t="shared" si="25"/>
        <v>-3</v>
      </c>
      <c r="F36" s="18">
        <v>2</v>
      </c>
      <c r="G36" s="18">
        <v>2</v>
      </c>
      <c r="H36" s="18">
        <v>5</v>
      </c>
      <c r="I36" s="18">
        <v>2</v>
      </c>
      <c r="J36" s="25">
        <f t="shared" si="3"/>
        <v>-17.469129893749404</v>
      </c>
      <c r="K36" s="25">
        <v>11.646086595832934</v>
      </c>
      <c r="L36" s="25">
        <v>29.115216489582338</v>
      </c>
      <c r="M36" s="18">
        <f t="shared" si="26"/>
        <v>0</v>
      </c>
      <c r="N36" s="18">
        <f t="shared" si="28"/>
        <v>3</v>
      </c>
      <c r="O36" s="18">
        <v>-4</v>
      </c>
      <c r="P36" s="18">
        <v>2</v>
      </c>
      <c r="Q36" s="18">
        <v>1</v>
      </c>
      <c r="R36" s="18">
        <f t="shared" si="27"/>
        <v>3</v>
      </c>
      <c r="S36" s="18">
        <v>1</v>
      </c>
      <c r="T36" s="18">
        <v>0</v>
      </c>
      <c r="U36" s="18">
        <v>3</v>
      </c>
      <c r="V36" s="25">
        <v>0</v>
      </c>
    </row>
    <row r="37" spans="1:22" ht="15" customHeight="1" x14ac:dyDescent="0.15">
      <c r="A37" s="3" t="s">
        <v>1</v>
      </c>
      <c r="B37" s="20">
        <f t="shared" si="23"/>
        <v>-2</v>
      </c>
      <c r="C37" s="20">
        <v>-2</v>
      </c>
      <c r="D37" s="20">
        <f t="shared" si="24"/>
        <v>2</v>
      </c>
      <c r="E37" s="20">
        <f t="shared" si="25"/>
        <v>-3</v>
      </c>
      <c r="F37" s="20">
        <v>0</v>
      </c>
      <c r="G37" s="20">
        <v>0</v>
      </c>
      <c r="H37" s="20">
        <v>3</v>
      </c>
      <c r="I37" s="20">
        <v>1</v>
      </c>
      <c r="J37" s="26">
        <f t="shared" si="3"/>
        <v>-25.651837796050319</v>
      </c>
      <c r="K37" s="26">
        <v>0</v>
      </c>
      <c r="L37" s="26">
        <v>25.651837796050319</v>
      </c>
      <c r="M37" s="20">
        <f t="shared" si="26"/>
        <v>1</v>
      </c>
      <c r="N37" s="20">
        <f t="shared" si="28"/>
        <v>4</v>
      </c>
      <c r="O37" s="20">
        <v>3</v>
      </c>
      <c r="P37" s="20">
        <v>3</v>
      </c>
      <c r="Q37" s="20">
        <v>1</v>
      </c>
      <c r="R37" s="20">
        <f t="shared" si="27"/>
        <v>3</v>
      </c>
      <c r="S37" s="20">
        <v>0</v>
      </c>
      <c r="T37" s="20">
        <v>0</v>
      </c>
      <c r="U37" s="20">
        <v>3</v>
      </c>
      <c r="V37" s="26">
        <v>8.5506125986834327</v>
      </c>
    </row>
    <row r="38" spans="1:22" ht="15" customHeight="1" x14ac:dyDescent="0.15">
      <c r="A38" s="1" t="s">
        <v>0</v>
      </c>
      <c r="B38" s="19">
        <f t="shared" si="23"/>
        <v>-3</v>
      </c>
      <c r="C38" s="19">
        <v>-1</v>
      </c>
      <c r="D38" s="19">
        <f t="shared" si="24"/>
        <v>-2</v>
      </c>
      <c r="E38" s="19">
        <f t="shared" si="25"/>
        <v>-5</v>
      </c>
      <c r="F38" s="19">
        <v>0</v>
      </c>
      <c r="G38" s="19">
        <v>-1</v>
      </c>
      <c r="H38" s="19">
        <v>5</v>
      </c>
      <c r="I38" s="19">
        <v>4</v>
      </c>
      <c r="J38" s="30">
        <f t="shared" si="3"/>
        <v>-46.834500988015499</v>
      </c>
      <c r="K38" s="30">
        <v>0</v>
      </c>
      <c r="L38" s="30">
        <v>46.834500988015499</v>
      </c>
      <c r="M38" s="19">
        <f t="shared" si="26"/>
        <v>2</v>
      </c>
      <c r="N38" s="19">
        <f t="shared" si="28"/>
        <v>5</v>
      </c>
      <c r="O38" s="19">
        <v>3</v>
      </c>
      <c r="P38" s="19">
        <v>1</v>
      </c>
      <c r="Q38" s="19">
        <v>4</v>
      </c>
      <c r="R38" s="19">
        <f t="shared" si="27"/>
        <v>3</v>
      </c>
      <c r="S38" s="19">
        <v>0</v>
      </c>
      <c r="T38" s="19">
        <v>2</v>
      </c>
      <c r="U38" s="19">
        <v>1</v>
      </c>
      <c r="V38" s="30">
        <v>18.733800395206202</v>
      </c>
    </row>
    <row r="39" spans="1:22" x14ac:dyDescent="0.15">
      <c r="A39" s="37" t="s">
        <v>59</v>
      </c>
    </row>
    <row r="40" spans="1:22" x14ac:dyDescent="0.15">
      <c r="A40" s="37" t="s">
        <v>48</v>
      </c>
    </row>
    <row r="41" spans="1:22" x14ac:dyDescent="0.15">
      <c r="A41" s="37" t="s">
        <v>49</v>
      </c>
    </row>
    <row r="42" spans="1:22" x14ac:dyDescent="0.15">
      <c r="A42" s="37" t="s">
        <v>60</v>
      </c>
    </row>
    <row r="43" spans="1:22" x14ac:dyDescent="0.15">
      <c r="A43" s="37" t="s">
        <v>61</v>
      </c>
    </row>
    <row r="44" spans="1:22" x14ac:dyDescent="0.15">
      <c r="A44" s="37" t="s">
        <v>62</v>
      </c>
    </row>
    <row r="45" spans="1:22" x14ac:dyDescent="0.15">
      <c r="A45" s="37" t="s">
        <v>63</v>
      </c>
    </row>
    <row r="46" spans="1:22" x14ac:dyDescent="0.15">
      <c r="A46" s="37" t="s">
        <v>64</v>
      </c>
    </row>
  </sheetData>
  <mergeCells count="20">
    <mergeCell ref="A5:A8"/>
    <mergeCell ref="B5:D5"/>
    <mergeCell ref="E5:L5"/>
    <mergeCell ref="M5:V5"/>
    <mergeCell ref="C6:C8"/>
    <mergeCell ref="D6:D8"/>
    <mergeCell ref="J6:L6"/>
    <mergeCell ref="G6:G8"/>
    <mergeCell ref="I6:I8"/>
    <mergeCell ref="O7:O8"/>
    <mergeCell ref="N6:Q6"/>
    <mergeCell ref="R6:U6"/>
    <mergeCell ref="J7:J8"/>
    <mergeCell ref="P7:P8"/>
    <mergeCell ref="T7:T8"/>
    <mergeCell ref="V7:V8"/>
    <mergeCell ref="B6:B8"/>
    <mergeCell ref="E6:E8"/>
    <mergeCell ref="M6:M8"/>
    <mergeCell ref="S7:S8"/>
  </mergeCells>
  <phoneticPr fontId="3"/>
  <pageMargins left="0.70866141732283472" right="0.70866141732283472" top="0.74803149606299213" bottom="0.74803149606299213" header="0.31496062992125984" footer="0.31496062992125984"/>
  <pageSetup paperSize="9" scale="79" orientation="landscape" r:id="rId1"/>
  <colBreaks count="1" manualBreakCount="1">
    <brk id="22" max="3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V46"/>
  <sheetViews>
    <sheetView view="pageBreakPreview" zoomScaleNormal="100" zoomScaleSheetLayoutView="100" workbookViewId="0"/>
  </sheetViews>
  <sheetFormatPr defaultRowHeight="13.5" x14ac:dyDescent="0.15"/>
  <cols>
    <col min="1" max="2" width="8.625" customWidth="1"/>
    <col min="3" max="21" width="6.625" customWidth="1"/>
    <col min="22" max="22" width="11.75" customWidth="1"/>
  </cols>
  <sheetData>
    <row r="2" spans="1:22" x14ac:dyDescent="0.15">
      <c r="A2" t="s">
        <v>65</v>
      </c>
    </row>
    <row r="4" spans="1:22" x14ac:dyDescent="0.15">
      <c r="A4" t="s">
        <v>45</v>
      </c>
    </row>
    <row r="5" spans="1:22" ht="13.5" customHeight="1" x14ac:dyDescent="0.15">
      <c r="A5" s="46" t="s">
        <v>37</v>
      </c>
      <c r="B5" s="48" t="s">
        <v>55</v>
      </c>
      <c r="C5" s="49"/>
      <c r="D5" s="50"/>
      <c r="E5" s="43" t="s">
        <v>56</v>
      </c>
      <c r="F5" s="44"/>
      <c r="G5" s="44"/>
      <c r="H5" s="44"/>
      <c r="I5" s="44"/>
      <c r="J5" s="44"/>
      <c r="K5" s="44"/>
      <c r="L5" s="45"/>
      <c r="M5" s="48" t="s">
        <v>57</v>
      </c>
      <c r="N5" s="49"/>
      <c r="O5" s="49"/>
      <c r="P5" s="49"/>
      <c r="Q5" s="49"/>
      <c r="R5" s="49"/>
      <c r="S5" s="49"/>
      <c r="T5" s="49"/>
      <c r="U5" s="49"/>
      <c r="V5" s="50"/>
    </row>
    <row r="6" spans="1:22" ht="13.5" customHeight="1" x14ac:dyDescent="0.15">
      <c r="A6" s="40"/>
      <c r="B6" s="39" t="s">
        <v>51</v>
      </c>
      <c r="C6" s="39" t="s">
        <v>52</v>
      </c>
      <c r="D6" s="39" t="s">
        <v>53</v>
      </c>
      <c r="E6" s="39" t="s">
        <v>54</v>
      </c>
      <c r="F6" s="14"/>
      <c r="G6" s="39" t="s">
        <v>50</v>
      </c>
      <c r="H6" s="14"/>
      <c r="I6" s="39" t="s">
        <v>50</v>
      </c>
      <c r="J6" s="48" t="s">
        <v>42</v>
      </c>
      <c r="K6" s="49"/>
      <c r="L6" s="50"/>
      <c r="M6" s="39" t="s">
        <v>58</v>
      </c>
      <c r="N6" s="43" t="s">
        <v>36</v>
      </c>
      <c r="O6" s="44"/>
      <c r="P6" s="44"/>
      <c r="Q6" s="45"/>
      <c r="R6" s="43" t="s">
        <v>35</v>
      </c>
      <c r="S6" s="44"/>
      <c r="T6" s="44"/>
      <c r="U6" s="45"/>
      <c r="V6" s="16" t="s">
        <v>42</v>
      </c>
    </row>
    <row r="7" spans="1:22" ht="13.5" customHeight="1" x14ac:dyDescent="0.15">
      <c r="A7" s="40"/>
      <c r="B7" s="40"/>
      <c r="C7" s="47"/>
      <c r="D7" s="47"/>
      <c r="E7" s="40"/>
      <c r="F7" s="11" t="s">
        <v>34</v>
      </c>
      <c r="G7" s="47"/>
      <c r="H7" s="11" t="s">
        <v>33</v>
      </c>
      <c r="I7" s="47"/>
      <c r="J7" s="39" t="s">
        <v>39</v>
      </c>
      <c r="K7" s="13" t="s">
        <v>40</v>
      </c>
      <c r="L7" s="13" t="s">
        <v>41</v>
      </c>
      <c r="M7" s="40"/>
      <c r="N7" s="13" t="s">
        <v>32</v>
      </c>
      <c r="O7" s="39" t="s">
        <v>47</v>
      </c>
      <c r="P7" s="39" t="s">
        <v>31</v>
      </c>
      <c r="Q7" s="12" t="s">
        <v>30</v>
      </c>
      <c r="R7" s="11" t="s">
        <v>32</v>
      </c>
      <c r="S7" s="39" t="s">
        <v>47</v>
      </c>
      <c r="T7" s="47" t="s">
        <v>31</v>
      </c>
      <c r="U7" s="15" t="s">
        <v>43</v>
      </c>
      <c r="V7" s="39" t="s">
        <v>44</v>
      </c>
    </row>
    <row r="8" spans="1:22" ht="30.75" customHeight="1" x14ac:dyDescent="0.15">
      <c r="A8" s="41"/>
      <c r="B8" s="41"/>
      <c r="C8" s="42"/>
      <c r="D8" s="42"/>
      <c r="E8" s="41"/>
      <c r="F8" s="10"/>
      <c r="G8" s="42"/>
      <c r="H8" s="10"/>
      <c r="I8" s="42"/>
      <c r="J8" s="42"/>
      <c r="K8" s="10"/>
      <c r="L8" s="10"/>
      <c r="M8" s="41"/>
      <c r="N8" s="10"/>
      <c r="O8" s="42"/>
      <c r="P8" s="42"/>
      <c r="Q8" s="9"/>
      <c r="R8" s="10"/>
      <c r="S8" s="42"/>
      <c r="T8" s="42"/>
      <c r="U8" s="9"/>
      <c r="V8" s="42"/>
    </row>
    <row r="9" spans="1:22" ht="15" customHeight="1" x14ac:dyDescent="0.15">
      <c r="A9" s="8" t="s">
        <v>29</v>
      </c>
      <c r="B9" s="17">
        <f t="shared" ref="B9:I9" si="0">B10+B11</f>
        <v>-104</v>
      </c>
      <c r="C9" s="17">
        <f t="shared" si="0"/>
        <v>43</v>
      </c>
      <c r="D9" s="17">
        <f t="shared" si="0"/>
        <v>-29</v>
      </c>
      <c r="E9" s="17">
        <f t="shared" si="0"/>
        <v>-143</v>
      </c>
      <c r="F9" s="17">
        <f t="shared" si="0"/>
        <v>174</v>
      </c>
      <c r="G9" s="17">
        <f t="shared" si="0"/>
        <v>-18</v>
      </c>
      <c r="H9" s="17">
        <f t="shared" si="0"/>
        <v>317</v>
      </c>
      <c r="I9" s="17">
        <f t="shared" si="0"/>
        <v>-38</v>
      </c>
      <c r="J9" s="28">
        <f>K9-L9</f>
        <v>-5.7873957295794298</v>
      </c>
      <c r="K9" s="28">
        <v>7.0420059926351115</v>
      </c>
      <c r="L9" s="28">
        <v>12.829401722214541</v>
      </c>
      <c r="M9" s="17">
        <f t="shared" ref="M9:U9" si="1">M10+M11</f>
        <v>39</v>
      </c>
      <c r="N9" s="17">
        <f t="shared" si="1"/>
        <v>500</v>
      </c>
      <c r="O9" s="17">
        <f t="shared" si="1"/>
        <v>-112</v>
      </c>
      <c r="P9" s="17">
        <f t="shared" si="1"/>
        <v>313</v>
      </c>
      <c r="Q9" s="17">
        <f t="shared" si="1"/>
        <v>187</v>
      </c>
      <c r="R9" s="17">
        <f>R10+R11</f>
        <v>461</v>
      </c>
      <c r="S9" s="17">
        <f t="shared" si="1"/>
        <v>-63</v>
      </c>
      <c r="T9" s="17">
        <f t="shared" si="1"/>
        <v>274</v>
      </c>
      <c r="U9" s="17">
        <f t="shared" si="1"/>
        <v>187</v>
      </c>
      <c r="V9" s="28">
        <v>1.5783806535216627</v>
      </c>
    </row>
    <row r="10" spans="1:22" ht="15" customHeight="1" x14ac:dyDescent="0.15">
      <c r="A10" s="6" t="s">
        <v>28</v>
      </c>
      <c r="B10" s="18">
        <f t="shared" ref="B10:I10" si="2">B20+B21+B22+B23</f>
        <v>-19</v>
      </c>
      <c r="C10" s="18">
        <f t="shared" si="2"/>
        <v>67</v>
      </c>
      <c r="D10" s="18">
        <f t="shared" si="2"/>
        <v>-27</v>
      </c>
      <c r="E10" s="18">
        <f t="shared" si="2"/>
        <v>-75</v>
      </c>
      <c r="F10" s="18">
        <f t="shared" si="2"/>
        <v>137</v>
      </c>
      <c r="G10" s="18">
        <f t="shared" si="2"/>
        <v>-16</v>
      </c>
      <c r="H10" s="18">
        <f t="shared" si="2"/>
        <v>212</v>
      </c>
      <c r="I10" s="18">
        <f t="shared" si="2"/>
        <v>-19</v>
      </c>
      <c r="J10" s="25">
        <f t="shared" ref="J10:J38" si="3">K10-L10</f>
        <v>-4.0647201445748582</v>
      </c>
      <c r="K10" s="25">
        <v>7.4248887974234048</v>
      </c>
      <c r="L10" s="25">
        <v>11.489608941998263</v>
      </c>
      <c r="M10" s="18">
        <f t="shared" ref="M10:U10" si="4">M20+M21+M22+M23</f>
        <v>56</v>
      </c>
      <c r="N10" s="18">
        <f t="shared" si="4"/>
        <v>378</v>
      </c>
      <c r="O10" s="18">
        <f t="shared" si="4"/>
        <v>-68</v>
      </c>
      <c r="P10" s="18">
        <f t="shared" si="4"/>
        <v>246</v>
      </c>
      <c r="Q10" s="18">
        <f t="shared" si="4"/>
        <v>132</v>
      </c>
      <c r="R10" s="18">
        <f t="shared" si="4"/>
        <v>322</v>
      </c>
      <c r="S10" s="18">
        <f t="shared" si="4"/>
        <v>-38</v>
      </c>
      <c r="T10" s="18">
        <f t="shared" si="4"/>
        <v>215</v>
      </c>
      <c r="U10" s="18">
        <f t="shared" si="4"/>
        <v>107</v>
      </c>
      <c r="V10" s="25">
        <v>3.0349910412825629</v>
      </c>
    </row>
    <row r="11" spans="1:22" ht="15" customHeight="1" x14ac:dyDescent="0.15">
      <c r="A11" s="2" t="s">
        <v>27</v>
      </c>
      <c r="B11" s="19">
        <f t="shared" ref="B11:I11" si="5">B12+B13+B14+B15+B16</f>
        <v>-85</v>
      </c>
      <c r="C11" s="19">
        <f t="shared" si="5"/>
        <v>-24</v>
      </c>
      <c r="D11" s="19">
        <f t="shared" si="5"/>
        <v>-2</v>
      </c>
      <c r="E11" s="19">
        <f t="shared" si="5"/>
        <v>-68</v>
      </c>
      <c r="F11" s="19">
        <f t="shared" si="5"/>
        <v>37</v>
      </c>
      <c r="G11" s="19">
        <f t="shared" si="5"/>
        <v>-2</v>
      </c>
      <c r="H11" s="19">
        <f t="shared" si="5"/>
        <v>105</v>
      </c>
      <c r="I11" s="19">
        <f t="shared" si="5"/>
        <v>-19</v>
      </c>
      <c r="J11" s="30">
        <f t="shared" si="3"/>
        <v>-10.867109524001336</v>
      </c>
      <c r="K11" s="30">
        <v>5.9129860645301404</v>
      </c>
      <c r="L11" s="30">
        <v>16.780095588531477</v>
      </c>
      <c r="M11" s="19">
        <f t="shared" ref="M11:U11" si="6">M12+M13+M14+M15+M16</f>
        <v>-17</v>
      </c>
      <c r="N11" s="19">
        <f t="shared" si="6"/>
        <v>122</v>
      </c>
      <c r="O11" s="19">
        <f t="shared" si="6"/>
        <v>-44</v>
      </c>
      <c r="P11" s="19">
        <f t="shared" si="6"/>
        <v>67</v>
      </c>
      <c r="Q11" s="19">
        <f t="shared" si="6"/>
        <v>55</v>
      </c>
      <c r="R11" s="19">
        <f t="shared" si="6"/>
        <v>139</v>
      </c>
      <c r="S11" s="19">
        <f t="shared" si="6"/>
        <v>-25</v>
      </c>
      <c r="T11" s="19">
        <f t="shared" si="6"/>
        <v>59</v>
      </c>
      <c r="U11" s="19">
        <f t="shared" si="6"/>
        <v>80</v>
      </c>
      <c r="V11" s="30">
        <v>-2.7167773810003304</v>
      </c>
    </row>
    <row r="12" spans="1:22" ht="15" customHeight="1" x14ac:dyDescent="0.15">
      <c r="A12" s="6" t="s">
        <v>26</v>
      </c>
      <c r="B12" s="18">
        <f t="shared" ref="B12:I12" si="7">B24</f>
        <v>-13</v>
      </c>
      <c r="C12" s="18">
        <f t="shared" si="7"/>
        <v>-12</v>
      </c>
      <c r="D12" s="18">
        <f t="shared" si="7"/>
        <v>-6</v>
      </c>
      <c r="E12" s="18">
        <f t="shared" si="7"/>
        <v>-5</v>
      </c>
      <c r="F12" s="18">
        <f t="shared" si="7"/>
        <v>2</v>
      </c>
      <c r="G12" s="18">
        <f t="shared" si="7"/>
        <v>-1</v>
      </c>
      <c r="H12" s="18">
        <f t="shared" si="7"/>
        <v>7</v>
      </c>
      <c r="I12" s="18">
        <f t="shared" si="7"/>
        <v>-3</v>
      </c>
      <c r="J12" s="25">
        <f t="shared" si="3"/>
        <v>-10.308346654164854</v>
      </c>
      <c r="K12" s="25">
        <v>4.1233386616659411</v>
      </c>
      <c r="L12" s="25">
        <v>14.431685315830796</v>
      </c>
      <c r="M12" s="18">
        <f t="shared" ref="M12:U12" si="8">M24</f>
        <v>-8</v>
      </c>
      <c r="N12" s="18">
        <f t="shared" si="8"/>
        <v>5</v>
      </c>
      <c r="O12" s="18">
        <f t="shared" si="8"/>
        <v>-3</v>
      </c>
      <c r="P12" s="18">
        <f t="shared" si="8"/>
        <v>4</v>
      </c>
      <c r="Q12" s="18">
        <f t="shared" si="8"/>
        <v>1</v>
      </c>
      <c r="R12" s="18">
        <f t="shared" si="8"/>
        <v>13</v>
      </c>
      <c r="S12" s="18">
        <f t="shared" si="8"/>
        <v>5</v>
      </c>
      <c r="T12" s="18">
        <f t="shared" si="8"/>
        <v>10</v>
      </c>
      <c r="U12" s="18">
        <f t="shared" si="8"/>
        <v>3</v>
      </c>
      <c r="V12" s="25">
        <v>-16.493354646663764</v>
      </c>
    </row>
    <row r="13" spans="1:22" ht="15" customHeight="1" x14ac:dyDescent="0.15">
      <c r="A13" s="4" t="s">
        <v>25</v>
      </c>
      <c r="B13" s="20">
        <f t="shared" ref="B13:I13" si="9">B25+B26+B27</f>
        <v>-2</v>
      </c>
      <c r="C13" s="20">
        <f t="shared" si="9"/>
        <v>9</v>
      </c>
      <c r="D13" s="20">
        <f t="shared" si="9"/>
        <v>8</v>
      </c>
      <c r="E13" s="20">
        <f t="shared" si="9"/>
        <v>-11</v>
      </c>
      <c r="F13" s="20">
        <f t="shared" si="9"/>
        <v>7</v>
      </c>
      <c r="G13" s="20">
        <f t="shared" si="9"/>
        <v>2</v>
      </c>
      <c r="H13" s="20">
        <f t="shared" si="9"/>
        <v>18</v>
      </c>
      <c r="I13" s="20">
        <f t="shared" si="9"/>
        <v>-3</v>
      </c>
      <c r="J13" s="26">
        <f t="shared" si="3"/>
        <v>-9.6316002849898172</v>
      </c>
      <c r="K13" s="26">
        <v>6.1292001813571559</v>
      </c>
      <c r="L13" s="26">
        <v>15.760800466346973</v>
      </c>
      <c r="M13" s="20">
        <f t="shared" ref="M13:U13" si="10">M25+M26+M27</f>
        <v>9</v>
      </c>
      <c r="N13" s="20">
        <f t="shared" si="10"/>
        <v>30</v>
      </c>
      <c r="O13" s="20">
        <f t="shared" si="10"/>
        <v>-4</v>
      </c>
      <c r="P13" s="20">
        <f t="shared" si="10"/>
        <v>20</v>
      </c>
      <c r="Q13" s="20">
        <f t="shared" si="10"/>
        <v>10</v>
      </c>
      <c r="R13" s="20">
        <f t="shared" si="10"/>
        <v>21</v>
      </c>
      <c r="S13" s="20">
        <f t="shared" si="10"/>
        <v>-7</v>
      </c>
      <c r="T13" s="20">
        <f t="shared" si="10"/>
        <v>10</v>
      </c>
      <c r="U13" s="20">
        <f t="shared" si="10"/>
        <v>11</v>
      </c>
      <c r="V13" s="26">
        <v>7.8804002331734893</v>
      </c>
    </row>
    <row r="14" spans="1:22" ht="15" customHeight="1" x14ac:dyDescent="0.15">
      <c r="A14" s="4" t="s">
        <v>24</v>
      </c>
      <c r="B14" s="20">
        <f t="shared" ref="B14:I14" si="11">B28+B29+B30+B31</f>
        <v>-36</v>
      </c>
      <c r="C14" s="20">
        <f t="shared" si="11"/>
        <v>-8</v>
      </c>
      <c r="D14" s="20">
        <f t="shared" si="11"/>
        <v>-28</v>
      </c>
      <c r="E14" s="20">
        <f t="shared" si="11"/>
        <v>-30</v>
      </c>
      <c r="F14" s="20">
        <f t="shared" si="11"/>
        <v>10</v>
      </c>
      <c r="G14" s="20">
        <f t="shared" si="11"/>
        <v>-11</v>
      </c>
      <c r="H14" s="20">
        <f t="shared" si="11"/>
        <v>40</v>
      </c>
      <c r="I14" s="20">
        <f t="shared" si="11"/>
        <v>2</v>
      </c>
      <c r="J14" s="26">
        <f t="shared" si="3"/>
        <v>-12.621067154450742</v>
      </c>
      <c r="K14" s="26">
        <v>4.2070223848169137</v>
      </c>
      <c r="L14" s="26">
        <v>16.828089539267655</v>
      </c>
      <c r="M14" s="20">
        <f t="shared" ref="M14:U14" si="12">M28+M29+M30+M31</f>
        <v>-6</v>
      </c>
      <c r="N14" s="20">
        <f t="shared" si="12"/>
        <v>48</v>
      </c>
      <c r="O14" s="20">
        <f t="shared" si="12"/>
        <v>-25</v>
      </c>
      <c r="P14" s="20">
        <f t="shared" si="12"/>
        <v>23</v>
      </c>
      <c r="Q14" s="20">
        <f t="shared" si="12"/>
        <v>25</v>
      </c>
      <c r="R14" s="20">
        <f t="shared" si="12"/>
        <v>54</v>
      </c>
      <c r="S14" s="20">
        <f t="shared" si="12"/>
        <v>-10</v>
      </c>
      <c r="T14" s="20">
        <f t="shared" si="12"/>
        <v>28</v>
      </c>
      <c r="U14" s="20">
        <f t="shared" si="12"/>
        <v>26</v>
      </c>
      <c r="V14" s="26">
        <v>-2.5242134308901498</v>
      </c>
    </row>
    <row r="15" spans="1:22" ht="15" customHeight="1" x14ac:dyDescent="0.15">
      <c r="A15" s="4" t="s">
        <v>23</v>
      </c>
      <c r="B15" s="20">
        <f t="shared" ref="B15:I15" si="13">B32+B33+B34+B35</f>
        <v>-24</v>
      </c>
      <c r="C15" s="20">
        <f t="shared" si="13"/>
        <v>-14</v>
      </c>
      <c r="D15" s="20">
        <f t="shared" si="13"/>
        <v>15</v>
      </c>
      <c r="E15" s="20">
        <f t="shared" si="13"/>
        <v>-15</v>
      </c>
      <c r="F15" s="20">
        <f t="shared" si="13"/>
        <v>16</v>
      </c>
      <c r="G15" s="20">
        <f t="shared" si="13"/>
        <v>6</v>
      </c>
      <c r="H15" s="20">
        <f t="shared" si="13"/>
        <v>31</v>
      </c>
      <c r="I15" s="20">
        <f t="shared" si="13"/>
        <v>-10</v>
      </c>
      <c r="J15" s="26">
        <f t="shared" si="3"/>
        <v>-8.3311903026466556</v>
      </c>
      <c r="K15" s="26">
        <v>8.8866029894897647</v>
      </c>
      <c r="L15" s="26">
        <v>17.21779329213642</v>
      </c>
      <c r="M15" s="20">
        <f t="shared" ref="M15:U15" si="14">M32+M33+M34+M35</f>
        <v>-9</v>
      </c>
      <c r="N15" s="20">
        <f t="shared" si="14"/>
        <v>32</v>
      </c>
      <c r="O15" s="20">
        <f t="shared" si="14"/>
        <v>-12</v>
      </c>
      <c r="P15" s="20">
        <f t="shared" si="14"/>
        <v>16</v>
      </c>
      <c r="Q15" s="20">
        <f t="shared" si="14"/>
        <v>16</v>
      </c>
      <c r="R15" s="20">
        <f t="shared" si="14"/>
        <v>41</v>
      </c>
      <c r="S15" s="20">
        <f t="shared" si="14"/>
        <v>-11</v>
      </c>
      <c r="T15" s="20">
        <f t="shared" si="14"/>
        <v>10</v>
      </c>
      <c r="U15" s="20">
        <f t="shared" si="14"/>
        <v>31</v>
      </c>
      <c r="V15" s="26">
        <v>-4.9987141815879923</v>
      </c>
    </row>
    <row r="16" spans="1:22" ht="15" customHeight="1" x14ac:dyDescent="0.15">
      <c r="A16" s="2" t="s">
        <v>22</v>
      </c>
      <c r="B16" s="19">
        <f t="shared" ref="B16:I16" si="15">B36+B37+B38</f>
        <v>-10</v>
      </c>
      <c r="C16" s="19">
        <f t="shared" si="15"/>
        <v>1</v>
      </c>
      <c r="D16" s="19">
        <f t="shared" si="15"/>
        <v>9</v>
      </c>
      <c r="E16" s="19">
        <f t="shared" si="15"/>
        <v>-7</v>
      </c>
      <c r="F16" s="19">
        <f t="shared" si="15"/>
        <v>2</v>
      </c>
      <c r="G16" s="19">
        <f t="shared" si="15"/>
        <v>2</v>
      </c>
      <c r="H16" s="19">
        <f t="shared" si="15"/>
        <v>9</v>
      </c>
      <c r="I16" s="19">
        <f t="shared" si="15"/>
        <v>-5</v>
      </c>
      <c r="J16" s="30">
        <f t="shared" si="3"/>
        <v>-15.457493405609467</v>
      </c>
      <c r="K16" s="30">
        <v>4.4164266873169904</v>
      </c>
      <c r="L16" s="30">
        <v>19.873920092926458</v>
      </c>
      <c r="M16" s="19">
        <f t="shared" ref="M16:U16" si="16">M36+M37+M38</f>
        <v>-3</v>
      </c>
      <c r="N16" s="19">
        <f t="shared" si="16"/>
        <v>7</v>
      </c>
      <c r="O16" s="19">
        <f t="shared" si="16"/>
        <v>0</v>
      </c>
      <c r="P16" s="19">
        <f t="shared" si="16"/>
        <v>4</v>
      </c>
      <c r="Q16" s="19">
        <f t="shared" si="16"/>
        <v>3</v>
      </c>
      <c r="R16" s="19">
        <f t="shared" si="16"/>
        <v>10</v>
      </c>
      <c r="S16" s="19">
        <f t="shared" si="16"/>
        <v>-2</v>
      </c>
      <c r="T16" s="19">
        <f t="shared" si="16"/>
        <v>1</v>
      </c>
      <c r="U16" s="19">
        <f t="shared" si="16"/>
        <v>9</v>
      </c>
      <c r="V16" s="30">
        <v>-6.6246400309754865</v>
      </c>
    </row>
    <row r="17" spans="1:22" ht="15" customHeight="1" x14ac:dyDescent="0.15">
      <c r="A17" s="6" t="s">
        <v>21</v>
      </c>
      <c r="B17" s="18">
        <f t="shared" ref="B17:I17" si="17">B12+B13+B20</f>
        <v>-68</v>
      </c>
      <c r="C17" s="18">
        <f t="shared" si="17"/>
        <v>4</v>
      </c>
      <c r="D17" s="18">
        <f t="shared" si="17"/>
        <v>-32</v>
      </c>
      <c r="E17" s="18">
        <f t="shared" si="17"/>
        <v>-49</v>
      </c>
      <c r="F17" s="18">
        <f t="shared" si="17"/>
        <v>72</v>
      </c>
      <c r="G17" s="18">
        <f t="shared" si="17"/>
        <v>-9</v>
      </c>
      <c r="H17" s="18">
        <f t="shared" si="17"/>
        <v>121</v>
      </c>
      <c r="I17" s="18">
        <f t="shared" si="17"/>
        <v>-19</v>
      </c>
      <c r="J17" s="25">
        <f t="shared" si="3"/>
        <v>-4.9454862794209431</v>
      </c>
      <c r="K17" s="25">
        <v>7.266836982006283</v>
      </c>
      <c r="L17" s="25">
        <v>12.212323261427226</v>
      </c>
      <c r="M17" s="18">
        <f t="shared" ref="M17:U17" si="18">M12+M13+M20</f>
        <v>-19</v>
      </c>
      <c r="N17" s="18">
        <f t="shared" si="18"/>
        <v>158</v>
      </c>
      <c r="O17" s="18">
        <f t="shared" si="18"/>
        <v>-58</v>
      </c>
      <c r="P17" s="18">
        <f t="shared" si="18"/>
        <v>119</v>
      </c>
      <c r="Q17" s="18">
        <f t="shared" si="18"/>
        <v>39</v>
      </c>
      <c r="R17" s="18">
        <f t="shared" si="18"/>
        <v>177</v>
      </c>
      <c r="S17" s="18">
        <f t="shared" si="18"/>
        <v>-16</v>
      </c>
      <c r="T17" s="18">
        <f t="shared" si="18"/>
        <v>122</v>
      </c>
      <c r="U17" s="18">
        <f t="shared" si="18"/>
        <v>55</v>
      </c>
      <c r="V17" s="25">
        <v>-1.9176375369183241</v>
      </c>
    </row>
    <row r="18" spans="1:22" ht="15" customHeight="1" x14ac:dyDescent="0.15">
      <c r="A18" s="4" t="s">
        <v>20</v>
      </c>
      <c r="B18" s="20">
        <f t="shared" ref="B18:I18" si="19">B14+B22</f>
        <v>-58</v>
      </c>
      <c r="C18" s="20">
        <f t="shared" si="19"/>
        <v>-22</v>
      </c>
      <c r="D18" s="20">
        <f t="shared" si="19"/>
        <v>-36</v>
      </c>
      <c r="E18" s="20">
        <f t="shared" si="19"/>
        <v>-47</v>
      </c>
      <c r="F18" s="20">
        <f t="shared" si="19"/>
        <v>21</v>
      </c>
      <c r="G18" s="20">
        <f t="shared" si="19"/>
        <v>-10</v>
      </c>
      <c r="H18" s="20">
        <f t="shared" si="19"/>
        <v>68</v>
      </c>
      <c r="I18" s="20">
        <f t="shared" si="19"/>
        <v>-2</v>
      </c>
      <c r="J18" s="26">
        <f t="shared" si="3"/>
        <v>-10.468721680902622</v>
      </c>
      <c r="K18" s="26">
        <v>4.6775139425309593</v>
      </c>
      <c r="L18" s="26">
        <v>15.146235623433581</v>
      </c>
      <c r="M18" s="20">
        <f t="shared" ref="M18:U18" si="20">M14+M22</f>
        <v>-11</v>
      </c>
      <c r="N18" s="20">
        <f t="shared" si="20"/>
        <v>80</v>
      </c>
      <c r="O18" s="20">
        <f t="shared" si="20"/>
        <v>-52</v>
      </c>
      <c r="P18" s="20">
        <f t="shared" si="20"/>
        <v>33</v>
      </c>
      <c r="Q18" s="20">
        <f t="shared" si="20"/>
        <v>47</v>
      </c>
      <c r="R18" s="20">
        <f t="shared" si="20"/>
        <v>91</v>
      </c>
      <c r="S18" s="20">
        <f t="shared" si="20"/>
        <v>-24</v>
      </c>
      <c r="T18" s="20">
        <f t="shared" si="20"/>
        <v>45</v>
      </c>
      <c r="U18" s="20">
        <f t="shared" si="20"/>
        <v>46</v>
      </c>
      <c r="V18" s="26">
        <v>-2.4501263508495512</v>
      </c>
    </row>
    <row r="19" spans="1:22" ht="15" customHeight="1" x14ac:dyDescent="0.15">
      <c r="A19" s="2" t="s">
        <v>19</v>
      </c>
      <c r="B19" s="19">
        <f t="shared" ref="B19:I19" si="21">B15+B16+B21+B23</f>
        <v>22</v>
      </c>
      <c r="C19" s="19">
        <f t="shared" si="21"/>
        <v>61</v>
      </c>
      <c r="D19" s="19">
        <f t="shared" si="21"/>
        <v>39</v>
      </c>
      <c r="E19" s="19">
        <f t="shared" si="21"/>
        <v>-47</v>
      </c>
      <c r="F19" s="19">
        <f t="shared" si="21"/>
        <v>81</v>
      </c>
      <c r="G19" s="19">
        <f t="shared" si="21"/>
        <v>1</v>
      </c>
      <c r="H19" s="19">
        <f t="shared" si="21"/>
        <v>128</v>
      </c>
      <c r="I19" s="19">
        <f t="shared" si="21"/>
        <v>-17</v>
      </c>
      <c r="J19" s="30">
        <f t="shared" si="3"/>
        <v>-4.5581152386122188</v>
      </c>
      <c r="K19" s="30">
        <v>7.855475198459354</v>
      </c>
      <c r="L19" s="30">
        <v>12.413590437071573</v>
      </c>
      <c r="M19" s="19">
        <f t="shared" ref="M19:U19" si="22">M15+M16+M21+M23</f>
        <v>69</v>
      </c>
      <c r="N19" s="19">
        <f t="shared" si="22"/>
        <v>262</v>
      </c>
      <c r="O19" s="19">
        <f t="shared" si="22"/>
        <v>-2</v>
      </c>
      <c r="P19" s="19">
        <f t="shared" si="22"/>
        <v>161</v>
      </c>
      <c r="Q19" s="19">
        <f t="shared" si="22"/>
        <v>101</v>
      </c>
      <c r="R19" s="19">
        <f t="shared" si="22"/>
        <v>193</v>
      </c>
      <c r="S19" s="19">
        <f t="shared" si="22"/>
        <v>-23</v>
      </c>
      <c r="T19" s="19">
        <f t="shared" si="22"/>
        <v>107</v>
      </c>
      <c r="U19" s="19">
        <f t="shared" si="22"/>
        <v>86</v>
      </c>
      <c r="V19" s="30">
        <v>6.6917010949838911</v>
      </c>
    </row>
    <row r="20" spans="1:22" ht="15" customHeight="1" x14ac:dyDescent="0.15">
      <c r="A20" s="5" t="s">
        <v>18</v>
      </c>
      <c r="B20" s="18">
        <f>E20+M20</f>
        <v>-53</v>
      </c>
      <c r="C20" s="18">
        <v>7</v>
      </c>
      <c r="D20" s="18">
        <f>G20-I20+O20-S20</f>
        <v>-34</v>
      </c>
      <c r="E20" s="18">
        <f>F20-H20</f>
        <v>-33</v>
      </c>
      <c r="F20" s="18">
        <v>63</v>
      </c>
      <c r="G20" s="18">
        <v>-10</v>
      </c>
      <c r="H20" s="18">
        <v>96</v>
      </c>
      <c r="I20" s="18">
        <v>-13</v>
      </c>
      <c r="J20" s="25">
        <f t="shared" si="3"/>
        <v>-3.9850707900100941</v>
      </c>
      <c r="K20" s="25">
        <v>7.6078624172919982</v>
      </c>
      <c r="L20" s="25">
        <v>11.592933207302092</v>
      </c>
      <c r="M20" s="18">
        <f>N20-R20</f>
        <v>-20</v>
      </c>
      <c r="N20" s="18">
        <f>SUM(P20:Q20)</f>
        <v>123</v>
      </c>
      <c r="O20" s="22">
        <v>-51</v>
      </c>
      <c r="P20" s="22">
        <v>95</v>
      </c>
      <c r="Q20" s="22">
        <v>28</v>
      </c>
      <c r="R20" s="22">
        <f>SUM(T20:U20)</f>
        <v>143</v>
      </c>
      <c r="S20" s="22">
        <v>-14</v>
      </c>
      <c r="T20" s="22">
        <v>102</v>
      </c>
      <c r="U20" s="22">
        <v>41</v>
      </c>
      <c r="V20" s="29">
        <v>-2.4151944181879372</v>
      </c>
    </row>
    <row r="21" spans="1:22" ht="15" customHeight="1" x14ac:dyDescent="0.15">
      <c r="A21" s="3" t="s">
        <v>17</v>
      </c>
      <c r="B21" s="20">
        <f t="shared" ref="B21:B38" si="23">E21+M21</f>
        <v>32</v>
      </c>
      <c r="C21" s="20">
        <v>40</v>
      </c>
      <c r="D21" s="20">
        <f t="shared" ref="D21:D38" si="24">G21-I21+O21-S21</f>
        <v>-16</v>
      </c>
      <c r="E21" s="20">
        <f t="shared" ref="E21:E38" si="25">F21-H21</f>
        <v>-8</v>
      </c>
      <c r="F21" s="20">
        <v>58</v>
      </c>
      <c r="G21" s="20">
        <v>1</v>
      </c>
      <c r="H21" s="20">
        <v>66</v>
      </c>
      <c r="I21" s="20">
        <v>-7</v>
      </c>
      <c r="J21" s="26">
        <f t="shared" si="3"/>
        <v>-1.2117419454433911</v>
      </c>
      <c r="K21" s="26">
        <v>8.7851291044646054</v>
      </c>
      <c r="L21" s="26">
        <v>9.9968710499079965</v>
      </c>
      <c r="M21" s="20">
        <f t="shared" ref="M21:M38" si="26">N21-R21</f>
        <v>40</v>
      </c>
      <c r="N21" s="20">
        <f>SUM(P21:Q21)</f>
        <v>160</v>
      </c>
      <c r="O21" s="20">
        <v>-32</v>
      </c>
      <c r="P21" s="20">
        <v>97</v>
      </c>
      <c r="Q21" s="20">
        <v>63</v>
      </c>
      <c r="R21" s="20">
        <f t="shared" ref="R21:R38" si="27">SUM(T21:U21)</f>
        <v>120</v>
      </c>
      <c r="S21" s="20">
        <v>-8</v>
      </c>
      <c r="T21" s="20">
        <v>84</v>
      </c>
      <c r="U21" s="20">
        <v>36</v>
      </c>
      <c r="V21" s="26">
        <v>6.0587097272169679</v>
      </c>
    </row>
    <row r="22" spans="1:22" ht="15" customHeight="1" x14ac:dyDescent="0.15">
      <c r="A22" s="3" t="s">
        <v>16</v>
      </c>
      <c r="B22" s="20">
        <f t="shared" si="23"/>
        <v>-22</v>
      </c>
      <c r="C22" s="20">
        <v>-14</v>
      </c>
      <c r="D22" s="20">
        <f t="shared" si="24"/>
        <v>-8</v>
      </c>
      <c r="E22" s="20">
        <f t="shared" si="25"/>
        <v>-17</v>
      </c>
      <c r="F22" s="20">
        <v>11</v>
      </c>
      <c r="G22" s="20">
        <v>1</v>
      </c>
      <c r="H22" s="20">
        <v>28</v>
      </c>
      <c r="I22" s="20">
        <v>-4</v>
      </c>
      <c r="J22" s="26">
        <f t="shared" si="3"/>
        <v>-8.0470085359242844</v>
      </c>
      <c r="K22" s="26">
        <v>5.2068878761863022</v>
      </c>
      <c r="L22" s="26">
        <v>13.253896412110587</v>
      </c>
      <c r="M22" s="20">
        <f t="shared" si="26"/>
        <v>-5</v>
      </c>
      <c r="N22" s="20">
        <f t="shared" ref="N22:N38" si="28">SUM(P22:Q22)</f>
        <v>32</v>
      </c>
      <c r="O22" s="20">
        <v>-27</v>
      </c>
      <c r="P22" s="20">
        <v>10</v>
      </c>
      <c r="Q22" s="20">
        <v>22</v>
      </c>
      <c r="R22" s="20">
        <f t="shared" si="27"/>
        <v>37</v>
      </c>
      <c r="S22" s="20">
        <v>-14</v>
      </c>
      <c r="T22" s="20">
        <v>17</v>
      </c>
      <c r="U22" s="20">
        <v>20</v>
      </c>
      <c r="V22" s="26">
        <v>-2.3667672164483218</v>
      </c>
    </row>
    <row r="23" spans="1:22" ht="15" customHeight="1" x14ac:dyDescent="0.15">
      <c r="A23" s="1" t="s">
        <v>15</v>
      </c>
      <c r="B23" s="19">
        <f t="shared" si="23"/>
        <v>24</v>
      </c>
      <c r="C23" s="19">
        <v>34</v>
      </c>
      <c r="D23" s="19">
        <f t="shared" si="24"/>
        <v>31</v>
      </c>
      <c r="E23" s="19">
        <f t="shared" si="25"/>
        <v>-17</v>
      </c>
      <c r="F23" s="19">
        <v>5</v>
      </c>
      <c r="G23" s="19">
        <v>-8</v>
      </c>
      <c r="H23" s="19">
        <v>22</v>
      </c>
      <c r="I23" s="19">
        <v>5</v>
      </c>
      <c r="J23" s="30">
        <f t="shared" si="3"/>
        <v>-11.676659101772294</v>
      </c>
      <c r="K23" s="30">
        <v>3.4343115005212623</v>
      </c>
      <c r="L23" s="30">
        <v>15.110970602293557</v>
      </c>
      <c r="M23" s="19">
        <f t="shared" si="26"/>
        <v>41</v>
      </c>
      <c r="N23" s="19">
        <f t="shared" si="28"/>
        <v>63</v>
      </c>
      <c r="O23" s="19">
        <v>42</v>
      </c>
      <c r="P23" s="19">
        <v>44</v>
      </c>
      <c r="Q23" s="19">
        <v>19</v>
      </c>
      <c r="R23" s="19">
        <f t="shared" si="27"/>
        <v>22</v>
      </c>
      <c r="S23" s="24">
        <v>-2</v>
      </c>
      <c r="T23" s="24">
        <v>12</v>
      </c>
      <c r="U23" s="24">
        <v>10</v>
      </c>
      <c r="V23" s="31">
        <v>28.161354304274347</v>
      </c>
    </row>
    <row r="24" spans="1:22" ht="15" customHeight="1" x14ac:dyDescent="0.15">
      <c r="A24" s="7" t="s">
        <v>14</v>
      </c>
      <c r="B24" s="17">
        <f t="shared" si="23"/>
        <v>-13</v>
      </c>
      <c r="C24" s="17">
        <v>-12</v>
      </c>
      <c r="D24" s="17">
        <f t="shared" si="24"/>
        <v>-6</v>
      </c>
      <c r="E24" s="18">
        <f t="shared" si="25"/>
        <v>-5</v>
      </c>
      <c r="F24" s="17">
        <v>2</v>
      </c>
      <c r="G24" s="17">
        <v>-1</v>
      </c>
      <c r="H24" s="17">
        <v>7</v>
      </c>
      <c r="I24" s="23">
        <v>-3</v>
      </c>
      <c r="J24" s="38">
        <f t="shared" si="3"/>
        <v>-10.308346654164854</v>
      </c>
      <c r="K24" s="38">
        <v>4.1233386616659411</v>
      </c>
      <c r="L24" s="38">
        <v>14.431685315830796</v>
      </c>
      <c r="M24" s="18">
        <f t="shared" si="26"/>
        <v>-8</v>
      </c>
      <c r="N24" s="17">
        <f t="shared" si="28"/>
        <v>5</v>
      </c>
      <c r="O24" s="17">
        <v>-3</v>
      </c>
      <c r="P24" s="17">
        <v>4</v>
      </c>
      <c r="Q24" s="17">
        <v>1</v>
      </c>
      <c r="R24" s="17">
        <f t="shared" si="27"/>
        <v>13</v>
      </c>
      <c r="S24" s="17">
        <v>5</v>
      </c>
      <c r="T24" s="17">
        <v>10</v>
      </c>
      <c r="U24" s="17">
        <v>3</v>
      </c>
      <c r="V24" s="28">
        <v>-16.493354646663764</v>
      </c>
    </row>
    <row r="25" spans="1:22" ht="15" customHeight="1" x14ac:dyDescent="0.15">
      <c r="A25" s="5" t="s">
        <v>13</v>
      </c>
      <c r="B25" s="18">
        <f t="shared" si="23"/>
        <v>-3</v>
      </c>
      <c r="C25" s="18">
        <v>7</v>
      </c>
      <c r="D25" s="18">
        <f t="shared" si="24"/>
        <v>-1</v>
      </c>
      <c r="E25" s="18">
        <f t="shared" si="25"/>
        <v>-2</v>
      </c>
      <c r="F25" s="18">
        <v>0</v>
      </c>
      <c r="G25" s="18">
        <v>-1</v>
      </c>
      <c r="H25" s="18">
        <v>2</v>
      </c>
      <c r="I25" s="18">
        <v>-2</v>
      </c>
      <c r="J25" s="25">
        <f t="shared" si="3"/>
        <v>-15.124204943336027</v>
      </c>
      <c r="K25" s="25">
        <v>0</v>
      </c>
      <c r="L25" s="25">
        <v>15.124204943336027</v>
      </c>
      <c r="M25" s="18">
        <f t="shared" si="26"/>
        <v>-1</v>
      </c>
      <c r="N25" s="18">
        <f t="shared" si="28"/>
        <v>1</v>
      </c>
      <c r="O25" s="18">
        <v>-2</v>
      </c>
      <c r="P25" s="18">
        <v>1</v>
      </c>
      <c r="Q25" s="18">
        <v>0</v>
      </c>
      <c r="R25" s="18">
        <f t="shared" si="27"/>
        <v>2</v>
      </c>
      <c r="S25" s="22">
        <v>0</v>
      </c>
      <c r="T25" s="22">
        <v>0</v>
      </c>
      <c r="U25" s="22">
        <v>2</v>
      </c>
      <c r="V25" s="29">
        <v>-7.5621024716680134</v>
      </c>
    </row>
    <row r="26" spans="1:22" ht="15" customHeight="1" x14ac:dyDescent="0.15">
      <c r="A26" s="3" t="s">
        <v>12</v>
      </c>
      <c r="B26" s="20">
        <f t="shared" si="23"/>
        <v>2</v>
      </c>
      <c r="C26" s="20">
        <v>-1</v>
      </c>
      <c r="D26" s="20">
        <f t="shared" si="24"/>
        <v>17</v>
      </c>
      <c r="E26" s="20">
        <f t="shared" si="25"/>
        <v>-5</v>
      </c>
      <c r="F26" s="20">
        <v>1</v>
      </c>
      <c r="G26" s="20">
        <v>1</v>
      </c>
      <c r="H26" s="20">
        <v>6</v>
      </c>
      <c r="I26" s="20">
        <v>-1</v>
      </c>
      <c r="J26" s="26">
        <f t="shared" si="3"/>
        <v>-16.834706245906627</v>
      </c>
      <c r="K26" s="26">
        <v>3.366941249181326</v>
      </c>
      <c r="L26" s="26">
        <v>20.201647495087954</v>
      </c>
      <c r="M26" s="20">
        <f t="shared" si="26"/>
        <v>7</v>
      </c>
      <c r="N26" s="20">
        <f t="shared" si="28"/>
        <v>14</v>
      </c>
      <c r="O26" s="20">
        <v>9</v>
      </c>
      <c r="P26" s="20">
        <v>9</v>
      </c>
      <c r="Q26" s="20">
        <v>5</v>
      </c>
      <c r="R26" s="20">
        <f t="shared" si="27"/>
        <v>7</v>
      </c>
      <c r="S26" s="20">
        <v>-6</v>
      </c>
      <c r="T26" s="20">
        <v>6</v>
      </c>
      <c r="U26" s="20">
        <v>1</v>
      </c>
      <c r="V26" s="26">
        <v>23.568588744269285</v>
      </c>
    </row>
    <row r="27" spans="1:22" ht="15" customHeight="1" x14ac:dyDescent="0.15">
      <c r="A27" s="1" t="s">
        <v>11</v>
      </c>
      <c r="B27" s="19">
        <f t="shared" si="23"/>
        <v>-1</v>
      </c>
      <c r="C27" s="19">
        <v>3</v>
      </c>
      <c r="D27" s="19">
        <f t="shared" si="24"/>
        <v>-8</v>
      </c>
      <c r="E27" s="19">
        <f t="shared" si="25"/>
        <v>-4</v>
      </c>
      <c r="F27" s="19">
        <v>6</v>
      </c>
      <c r="G27" s="19">
        <v>2</v>
      </c>
      <c r="H27" s="19">
        <v>10</v>
      </c>
      <c r="I27" s="19">
        <v>0</v>
      </c>
      <c r="J27" s="30">
        <f t="shared" si="3"/>
        <v>-5.6114350284223029</v>
      </c>
      <c r="K27" s="30">
        <v>8.4171525426334544</v>
      </c>
      <c r="L27" s="30">
        <v>14.028587571055757</v>
      </c>
      <c r="M27" s="19">
        <f t="shared" si="26"/>
        <v>3</v>
      </c>
      <c r="N27" s="19">
        <f t="shared" si="28"/>
        <v>15</v>
      </c>
      <c r="O27" s="24">
        <v>-11</v>
      </c>
      <c r="P27" s="24">
        <v>10</v>
      </c>
      <c r="Q27" s="24">
        <v>5</v>
      </c>
      <c r="R27" s="24">
        <f t="shared" si="27"/>
        <v>12</v>
      </c>
      <c r="S27" s="24">
        <v>-1</v>
      </c>
      <c r="T27" s="24">
        <v>4</v>
      </c>
      <c r="U27" s="24">
        <v>8</v>
      </c>
      <c r="V27" s="31">
        <v>4.2085762713167298</v>
      </c>
    </row>
    <row r="28" spans="1:22" ht="15" customHeight="1" x14ac:dyDescent="0.15">
      <c r="A28" s="5" t="s">
        <v>10</v>
      </c>
      <c r="B28" s="18">
        <f t="shared" si="23"/>
        <v>-2</v>
      </c>
      <c r="C28" s="18">
        <v>5</v>
      </c>
      <c r="D28" s="18">
        <f t="shared" si="24"/>
        <v>8</v>
      </c>
      <c r="E28" s="18">
        <f t="shared" si="25"/>
        <v>-8</v>
      </c>
      <c r="F28" s="18">
        <v>0</v>
      </c>
      <c r="G28" s="18">
        <v>-1</v>
      </c>
      <c r="H28" s="18">
        <v>8</v>
      </c>
      <c r="I28" s="18">
        <v>-1</v>
      </c>
      <c r="J28" s="25">
        <f t="shared" si="3"/>
        <v>-29.225426120725029</v>
      </c>
      <c r="K28" s="25">
        <v>0</v>
      </c>
      <c r="L28" s="25">
        <v>29.225426120725029</v>
      </c>
      <c r="M28" s="18">
        <f t="shared" si="26"/>
        <v>6</v>
      </c>
      <c r="N28" s="18">
        <f t="shared" si="28"/>
        <v>7</v>
      </c>
      <c r="O28" s="18">
        <v>1</v>
      </c>
      <c r="P28" s="18">
        <v>6</v>
      </c>
      <c r="Q28" s="18">
        <v>1</v>
      </c>
      <c r="R28" s="18">
        <f t="shared" si="27"/>
        <v>1</v>
      </c>
      <c r="S28" s="18">
        <v>-7</v>
      </c>
      <c r="T28" s="18">
        <v>1</v>
      </c>
      <c r="U28" s="18">
        <v>0</v>
      </c>
      <c r="V28" s="25">
        <v>21.919069590543774</v>
      </c>
    </row>
    <row r="29" spans="1:22" ht="15" customHeight="1" x14ac:dyDescent="0.15">
      <c r="A29" s="3" t="s">
        <v>9</v>
      </c>
      <c r="B29" s="20">
        <f t="shared" si="23"/>
        <v>-8</v>
      </c>
      <c r="C29" s="20">
        <v>2</v>
      </c>
      <c r="D29" s="20">
        <f t="shared" si="24"/>
        <v>-11</v>
      </c>
      <c r="E29" s="20">
        <f t="shared" si="25"/>
        <v>-12</v>
      </c>
      <c r="F29" s="20">
        <v>3</v>
      </c>
      <c r="G29" s="20">
        <v>-9</v>
      </c>
      <c r="H29" s="20">
        <v>15</v>
      </c>
      <c r="I29" s="20">
        <v>3</v>
      </c>
      <c r="J29" s="26">
        <f t="shared" si="3"/>
        <v>-16.685205784204676</v>
      </c>
      <c r="K29" s="26">
        <v>4.1713014460511681</v>
      </c>
      <c r="L29" s="26">
        <v>20.856507230255843</v>
      </c>
      <c r="M29" s="20">
        <f t="shared" si="26"/>
        <v>4</v>
      </c>
      <c r="N29" s="20">
        <f t="shared" si="28"/>
        <v>17</v>
      </c>
      <c r="O29" s="20">
        <v>2</v>
      </c>
      <c r="P29" s="20">
        <v>9</v>
      </c>
      <c r="Q29" s="20">
        <v>8</v>
      </c>
      <c r="R29" s="20">
        <f t="shared" si="27"/>
        <v>13</v>
      </c>
      <c r="S29" s="20">
        <v>1</v>
      </c>
      <c r="T29" s="20">
        <v>4</v>
      </c>
      <c r="U29" s="20">
        <v>9</v>
      </c>
      <c r="V29" s="26">
        <v>5.5617352614015587</v>
      </c>
    </row>
    <row r="30" spans="1:22" ht="15" customHeight="1" x14ac:dyDescent="0.15">
      <c r="A30" s="3" t="s">
        <v>8</v>
      </c>
      <c r="B30" s="20">
        <f t="shared" si="23"/>
        <v>-22</v>
      </c>
      <c r="C30" s="20">
        <v>-12</v>
      </c>
      <c r="D30" s="20">
        <f t="shared" si="24"/>
        <v>-19</v>
      </c>
      <c r="E30" s="20">
        <f t="shared" si="25"/>
        <v>-8</v>
      </c>
      <c r="F30" s="20">
        <v>4</v>
      </c>
      <c r="G30" s="20">
        <v>-2</v>
      </c>
      <c r="H30" s="20">
        <v>12</v>
      </c>
      <c r="I30" s="20">
        <v>3</v>
      </c>
      <c r="J30" s="26">
        <f t="shared" si="3"/>
        <v>-10.730638914000544</v>
      </c>
      <c r="K30" s="26">
        <v>5.3653194570002709</v>
      </c>
      <c r="L30" s="26">
        <v>16.095958371000815</v>
      </c>
      <c r="M30" s="20">
        <f t="shared" si="26"/>
        <v>-14</v>
      </c>
      <c r="N30" s="20">
        <f t="shared" si="28"/>
        <v>7</v>
      </c>
      <c r="O30" s="20">
        <v>-22</v>
      </c>
      <c r="P30" s="20">
        <v>6</v>
      </c>
      <c r="Q30" s="20">
        <v>1</v>
      </c>
      <c r="R30" s="20">
        <f t="shared" si="27"/>
        <v>21</v>
      </c>
      <c r="S30" s="20">
        <v>-8</v>
      </c>
      <c r="T30" s="20">
        <v>11</v>
      </c>
      <c r="U30" s="20">
        <v>10</v>
      </c>
      <c r="V30" s="26">
        <v>-18.77861809950095</v>
      </c>
    </row>
    <row r="31" spans="1:22" ht="15" customHeight="1" x14ac:dyDescent="0.15">
      <c r="A31" s="1" t="s">
        <v>7</v>
      </c>
      <c r="B31" s="19">
        <f t="shared" si="23"/>
        <v>-4</v>
      </c>
      <c r="C31" s="19">
        <v>-3</v>
      </c>
      <c r="D31" s="19">
        <f t="shared" si="24"/>
        <v>-6</v>
      </c>
      <c r="E31" s="19">
        <f t="shared" si="25"/>
        <v>-2</v>
      </c>
      <c r="F31" s="19">
        <v>3</v>
      </c>
      <c r="G31" s="19">
        <v>1</v>
      </c>
      <c r="H31" s="19">
        <v>5</v>
      </c>
      <c r="I31" s="19">
        <v>-3</v>
      </c>
      <c r="J31" s="30">
        <f t="shared" si="3"/>
        <v>-3.1322675042264159</v>
      </c>
      <c r="K31" s="30">
        <v>4.6984012563396238</v>
      </c>
      <c r="L31" s="30">
        <v>7.8306687605660397</v>
      </c>
      <c r="M31" s="19">
        <f t="shared" si="26"/>
        <v>-2</v>
      </c>
      <c r="N31" s="19">
        <f t="shared" si="28"/>
        <v>17</v>
      </c>
      <c r="O31" s="19">
        <v>-6</v>
      </c>
      <c r="P31" s="19">
        <v>2</v>
      </c>
      <c r="Q31" s="19">
        <v>15</v>
      </c>
      <c r="R31" s="19">
        <f t="shared" si="27"/>
        <v>19</v>
      </c>
      <c r="S31" s="19">
        <v>4</v>
      </c>
      <c r="T31" s="19">
        <v>12</v>
      </c>
      <c r="U31" s="19">
        <v>7</v>
      </c>
      <c r="V31" s="30">
        <v>-3.1322675042264159</v>
      </c>
    </row>
    <row r="32" spans="1:22" ht="15" customHeight="1" x14ac:dyDescent="0.15">
      <c r="A32" s="5" t="s">
        <v>6</v>
      </c>
      <c r="B32" s="18">
        <f t="shared" si="23"/>
        <v>2</v>
      </c>
      <c r="C32" s="18">
        <v>-3</v>
      </c>
      <c r="D32" s="18">
        <f t="shared" si="24"/>
        <v>9</v>
      </c>
      <c r="E32" s="18">
        <f t="shared" si="25"/>
        <v>1</v>
      </c>
      <c r="F32" s="18">
        <v>2</v>
      </c>
      <c r="G32" s="18">
        <v>2</v>
      </c>
      <c r="H32" s="18">
        <v>1</v>
      </c>
      <c r="I32" s="18">
        <v>-2</v>
      </c>
      <c r="J32" s="25">
        <f t="shared" si="3"/>
        <v>6.2562133625861298</v>
      </c>
      <c r="K32" s="25">
        <v>12.51242672517226</v>
      </c>
      <c r="L32" s="25">
        <v>6.2562133625861298</v>
      </c>
      <c r="M32" s="18">
        <f t="shared" si="26"/>
        <v>1</v>
      </c>
      <c r="N32" s="18">
        <f t="shared" si="28"/>
        <v>6</v>
      </c>
      <c r="O32" s="22">
        <v>4</v>
      </c>
      <c r="P32" s="22">
        <v>2</v>
      </c>
      <c r="Q32" s="22">
        <v>4</v>
      </c>
      <c r="R32" s="22">
        <f t="shared" si="27"/>
        <v>5</v>
      </c>
      <c r="S32" s="22">
        <v>-1</v>
      </c>
      <c r="T32" s="22">
        <v>0</v>
      </c>
      <c r="U32" s="22">
        <v>5</v>
      </c>
      <c r="V32" s="29">
        <v>6.2562133625861343</v>
      </c>
    </row>
    <row r="33" spans="1:22" ht="15" customHeight="1" x14ac:dyDescent="0.15">
      <c r="A33" s="3" t="s">
        <v>5</v>
      </c>
      <c r="B33" s="20">
        <f t="shared" si="23"/>
        <v>-5</v>
      </c>
      <c r="C33" s="20">
        <v>6</v>
      </c>
      <c r="D33" s="20">
        <f t="shared" si="24"/>
        <v>15</v>
      </c>
      <c r="E33" s="20">
        <f>F33-H33</f>
        <v>-6</v>
      </c>
      <c r="F33" s="20">
        <v>4</v>
      </c>
      <c r="G33" s="20">
        <v>1</v>
      </c>
      <c r="H33" s="20">
        <v>10</v>
      </c>
      <c r="I33" s="20">
        <v>-10</v>
      </c>
      <c r="J33" s="26">
        <f t="shared" si="3"/>
        <v>-8.6798330618408368</v>
      </c>
      <c r="K33" s="26">
        <v>5.7865553745605585</v>
      </c>
      <c r="L33" s="26">
        <v>14.466388436401395</v>
      </c>
      <c r="M33" s="20">
        <f>N33-R33</f>
        <v>1</v>
      </c>
      <c r="N33" s="20">
        <f t="shared" si="28"/>
        <v>13</v>
      </c>
      <c r="O33" s="20">
        <v>-3</v>
      </c>
      <c r="P33" s="20">
        <v>9</v>
      </c>
      <c r="Q33" s="20">
        <v>4</v>
      </c>
      <c r="R33" s="20">
        <f t="shared" si="27"/>
        <v>12</v>
      </c>
      <c r="S33" s="20">
        <v>-7</v>
      </c>
      <c r="T33" s="20">
        <v>2</v>
      </c>
      <c r="U33" s="20">
        <v>10</v>
      </c>
      <c r="V33" s="26">
        <v>1.4466388436401409</v>
      </c>
    </row>
    <row r="34" spans="1:22" ht="15" customHeight="1" x14ac:dyDescent="0.15">
      <c r="A34" s="3" t="s">
        <v>4</v>
      </c>
      <c r="B34" s="20">
        <f t="shared" si="23"/>
        <v>-15</v>
      </c>
      <c r="C34" s="20">
        <v>-15</v>
      </c>
      <c r="D34" s="20">
        <f t="shared" si="24"/>
        <v>-7</v>
      </c>
      <c r="E34" s="20">
        <f t="shared" si="25"/>
        <v>-9</v>
      </c>
      <c r="F34" s="20">
        <v>4</v>
      </c>
      <c r="G34" s="20">
        <v>0</v>
      </c>
      <c r="H34" s="20">
        <v>13</v>
      </c>
      <c r="I34" s="20">
        <v>5</v>
      </c>
      <c r="J34" s="26">
        <f t="shared" si="3"/>
        <v>-19.287903519381846</v>
      </c>
      <c r="K34" s="26">
        <v>8.5724015641697093</v>
      </c>
      <c r="L34" s="26">
        <v>27.860305083551555</v>
      </c>
      <c r="M34" s="20">
        <f t="shared" si="26"/>
        <v>-6</v>
      </c>
      <c r="N34" s="20">
        <f t="shared" si="28"/>
        <v>4</v>
      </c>
      <c r="O34" s="20">
        <v>-6</v>
      </c>
      <c r="P34" s="20">
        <v>1</v>
      </c>
      <c r="Q34" s="20">
        <v>3</v>
      </c>
      <c r="R34" s="20">
        <f t="shared" si="27"/>
        <v>10</v>
      </c>
      <c r="S34" s="20">
        <v>-4</v>
      </c>
      <c r="T34" s="20">
        <v>4</v>
      </c>
      <c r="U34" s="20">
        <v>6</v>
      </c>
      <c r="V34" s="26">
        <v>-12.858602346254564</v>
      </c>
    </row>
    <row r="35" spans="1:22" ht="15" customHeight="1" x14ac:dyDescent="0.15">
      <c r="A35" s="1" t="s">
        <v>3</v>
      </c>
      <c r="B35" s="19">
        <f t="shared" si="23"/>
        <v>-6</v>
      </c>
      <c r="C35" s="19">
        <v>-2</v>
      </c>
      <c r="D35" s="19">
        <f t="shared" si="24"/>
        <v>-2</v>
      </c>
      <c r="E35" s="19">
        <f t="shared" si="25"/>
        <v>-1</v>
      </c>
      <c r="F35" s="19">
        <v>6</v>
      </c>
      <c r="G35" s="19">
        <v>3</v>
      </c>
      <c r="H35" s="19">
        <v>7</v>
      </c>
      <c r="I35" s="19">
        <v>-3</v>
      </c>
      <c r="J35" s="30">
        <f t="shared" si="3"/>
        <v>-2.0714626228689479</v>
      </c>
      <c r="K35" s="30">
        <v>12.428775737213684</v>
      </c>
      <c r="L35" s="30">
        <v>14.500238360082632</v>
      </c>
      <c r="M35" s="19">
        <f t="shared" si="26"/>
        <v>-5</v>
      </c>
      <c r="N35" s="19">
        <f t="shared" si="28"/>
        <v>9</v>
      </c>
      <c r="O35" s="24">
        <v>-7</v>
      </c>
      <c r="P35" s="24">
        <v>4</v>
      </c>
      <c r="Q35" s="24">
        <v>5</v>
      </c>
      <c r="R35" s="24">
        <f t="shared" si="27"/>
        <v>14</v>
      </c>
      <c r="S35" s="24">
        <v>1</v>
      </c>
      <c r="T35" s="24">
        <v>4</v>
      </c>
      <c r="U35" s="24">
        <v>10</v>
      </c>
      <c r="V35" s="31">
        <v>-10.357313114344738</v>
      </c>
    </row>
    <row r="36" spans="1:22" ht="15" customHeight="1" x14ac:dyDescent="0.15">
      <c r="A36" s="5" t="s">
        <v>2</v>
      </c>
      <c r="B36" s="18">
        <f t="shared" si="23"/>
        <v>-4</v>
      </c>
      <c r="C36" s="18">
        <v>3</v>
      </c>
      <c r="D36" s="18">
        <f t="shared" si="24"/>
        <v>6</v>
      </c>
      <c r="E36" s="18">
        <f t="shared" si="25"/>
        <v>-3</v>
      </c>
      <c r="F36" s="18">
        <v>0</v>
      </c>
      <c r="G36" s="18">
        <v>0</v>
      </c>
      <c r="H36" s="18">
        <v>3</v>
      </c>
      <c r="I36" s="18">
        <v>-5</v>
      </c>
      <c r="J36" s="25">
        <f t="shared" si="3"/>
        <v>-15.622547830677261</v>
      </c>
      <c r="K36" s="25">
        <v>0</v>
      </c>
      <c r="L36" s="25">
        <v>15.622547830677261</v>
      </c>
      <c r="M36" s="18">
        <f t="shared" si="26"/>
        <v>-1</v>
      </c>
      <c r="N36" s="18">
        <f t="shared" si="28"/>
        <v>2</v>
      </c>
      <c r="O36" s="18">
        <v>0</v>
      </c>
      <c r="P36" s="18">
        <v>2</v>
      </c>
      <c r="Q36" s="18">
        <v>0</v>
      </c>
      <c r="R36" s="18">
        <f t="shared" si="27"/>
        <v>3</v>
      </c>
      <c r="S36" s="18">
        <v>-1</v>
      </c>
      <c r="T36" s="18">
        <v>0</v>
      </c>
      <c r="U36" s="18">
        <v>3</v>
      </c>
      <c r="V36" s="25">
        <v>-5.2075159435590876</v>
      </c>
    </row>
    <row r="37" spans="1:22" ht="15" customHeight="1" x14ac:dyDescent="0.15">
      <c r="A37" s="3" t="s">
        <v>1</v>
      </c>
      <c r="B37" s="20">
        <f t="shared" si="23"/>
        <v>-5</v>
      </c>
      <c r="C37" s="20">
        <v>-8</v>
      </c>
      <c r="D37" s="20">
        <f t="shared" si="24"/>
        <v>2</v>
      </c>
      <c r="E37" s="20">
        <f t="shared" si="25"/>
        <v>-1</v>
      </c>
      <c r="F37" s="20">
        <v>2</v>
      </c>
      <c r="G37" s="20">
        <v>2</v>
      </c>
      <c r="H37" s="20">
        <v>3</v>
      </c>
      <c r="I37" s="20">
        <v>0</v>
      </c>
      <c r="J37" s="26">
        <f t="shared" si="3"/>
        <v>-7.2680207088809254</v>
      </c>
      <c r="K37" s="26">
        <v>14.536041417761847</v>
      </c>
      <c r="L37" s="26">
        <v>21.804062126642773</v>
      </c>
      <c r="M37" s="20">
        <f t="shared" si="26"/>
        <v>-4</v>
      </c>
      <c r="N37" s="20">
        <f t="shared" si="28"/>
        <v>2</v>
      </c>
      <c r="O37" s="20">
        <v>1</v>
      </c>
      <c r="P37" s="20">
        <v>1</v>
      </c>
      <c r="Q37" s="20">
        <v>1</v>
      </c>
      <c r="R37" s="20">
        <f t="shared" si="27"/>
        <v>6</v>
      </c>
      <c r="S37" s="20">
        <v>1</v>
      </c>
      <c r="T37" s="20">
        <v>0</v>
      </c>
      <c r="U37" s="20">
        <v>6</v>
      </c>
      <c r="V37" s="26">
        <v>-29.072082835523698</v>
      </c>
    </row>
    <row r="38" spans="1:22" ht="15" customHeight="1" x14ac:dyDescent="0.15">
      <c r="A38" s="1" t="s">
        <v>0</v>
      </c>
      <c r="B38" s="19">
        <f t="shared" si="23"/>
        <v>-1</v>
      </c>
      <c r="C38" s="19">
        <v>6</v>
      </c>
      <c r="D38" s="19">
        <f t="shared" si="24"/>
        <v>1</v>
      </c>
      <c r="E38" s="19">
        <f t="shared" si="25"/>
        <v>-3</v>
      </c>
      <c r="F38" s="19">
        <v>0</v>
      </c>
      <c r="G38" s="19">
        <v>0</v>
      </c>
      <c r="H38" s="19">
        <v>3</v>
      </c>
      <c r="I38" s="19">
        <v>0</v>
      </c>
      <c r="J38" s="30">
        <f t="shared" si="3"/>
        <v>-24.343611747182145</v>
      </c>
      <c r="K38" s="30">
        <v>0</v>
      </c>
      <c r="L38" s="30">
        <v>24.343611747182145</v>
      </c>
      <c r="M38" s="19">
        <f t="shared" si="26"/>
        <v>2</v>
      </c>
      <c r="N38" s="19">
        <f t="shared" si="28"/>
        <v>3</v>
      </c>
      <c r="O38" s="19">
        <v>-1</v>
      </c>
      <c r="P38" s="19">
        <v>1</v>
      </c>
      <c r="Q38" s="19">
        <v>2</v>
      </c>
      <c r="R38" s="19">
        <f t="shared" si="27"/>
        <v>1</v>
      </c>
      <c r="S38" s="19">
        <v>-2</v>
      </c>
      <c r="T38" s="19">
        <v>1</v>
      </c>
      <c r="U38" s="19">
        <v>0</v>
      </c>
      <c r="V38" s="30">
        <v>16.229074498121431</v>
      </c>
    </row>
    <row r="39" spans="1:22" x14ac:dyDescent="0.15">
      <c r="A39" s="37" t="s">
        <v>59</v>
      </c>
    </row>
    <row r="40" spans="1:22" x14ac:dyDescent="0.15">
      <c r="A40" s="37" t="s">
        <v>48</v>
      </c>
    </row>
    <row r="41" spans="1:22" x14ac:dyDescent="0.15">
      <c r="A41" s="37" t="s">
        <v>49</v>
      </c>
    </row>
    <row r="42" spans="1:22" x14ac:dyDescent="0.15">
      <c r="A42" s="37" t="s">
        <v>60</v>
      </c>
    </row>
    <row r="43" spans="1:22" x14ac:dyDescent="0.15">
      <c r="A43" s="37" t="s">
        <v>61</v>
      </c>
    </row>
    <row r="44" spans="1:22" x14ac:dyDescent="0.15">
      <c r="A44" s="37" t="s">
        <v>62</v>
      </c>
    </row>
    <row r="45" spans="1:22" x14ac:dyDescent="0.15">
      <c r="A45" s="37" t="s">
        <v>63</v>
      </c>
    </row>
    <row r="46" spans="1:22" x14ac:dyDescent="0.15">
      <c r="A46" s="37" t="s">
        <v>64</v>
      </c>
    </row>
  </sheetData>
  <mergeCells count="20">
    <mergeCell ref="A5:A8"/>
    <mergeCell ref="B5:D5"/>
    <mergeCell ref="E5:L5"/>
    <mergeCell ref="M5:V5"/>
    <mergeCell ref="C6:C8"/>
    <mergeCell ref="D6:D8"/>
    <mergeCell ref="J6:L6"/>
    <mergeCell ref="G6:G8"/>
    <mergeCell ref="I6:I8"/>
    <mergeCell ref="O7:O8"/>
    <mergeCell ref="N6:Q6"/>
    <mergeCell ref="R6:U6"/>
    <mergeCell ref="J7:J8"/>
    <mergeCell ref="P7:P8"/>
    <mergeCell ref="T7:T8"/>
    <mergeCell ref="V7:V8"/>
    <mergeCell ref="B6:B8"/>
    <mergeCell ref="E6:E8"/>
    <mergeCell ref="M6:M8"/>
    <mergeCell ref="S7:S8"/>
  </mergeCells>
  <phoneticPr fontId="3"/>
  <pageMargins left="0.70866141732283472" right="0.70866141732283472" top="0.74803149606299213" bottom="0.74803149606299213" header="0.31496062992125984" footer="0.31496062992125984"/>
  <pageSetup paperSize="9" scale="79" orientation="landscape" r:id="rId1"/>
  <colBreaks count="1" manualBreakCount="1">
    <brk id="12" max="4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市町村別計</vt:lpstr>
      <vt:lpstr>市町村別 (男)</vt:lpstr>
      <vt:lpstr>市町村別 (女)</vt:lpstr>
      <vt:lpstr>'市町村別 (女)'!Print_Area</vt:lpstr>
      <vt:lpstr>'市町村別 (男)'!Print_Area</vt:lpstr>
      <vt:lpstr>市町村別計!Print_Area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岩成 博子</cp:lastModifiedBy>
  <cp:lastPrinted>2024-07-19T05:29:17Z</cp:lastPrinted>
  <dcterms:created xsi:type="dcterms:W3CDTF">2017-09-15T07:21:02Z</dcterms:created>
  <dcterms:modified xsi:type="dcterms:W3CDTF">2024-10-29T07:02:20Z</dcterms:modified>
</cp:coreProperties>
</file>