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13表分　令和元年１１月まで\"/>
    </mc:Choice>
  </mc:AlternateContent>
  <xr:revisionPtr revIDLastSave="0" documentId="13_ncr:1_{3032CBA8-6D58-4BFA-A11B-349A9B49F52A}"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<sst xmlns="http://schemas.openxmlformats.org/spreadsheetml/2006/main" count="207" uniqueCount="66">
  <si>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</si>
  <si>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</si>
  <si>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</si>
  <si>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</si>
  <si>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</si>
  <si>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</si>
  <si>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</si>
  <si>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</si>
  <si>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</si>
  <si>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</si>
  <si>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</si>
  <si>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</si>
  <si>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</si>
  <si>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</si>
  <si>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</si>
  <si>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</si>
  <si>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</si>
  <si>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</si>
  <si>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</si>
  <si>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</si>
  <si>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</si>
  <si>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</si>
  <si>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</si>
  <si>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</si>
  <si>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</si>
  <si>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</si>
  <si>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</si>
  <si>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</si>
  <si>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</si>
  <si>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</si>
  <si>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</si>
  <si>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</si>
  <si>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</si>
  <si>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</si>
  <si>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</si>
  <si>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</si>
  <si>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</si>
  <si>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</si>
  <si>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</si>
  <si>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</si>
  <si>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</si>
  <si>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</si>
  <si>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</si>
  <si>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</si>
  <si>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</si>
  <si>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</si>
  <si>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</si>
  <si>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</si>
  <si>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</si>
  <si>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</si>
  <si>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</si>
  <si>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</si>
  <si>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</si>
  <si>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</si>
  <si>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</si>
  <si>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</si>
  <si>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</si>
  <si>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</si>
  <si>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</si>
  <si>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</si>
  <si>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</si>
  <si>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</si>
  <si>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</si>
  <si>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</si>
  <si>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</si>
  <si>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第１３表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</si>
</sst>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39" t="s">
        <v>37</v>
      </c>
      <c r="B5" s="48" t="s">
        <v>55</v>
      </c>
      <c r="C5" s="49"/>
      <c r="D5" s="49"/>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8.75" customHeight="1" x14ac:dyDescent="0.15">
      <c r="A9" s="8" t="s">
        <v>29</v>
      </c>
      <c r="B9" s="17">
        <f t="shared" ref="B9:I9" si="0">B10+B11</f>
        <v>-317</v>
      </c>
      <c r="C9" s="17">
        <f t="shared" si="0"/>
        <v>-147</v>
      </c>
      <c r="D9" s="17">
        <f t="shared" si="0"/>
        <v>-51</v>
      </c>
      <c r="E9" s="17">
        <f t="shared" si="0"/>
        <v>-292</v>
      </c>
      <c r="F9" s="17">
        <f t="shared" si="0"/>
        <v>350</v>
      </c>
      <c r="G9" s="17">
        <f t="shared" si="0"/>
        <v>-19</v>
      </c>
      <c r="H9" s="17">
        <f t="shared" si="0"/>
        <v>642</v>
      </c>
      <c r="I9" s="17">
        <f t="shared" si="0"/>
        <v>70</v>
      </c>
      <c r="J9" s="28">
        <f t="shared" ref="J9:J19" si="1">K9-L9</f>
        <v>-6.1664451884138876</v>
      </c>
      <c r="K9" s="32">
        <v>7.3912870409070566</v>
      </c>
      <c r="L9" s="32">
        <v>13.557732229320944</v>
      </c>
      <c r="M9" s="17">
        <f t="shared" ref="M9:U9" si="2">M10+M11</f>
        <v>-25</v>
      </c>
      <c r="N9" s="17">
        <f t="shared" si="2"/>
        <v>1150</v>
      </c>
      <c r="O9" s="17">
        <f t="shared" si="2"/>
        <v>39</v>
      </c>
      <c r="P9" s="17">
        <f t="shared" si="2"/>
        <v>739</v>
      </c>
      <c r="Q9" s="17">
        <f t="shared" si="2"/>
        <v>411</v>
      </c>
      <c r="R9" s="17">
        <f t="shared" si="2"/>
        <v>1175</v>
      </c>
      <c r="S9" s="17">
        <f t="shared" si="2"/>
        <v>1</v>
      </c>
      <c r="T9" s="17">
        <f t="shared" si="2"/>
        <v>764</v>
      </c>
      <c r="U9" s="17">
        <f t="shared" si="2"/>
        <v>411</v>
      </c>
      <c r="V9" s="28">
        <v>-0.5279490743505022</v>
      </c>
    </row>
    <row r="10" spans="1:22" ht="18.75" customHeight="1" x14ac:dyDescent="0.15">
      <c r="A10" s="6" t="s">
        <v>28</v>
      </c>
      <c r="B10" s="18">
        <f t="shared" ref="B10:I10" si="3">B20+B21+B22+B23</f>
        <v>-137</v>
      </c>
      <c r="C10" s="18">
        <f t="shared" si="3"/>
        <v>-28</v>
      </c>
      <c r="D10" s="18">
        <f t="shared" si="3"/>
        <v>73</v>
      </c>
      <c r="E10" s="18">
        <f t="shared" si="3"/>
        <v>-131</v>
      </c>
      <c r="F10" s="18">
        <f t="shared" si="3"/>
        <v>280</v>
      </c>
      <c r="G10" s="18">
        <f t="shared" si="3"/>
        <v>-16</v>
      </c>
      <c r="H10" s="18">
        <f t="shared" si="3"/>
        <v>411</v>
      </c>
      <c r="I10" s="18">
        <f t="shared" si="3"/>
        <v>15</v>
      </c>
      <c r="J10" s="25">
        <f t="shared" si="1"/>
        <v>-3.6978098587175996</v>
      </c>
      <c r="K10" s="33">
        <v>7.9037157285567048</v>
      </c>
      <c r="L10" s="33">
        <v>11.601525587274304</v>
      </c>
      <c r="M10" s="18">
        <f t="shared" ref="M10:U10" si="4">M20+M21+M22+M23</f>
        <v>-6</v>
      </c>
      <c r="N10" s="18">
        <f t="shared" si="4"/>
        <v>868</v>
      </c>
      <c r="O10" s="18">
        <f t="shared" si="4"/>
        <v>66</v>
      </c>
      <c r="P10" s="18">
        <f t="shared" si="4"/>
        <v>592</v>
      </c>
      <c r="Q10" s="18">
        <f t="shared" si="4"/>
        <v>276</v>
      </c>
      <c r="R10" s="18">
        <f t="shared" si="4"/>
        <v>874</v>
      </c>
      <c r="S10" s="18">
        <f t="shared" si="4"/>
        <v>-38</v>
      </c>
      <c r="T10" s="18">
        <f t="shared" si="4"/>
        <v>631</v>
      </c>
      <c r="U10" s="18">
        <f t="shared" si="4"/>
        <v>243</v>
      </c>
      <c r="V10" s="25">
        <v>-0.16936533704050305</v>
      </c>
    </row>
    <row r="11" spans="1:22" ht="18.75" customHeight="1" x14ac:dyDescent="0.15">
      <c r="A11" s="2" t="s">
        <v>27</v>
      </c>
      <c r="B11" s="19">
        <f t="shared" ref="B11:I11" si="5">B12+B13+B14+B15+B16</f>
        <v>-180</v>
      </c>
      <c r="C11" s="19">
        <f t="shared" si="5"/>
        <v>-119</v>
      </c>
      <c r="D11" s="19">
        <f t="shared" si="5"/>
        <v>-124</v>
      </c>
      <c r="E11" s="19">
        <f t="shared" si="5"/>
        <v>-161</v>
      </c>
      <c r="F11" s="19">
        <f t="shared" si="5"/>
        <v>70</v>
      </c>
      <c r="G11" s="19">
        <f t="shared" si="5"/>
        <v>-3</v>
      </c>
      <c r="H11" s="19">
        <f t="shared" si="5"/>
        <v>231</v>
      </c>
      <c r="I11" s="19">
        <f t="shared" si="5"/>
        <v>55</v>
      </c>
      <c r="J11" s="27">
        <f t="shared" si="1"/>
        <v>-13.499150172618672</v>
      </c>
      <c r="K11" s="34">
        <v>5.8691957272255113</v>
      </c>
      <c r="L11" s="34">
        <v>19.368345899844183</v>
      </c>
      <c r="M11" s="19">
        <f t="shared" ref="M11:U11" si="6">M12+M13+M14+M15+M16</f>
        <v>-19</v>
      </c>
      <c r="N11" s="19">
        <f t="shared" si="6"/>
        <v>282</v>
      </c>
      <c r="O11" s="19">
        <f t="shared" si="6"/>
        <v>-27</v>
      </c>
      <c r="P11" s="19">
        <f t="shared" si="6"/>
        <v>147</v>
      </c>
      <c r="Q11" s="19">
        <f t="shared" si="6"/>
        <v>135</v>
      </c>
      <c r="R11" s="19">
        <f t="shared" si="6"/>
        <v>301</v>
      </c>
      <c r="S11" s="19">
        <f t="shared" si="6"/>
        <v>39</v>
      </c>
      <c r="T11" s="19">
        <f t="shared" si="6"/>
        <v>133</v>
      </c>
      <c r="U11" s="19">
        <f t="shared" si="6"/>
        <v>168</v>
      </c>
      <c r="V11" s="30">
        <v>-1.593067411675495</v>
      </c>
    </row>
    <row r="12" spans="1:22" ht="18.75" customHeight="1" x14ac:dyDescent="0.15">
      <c r="A12" s="6" t="s">
        <v>26</v>
      </c>
      <c r="B12" s="18">
        <f t="shared" ref="B12:I12" si="7">B24</f>
        <v>-28</v>
      </c>
      <c r="C12" s="18">
        <f t="shared" si="7"/>
        <v>-20</v>
      </c>
      <c r="D12" s="18">
        <f t="shared" si="7"/>
        <v>-31</v>
      </c>
      <c r="E12" s="18">
        <f t="shared" si="7"/>
        <v>-24</v>
      </c>
      <c r="F12" s="18">
        <f t="shared" si="7"/>
        <v>3</v>
      </c>
      <c r="G12" s="18">
        <f t="shared" si="7"/>
        <v>-4</v>
      </c>
      <c r="H12" s="18">
        <f t="shared" si="7"/>
        <v>27</v>
      </c>
      <c r="I12" s="18">
        <f t="shared" si="7"/>
        <v>12</v>
      </c>
      <c r="J12" s="25">
        <f t="shared" si="1"/>
        <v>-25.750013227746521</v>
      </c>
      <c r="K12" s="33">
        <v>3.2187516534683147</v>
      </c>
      <c r="L12" s="33">
        <v>28.968764881214835</v>
      </c>
      <c r="M12" s="18">
        <f t="shared" ref="M12:U12" si="8">M24</f>
        <v>-4</v>
      </c>
      <c r="N12" s="18">
        <f t="shared" si="8"/>
        <v>18</v>
      </c>
      <c r="O12" s="18">
        <f t="shared" si="8"/>
        <v>-16</v>
      </c>
      <c r="P12" s="18">
        <f t="shared" si="8"/>
        <v>9</v>
      </c>
      <c r="Q12" s="18">
        <f t="shared" si="8"/>
        <v>9</v>
      </c>
      <c r="R12" s="18">
        <f t="shared" si="8"/>
        <v>22</v>
      </c>
      <c r="S12" s="18">
        <f t="shared" si="8"/>
        <v>-1</v>
      </c>
      <c r="T12" s="18">
        <f t="shared" si="8"/>
        <v>8</v>
      </c>
      <c r="U12" s="18">
        <f t="shared" si="8"/>
        <v>14</v>
      </c>
      <c r="V12" s="25">
        <v>-4.2916688712910869</v>
      </c>
    </row>
    <row r="13" spans="1:22" ht="18.75" customHeight="1" x14ac:dyDescent="0.15">
      <c r="A13" s="4" t="s">
        <v>25</v>
      </c>
      <c r="B13" s="20">
        <f t="shared" ref="B13:I13" si="9">B25+B26+B27</f>
        <v>-58</v>
      </c>
      <c r="C13" s="20">
        <f t="shared" si="9"/>
        <v>-6</v>
      </c>
      <c r="D13" s="20">
        <f t="shared" si="9"/>
        <v>-27</v>
      </c>
      <c r="E13" s="20">
        <f t="shared" si="9"/>
        <v>-35</v>
      </c>
      <c r="F13" s="20">
        <f t="shared" si="9"/>
        <v>8</v>
      </c>
      <c r="G13" s="20">
        <f t="shared" si="9"/>
        <v>-2</v>
      </c>
      <c r="H13" s="20">
        <f t="shared" si="9"/>
        <v>43</v>
      </c>
      <c r="I13" s="20">
        <f t="shared" si="9"/>
        <v>14</v>
      </c>
      <c r="J13" s="26">
        <f t="shared" si="1"/>
        <v>-16.060515771992222</v>
      </c>
      <c r="K13" s="35">
        <v>3.6709750335982219</v>
      </c>
      <c r="L13" s="35">
        <v>19.731490805590443</v>
      </c>
      <c r="M13" s="20">
        <f t="shared" ref="M13:U13" si="10">M25+M26+M27</f>
        <v>-23</v>
      </c>
      <c r="N13" s="20">
        <f t="shared" si="10"/>
        <v>30</v>
      </c>
      <c r="O13" s="20">
        <f t="shared" si="10"/>
        <v>-14</v>
      </c>
      <c r="P13" s="20">
        <f t="shared" si="10"/>
        <v>18</v>
      </c>
      <c r="Q13" s="20">
        <f t="shared" si="10"/>
        <v>12</v>
      </c>
      <c r="R13" s="20">
        <f t="shared" si="10"/>
        <v>53</v>
      </c>
      <c r="S13" s="20">
        <f t="shared" si="10"/>
        <v>-3</v>
      </c>
      <c r="T13" s="20">
        <f t="shared" si="10"/>
        <v>31</v>
      </c>
      <c r="U13" s="20">
        <f t="shared" si="10"/>
        <v>22</v>
      </c>
      <c r="V13" s="26">
        <v>-10.554053221594884</v>
      </c>
    </row>
    <row r="14" spans="1:22" ht="18.75" customHeight="1" x14ac:dyDescent="0.15">
      <c r="A14" s="4" t="s">
        <v>24</v>
      </c>
      <c r="B14" s="20">
        <f t="shared" ref="B14:I14" si="11">B28+B29+B30+B31</f>
        <v>-41</v>
      </c>
      <c r="C14" s="20">
        <f t="shared" si="11"/>
        <v>-41</v>
      </c>
      <c r="D14" s="20">
        <f t="shared" si="11"/>
        <v>-39</v>
      </c>
      <c r="E14" s="20">
        <f t="shared" si="11"/>
        <v>-50</v>
      </c>
      <c r="F14" s="20">
        <f t="shared" si="11"/>
        <v>28</v>
      </c>
      <c r="G14" s="20">
        <f t="shared" si="11"/>
        <v>-4</v>
      </c>
      <c r="H14" s="20">
        <f t="shared" si="11"/>
        <v>78</v>
      </c>
      <c r="I14" s="20">
        <f t="shared" si="11"/>
        <v>17</v>
      </c>
      <c r="J14" s="26">
        <f t="shared" si="1"/>
        <v>-11.027003772745838</v>
      </c>
      <c r="K14" s="35">
        <v>6.1751221127376699</v>
      </c>
      <c r="L14" s="35">
        <v>17.202125885483508</v>
      </c>
      <c r="M14" s="20">
        <f t="shared" ref="M14:U14" si="12">M28+M29+M30+M31</f>
        <v>9</v>
      </c>
      <c r="N14" s="20">
        <f t="shared" si="12"/>
        <v>108</v>
      </c>
      <c r="O14" s="20">
        <f t="shared" si="12"/>
        <v>-9</v>
      </c>
      <c r="P14" s="20">
        <f t="shared" si="12"/>
        <v>60</v>
      </c>
      <c r="Q14" s="20">
        <f t="shared" si="12"/>
        <v>48</v>
      </c>
      <c r="R14" s="20">
        <f t="shared" si="12"/>
        <v>99</v>
      </c>
      <c r="S14" s="20">
        <f t="shared" si="12"/>
        <v>9</v>
      </c>
      <c r="T14" s="20">
        <f t="shared" si="12"/>
        <v>45</v>
      </c>
      <c r="U14" s="20">
        <f t="shared" si="12"/>
        <v>54</v>
      </c>
      <c r="V14" s="26">
        <v>1.9848606790942505</v>
      </c>
    </row>
    <row r="15" spans="1:22" ht="18.75" customHeight="1" x14ac:dyDescent="0.15">
      <c r="A15" s="4" t="s">
        <v>23</v>
      </c>
      <c r="B15" s="20">
        <f t="shared" ref="B15:I15" si="13">B32+B33+B34+B35</f>
        <v>-31</v>
      </c>
      <c r="C15" s="20">
        <f t="shared" si="13"/>
        <v>-56</v>
      </c>
      <c r="D15" s="20">
        <f t="shared" si="13"/>
        <v>-19</v>
      </c>
      <c r="E15" s="20">
        <f t="shared" si="13"/>
        <v>-34</v>
      </c>
      <c r="F15" s="20">
        <f t="shared" si="13"/>
        <v>25</v>
      </c>
      <c r="G15" s="20">
        <f t="shared" si="13"/>
        <v>5</v>
      </c>
      <c r="H15" s="20">
        <f t="shared" si="13"/>
        <v>59</v>
      </c>
      <c r="I15" s="22">
        <f t="shared" si="13"/>
        <v>4</v>
      </c>
      <c r="J15" s="26">
        <f>K15-L15</f>
        <v>-9.910446616952056</v>
      </c>
      <c r="K15" s="35">
        <v>7.287093100700039</v>
      </c>
      <c r="L15" s="35">
        <v>17.197539717652095</v>
      </c>
      <c r="M15" s="22">
        <f t="shared" ref="M15:U15" si="14">M32+M33+M34+M35</f>
        <v>3</v>
      </c>
      <c r="N15" s="20">
        <f t="shared" si="14"/>
        <v>105</v>
      </c>
      <c r="O15" s="20">
        <f t="shared" si="14"/>
        <v>12</v>
      </c>
      <c r="P15" s="20">
        <f t="shared" si="14"/>
        <v>46</v>
      </c>
      <c r="Q15" s="20">
        <f t="shared" si="14"/>
        <v>59</v>
      </c>
      <c r="R15" s="20">
        <f>R32+R33+R34+R35</f>
        <v>102</v>
      </c>
      <c r="S15" s="20">
        <f t="shared" si="14"/>
        <v>32</v>
      </c>
      <c r="T15" s="20">
        <f t="shared" si="14"/>
        <v>41</v>
      </c>
      <c r="U15" s="20">
        <f t="shared" si="14"/>
        <v>61</v>
      </c>
      <c r="V15" s="26">
        <v>0.87445117208400092</v>
      </c>
    </row>
    <row r="16" spans="1:22" ht="18.75" customHeight="1" x14ac:dyDescent="0.15">
      <c r="A16" s="2" t="s">
        <v>22</v>
      </c>
      <c r="B16" s="19">
        <f t="shared" ref="B16:I16" si="15">B36+B37+B38</f>
        <v>-22</v>
      </c>
      <c r="C16" s="19">
        <f t="shared" si="15"/>
        <v>4</v>
      </c>
      <c r="D16" s="19">
        <f t="shared" si="15"/>
        <v>-8</v>
      </c>
      <c r="E16" s="19">
        <f t="shared" si="15"/>
        <v>-18</v>
      </c>
      <c r="F16" s="19">
        <f t="shared" si="15"/>
        <v>6</v>
      </c>
      <c r="G16" s="19">
        <f t="shared" si="15"/>
        <v>2</v>
      </c>
      <c r="H16" s="19">
        <f t="shared" si="15"/>
        <v>24</v>
      </c>
      <c r="I16" s="19">
        <f t="shared" si="15"/>
        <v>8</v>
      </c>
      <c r="J16" s="27">
        <f t="shared" si="1"/>
        <v>-21.168146611163376</v>
      </c>
      <c r="K16" s="34">
        <v>7.0560488703877917</v>
      </c>
      <c r="L16" s="34">
        <v>28.224195481551167</v>
      </c>
      <c r="M16" s="19">
        <f t="shared" ref="M16:U16" si="16">M36+M37+M38</f>
        <v>-4</v>
      </c>
      <c r="N16" s="19">
        <f t="shared" si="16"/>
        <v>21</v>
      </c>
      <c r="O16" s="19">
        <f t="shared" si="16"/>
        <v>0</v>
      </c>
      <c r="P16" s="19">
        <f t="shared" si="16"/>
        <v>14</v>
      </c>
      <c r="Q16" s="19">
        <f t="shared" si="16"/>
        <v>7</v>
      </c>
      <c r="R16" s="19">
        <f t="shared" si="16"/>
        <v>25</v>
      </c>
      <c r="S16" s="19">
        <f t="shared" si="16"/>
        <v>2</v>
      </c>
      <c r="T16" s="19">
        <f t="shared" si="16"/>
        <v>8</v>
      </c>
      <c r="U16" s="19">
        <f t="shared" si="16"/>
        <v>17</v>
      </c>
      <c r="V16" s="30">
        <v>-4.7040325802585272</v>
      </c>
    </row>
    <row r="17" spans="1:22" ht="18.75" customHeight="1" x14ac:dyDescent="0.15">
      <c r="A17" s="6" t="s">
        <v>21</v>
      </c>
      <c r="B17" s="18">
        <f t="shared" ref="B17:I17" si="17">B12+B13+B20</f>
        <v>-252</v>
      </c>
      <c r="C17" s="18">
        <f t="shared" si="17"/>
        <v>-171</v>
      </c>
      <c r="D17" s="18">
        <f t="shared" si="17"/>
        <v>-107</v>
      </c>
      <c r="E17" s="18">
        <f t="shared" si="17"/>
        <v>-119</v>
      </c>
      <c r="F17" s="18">
        <f t="shared" si="17"/>
        <v>125</v>
      </c>
      <c r="G17" s="18">
        <f t="shared" si="17"/>
        <v>-19</v>
      </c>
      <c r="H17" s="18">
        <f t="shared" si="17"/>
        <v>244</v>
      </c>
      <c r="I17" s="18">
        <f t="shared" si="17"/>
        <v>45</v>
      </c>
      <c r="J17" s="25">
        <f t="shared" si="1"/>
        <v>-6.1979034006063056</v>
      </c>
      <c r="K17" s="33">
        <v>6.5104027317293127</v>
      </c>
      <c r="L17" s="33">
        <v>12.708306132335618</v>
      </c>
      <c r="M17" s="18">
        <f t="shared" ref="M17:U17" si="18">M12+M13+M20</f>
        <v>-133</v>
      </c>
      <c r="N17" s="18">
        <f t="shared" si="18"/>
        <v>300</v>
      </c>
      <c r="O17" s="18">
        <f t="shared" si="18"/>
        <v>-48</v>
      </c>
      <c r="P17" s="18">
        <f t="shared" si="18"/>
        <v>218</v>
      </c>
      <c r="Q17" s="18">
        <f t="shared" si="18"/>
        <v>82</v>
      </c>
      <c r="R17" s="18">
        <f t="shared" si="18"/>
        <v>433</v>
      </c>
      <c r="S17" s="18">
        <f t="shared" si="18"/>
        <v>-5</v>
      </c>
      <c r="T17" s="18">
        <f t="shared" si="18"/>
        <v>337</v>
      </c>
      <c r="U17" s="18">
        <f t="shared" si="18"/>
        <v>96</v>
      </c>
      <c r="V17" s="25">
        <v>-6.9270685065599871</v>
      </c>
    </row>
    <row r="18" spans="1:22" ht="18.75" customHeight="1" x14ac:dyDescent="0.15">
      <c r="A18" s="4" t="s">
        <v>20</v>
      </c>
      <c r="B18" s="20">
        <f t="shared" ref="B18:I18" si="19">B14+B22</f>
        <v>-98</v>
      </c>
      <c r="C18" s="20">
        <f t="shared" si="19"/>
        <v>-65</v>
      </c>
      <c r="D18" s="20">
        <f t="shared" si="19"/>
        <v>-47</v>
      </c>
      <c r="E18" s="20">
        <f t="shared" si="19"/>
        <v>-88</v>
      </c>
      <c r="F18" s="20">
        <f t="shared" si="19"/>
        <v>50</v>
      </c>
      <c r="G18" s="20">
        <f t="shared" si="19"/>
        <v>-14</v>
      </c>
      <c r="H18" s="20">
        <f t="shared" si="19"/>
        <v>138</v>
      </c>
      <c r="I18" s="20">
        <f t="shared" si="19"/>
        <v>25</v>
      </c>
      <c r="J18" s="26">
        <f t="shared" si="1"/>
        <v>-10.320113071425656</v>
      </c>
      <c r="K18" s="35">
        <v>5.8637006087645771</v>
      </c>
      <c r="L18" s="35">
        <v>16.183813680190234</v>
      </c>
      <c r="M18" s="20">
        <f t="shared" ref="M18:U18" si="20">M14+M22</f>
        <v>-10</v>
      </c>
      <c r="N18" s="20">
        <f t="shared" si="20"/>
        <v>187</v>
      </c>
      <c r="O18" s="20">
        <f t="shared" si="20"/>
        <v>-2</v>
      </c>
      <c r="P18" s="20">
        <f t="shared" si="20"/>
        <v>84</v>
      </c>
      <c r="Q18" s="20">
        <f t="shared" si="20"/>
        <v>103</v>
      </c>
      <c r="R18" s="20">
        <f t="shared" si="20"/>
        <v>197</v>
      </c>
      <c r="S18" s="20">
        <f t="shared" si="20"/>
        <v>6</v>
      </c>
      <c r="T18" s="20">
        <f t="shared" si="20"/>
        <v>91</v>
      </c>
      <c r="U18" s="20">
        <f t="shared" si="20"/>
        <v>106</v>
      </c>
      <c r="V18" s="26">
        <v>-1.1727401217529128</v>
      </c>
    </row>
    <row r="19" spans="1:22" ht="18.75" customHeight="1" x14ac:dyDescent="0.15">
      <c r="A19" s="2" t="s">
        <v>19</v>
      </c>
      <c r="B19" s="19">
        <f t="shared" ref="B19:I19" si="21">B15+B16+B21+B23</f>
        <v>33</v>
      </c>
      <c r="C19" s="19">
        <f t="shared" si="21"/>
        <v>89</v>
      </c>
      <c r="D19" s="19">
        <f t="shared" si="21"/>
        <v>103</v>
      </c>
      <c r="E19" s="19">
        <f t="shared" si="21"/>
        <v>-85</v>
      </c>
      <c r="F19" s="19">
        <f t="shared" si="21"/>
        <v>175</v>
      </c>
      <c r="G19" s="19">
        <f t="shared" si="21"/>
        <v>14</v>
      </c>
      <c r="H19" s="19">
        <f t="shared" si="21"/>
        <v>260</v>
      </c>
      <c r="I19" s="21">
        <f t="shared" si="21"/>
        <v>0</v>
      </c>
      <c r="J19" s="27">
        <f t="shared" si="1"/>
        <v>-4.3309955496490513</v>
      </c>
      <c r="K19" s="34">
        <v>8.9167555433951105</v>
      </c>
      <c r="L19" s="34">
        <v>13.247751093044162</v>
      </c>
      <c r="M19" s="21">
        <f t="shared" ref="M19:U19" si="22">M15+M16+M21+M23</f>
        <v>118</v>
      </c>
      <c r="N19" s="21">
        <f>N15+N16+N21+N23</f>
        <v>663</v>
      </c>
      <c r="O19" s="19">
        <f t="shared" si="22"/>
        <v>89</v>
      </c>
      <c r="P19" s="19">
        <f t="shared" si="22"/>
        <v>437</v>
      </c>
      <c r="Q19" s="19">
        <f t="shared" si="22"/>
        <v>226</v>
      </c>
      <c r="R19" s="19">
        <f t="shared" si="22"/>
        <v>545</v>
      </c>
      <c r="S19" s="19">
        <f t="shared" si="22"/>
        <v>0</v>
      </c>
      <c r="T19" s="19">
        <f t="shared" si="22"/>
        <v>336</v>
      </c>
      <c r="U19" s="19">
        <f t="shared" si="22"/>
        <v>209</v>
      </c>
      <c r="V19" s="30">
        <v>6.0124408806892724</v>
      </c>
    </row>
    <row r="20" spans="1:22" ht="18.75" customHeight="1" x14ac:dyDescent="0.15">
      <c r="A20" s="5" t="s">
        <v>18</v>
      </c>
      <c r="B20" s="18">
        <f>E20+M20</f>
        <v>-166</v>
      </c>
      <c r="C20" s="18">
        <v>-145</v>
      </c>
      <c r="D20" s="18">
        <f>G20-I20+O20-S20</f>
        <v>-49</v>
      </c>
      <c r="E20" s="18">
        <f>F20-H20</f>
        <v>-60</v>
      </c>
      <c r="F20" s="18">
        <v>114</v>
      </c>
      <c r="G20" s="18">
        <v>-13</v>
      </c>
      <c r="H20" s="18">
        <v>174</v>
      </c>
      <c r="I20" s="18">
        <v>19</v>
      </c>
      <c r="J20" s="25">
        <f>K20-L20</f>
        <v>-3.7293150729719704</v>
      </c>
      <c r="K20" s="33">
        <v>7.0856986386467389</v>
      </c>
      <c r="L20" s="33">
        <v>10.815013711618709</v>
      </c>
      <c r="M20" s="18">
        <f>N20-R20</f>
        <v>-106</v>
      </c>
      <c r="N20" s="18">
        <f>P20+Q20</f>
        <v>252</v>
      </c>
      <c r="O20" s="22">
        <v>-18</v>
      </c>
      <c r="P20" s="22">
        <v>191</v>
      </c>
      <c r="Q20" s="22">
        <v>61</v>
      </c>
      <c r="R20" s="22">
        <f>SUM(T20:U20)</f>
        <v>358</v>
      </c>
      <c r="S20" s="22">
        <v>-1</v>
      </c>
      <c r="T20" s="22">
        <v>298</v>
      </c>
      <c r="U20" s="22">
        <v>60</v>
      </c>
      <c r="V20" s="29">
        <v>-6.5884566289171449</v>
      </c>
    </row>
    <row r="21" spans="1:22" ht="18.75" customHeight="1" x14ac:dyDescent="0.15">
      <c r="A21" s="3" t="s">
        <v>17</v>
      </c>
      <c r="B21" s="20">
        <f t="shared" ref="B21:B38" si="23">E21+M21</f>
        <v>86</v>
      </c>
      <c r="C21" s="20">
        <v>95</v>
      </c>
      <c r="D21" s="20">
        <f t="shared" ref="D21:D38" si="24">G21-I21+O21-S21</f>
        <v>112</v>
      </c>
      <c r="E21" s="20">
        <f t="shared" ref="E21:E38" si="25">F21-H21</f>
        <v>-7</v>
      </c>
      <c r="F21" s="20">
        <v>122</v>
      </c>
      <c r="G21" s="20">
        <v>2</v>
      </c>
      <c r="H21" s="20">
        <v>129</v>
      </c>
      <c r="I21" s="20">
        <v>-19</v>
      </c>
      <c r="J21" s="26">
        <f t="shared" ref="J21:J38" si="26">K21-L21</f>
        <v>-0.5578940036329687</v>
      </c>
      <c r="K21" s="35">
        <v>9.7232954918889209</v>
      </c>
      <c r="L21" s="35">
        <v>10.28118949552189</v>
      </c>
      <c r="M21" s="20">
        <f t="shared" ref="M21:M38" si="27">N21-R21</f>
        <v>93</v>
      </c>
      <c r="N21" s="20">
        <f t="shared" ref="N21:N38" si="28">P21+Q21</f>
        <v>424</v>
      </c>
      <c r="O21" s="20">
        <v>75</v>
      </c>
      <c r="P21" s="20">
        <v>279</v>
      </c>
      <c r="Q21" s="20">
        <v>145</v>
      </c>
      <c r="R21" s="20">
        <f t="shared" ref="R21:R38" si="29">SUM(T21:U21)</f>
        <v>331</v>
      </c>
      <c r="S21" s="20">
        <v>-16</v>
      </c>
      <c r="T21" s="20">
        <v>242</v>
      </c>
      <c r="U21" s="20">
        <v>89</v>
      </c>
      <c r="V21" s="26">
        <v>7.4120203339808981</v>
      </c>
    </row>
    <row r="22" spans="1:22" ht="18.75" customHeight="1" x14ac:dyDescent="0.15">
      <c r="A22" s="3" t="s">
        <v>16</v>
      </c>
      <c r="B22" s="20">
        <f t="shared" si="23"/>
        <v>-57</v>
      </c>
      <c r="C22" s="20">
        <v>-24</v>
      </c>
      <c r="D22" s="20">
        <f t="shared" si="24"/>
        <v>-8</v>
      </c>
      <c r="E22" s="20">
        <f t="shared" si="25"/>
        <v>-38</v>
      </c>
      <c r="F22" s="20">
        <v>22</v>
      </c>
      <c r="G22" s="20">
        <v>-10</v>
      </c>
      <c r="H22" s="20">
        <v>60</v>
      </c>
      <c r="I22" s="20">
        <v>8</v>
      </c>
      <c r="J22" s="26">
        <f t="shared" si="26"/>
        <v>-9.5173332802686552</v>
      </c>
      <c r="K22" s="35">
        <v>5.5100350569976415</v>
      </c>
      <c r="L22" s="35">
        <v>15.027368337266296</v>
      </c>
      <c r="M22" s="20">
        <f t="shared" si="27"/>
        <v>-19</v>
      </c>
      <c r="N22" s="20">
        <f t="shared" si="28"/>
        <v>79</v>
      </c>
      <c r="O22" s="20">
        <v>7</v>
      </c>
      <c r="P22" s="20">
        <v>24</v>
      </c>
      <c r="Q22" s="20">
        <v>55</v>
      </c>
      <c r="R22" s="20">
        <f t="shared" si="29"/>
        <v>98</v>
      </c>
      <c r="S22" s="20">
        <v>-3</v>
      </c>
      <c r="T22" s="20">
        <v>46</v>
      </c>
      <c r="U22" s="20">
        <v>52</v>
      </c>
      <c r="V22" s="26">
        <v>-4.7586666401343258</v>
      </c>
    </row>
    <row r="23" spans="1:22" ht="18.75" customHeight="1" x14ac:dyDescent="0.15">
      <c r="A23" s="1" t="s">
        <v>15</v>
      </c>
      <c r="B23" s="19">
        <f t="shared" si="23"/>
        <v>0</v>
      </c>
      <c r="C23" s="19">
        <v>46</v>
      </c>
      <c r="D23" s="19">
        <f t="shared" si="24"/>
        <v>18</v>
      </c>
      <c r="E23" s="19">
        <f t="shared" si="25"/>
        <v>-26</v>
      </c>
      <c r="F23" s="19">
        <v>22</v>
      </c>
      <c r="G23" s="19">
        <v>5</v>
      </c>
      <c r="H23" s="19">
        <v>48</v>
      </c>
      <c r="I23" s="21">
        <v>7</v>
      </c>
      <c r="J23" s="27">
        <f t="shared" si="26"/>
        <v>-9.293252550258476</v>
      </c>
      <c r="K23" s="34">
        <v>7.8635213886802511</v>
      </c>
      <c r="L23" s="34">
        <v>17.156773938938727</v>
      </c>
      <c r="M23" s="21">
        <f t="shared" si="27"/>
        <v>26</v>
      </c>
      <c r="N23" s="21">
        <f t="shared" si="28"/>
        <v>113</v>
      </c>
      <c r="O23" s="19">
        <v>2</v>
      </c>
      <c r="P23" s="19">
        <v>98</v>
      </c>
      <c r="Q23" s="19">
        <v>15</v>
      </c>
      <c r="R23" s="19">
        <f t="shared" si="29"/>
        <v>87</v>
      </c>
      <c r="S23" s="19">
        <v>-18</v>
      </c>
      <c r="T23" s="19">
        <v>45</v>
      </c>
      <c r="U23" s="19">
        <v>42</v>
      </c>
      <c r="V23" s="31">
        <v>9.2932525502584724</v>
      </c>
    </row>
    <row r="24" spans="1:22" ht="18.75" customHeight="1" x14ac:dyDescent="0.15">
      <c r="A24" s="7" t="s">
        <v>14</v>
      </c>
      <c r="B24" s="17">
        <f t="shared" si="23"/>
        <v>-28</v>
      </c>
      <c r="C24" s="17">
        <v>-20</v>
      </c>
      <c r="D24" s="18">
        <f t="shared" si="24"/>
        <v>-31</v>
      </c>
      <c r="E24" s="18">
        <f t="shared" si="25"/>
        <v>-24</v>
      </c>
      <c r="F24" s="17">
        <v>3</v>
      </c>
      <c r="G24" s="17">
        <v>-4</v>
      </c>
      <c r="H24" s="17">
        <v>27</v>
      </c>
      <c r="I24" s="23">
        <v>12</v>
      </c>
      <c r="J24" s="28">
        <f t="shared" si="26"/>
        <v>-25.750013227746521</v>
      </c>
      <c r="K24" s="32">
        <v>3.2187516534683147</v>
      </c>
      <c r="L24" s="32">
        <v>28.968764881214835</v>
      </c>
      <c r="M24" s="18">
        <f t="shared" si="27"/>
        <v>-4</v>
      </c>
      <c r="N24" s="17">
        <f t="shared" si="28"/>
        <v>18</v>
      </c>
      <c r="O24" s="17">
        <v>-16</v>
      </c>
      <c r="P24" s="17">
        <v>9</v>
      </c>
      <c r="Q24" s="17">
        <v>9</v>
      </c>
      <c r="R24" s="17">
        <f t="shared" si="29"/>
        <v>22</v>
      </c>
      <c r="S24" s="17">
        <v>-1</v>
      </c>
      <c r="T24" s="17">
        <v>8</v>
      </c>
      <c r="U24" s="17">
        <v>14</v>
      </c>
      <c r="V24" s="28">
        <v>-4.2916688712910869</v>
      </c>
    </row>
    <row r="25" spans="1:22" ht="18.75" customHeight="1" x14ac:dyDescent="0.15">
      <c r="A25" s="5" t="s">
        <v>13</v>
      </c>
      <c r="B25" s="18">
        <f t="shared" si="23"/>
        <v>-18</v>
      </c>
      <c r="C25" s="18">
        <v>-16</v>
      </c>
      <c r="D25" s="18">
        <f t="shared" si="24"/>
        <v>-5</v>
      </c>
      <c r="E25" s="18">
        <f t="shared" si="25"/>
        <v>-9</v>
      </c>
      <c r="F25" s="18">
        <v>1</v>
      </c>
      <c r="G25" s="18">
        <v>0</v>
      </c>
      <c r="H25" s="18">
        <v>10</v>
      </c>
      <c r="I25" s="18">
        <v>5</v>
      </c>
      <c r="J25" s="25">
        <f t="shared" si="26"/>
        <v>-35.787822335523089</v>
      </c>
      <c r="K25" s="33">
        <v>3.9764247039470102</v>
      </c>
      <c r="L25" s="33">
        <v>39.764247039470099</v>
      </c>
      <c r="M25" s="18">
        <f t="shared" si="27"/>
        <v>-9</v>
      </c>
      <c r="N25" s="18">
        <f t="shared" si="28"/>
        <v>1</v>
      </c>
      <c r="O25" s="18">
        <v>-6</v>
      </c>
      <c r="P25" s="18">
        <v>1</v>
      </c>
      <c r="Q25" s="18">
        <v>0</v>
      </c>
      <c r="R25" s="18">
        <f t="shared" si="29"/>
        <v>10</v>
      </c>
      <c r="S25" s="18">
        <v>-6</v>
      </c>
      <c r="T25" s="18">
        <v>7</v>
      </c>
      <c r="U25" s="18">
        <v>3</v>
      </c>
      <c r="V25" s="29">
        <v>-35.787822335523089</v>
      </c>
    </row>
    <row r="26" spans="1:22" ht="18.75" customHeight="1" x14ac:dyDescent="0.15">
      <c r="A26" s="3" t="s">
        <v>12</v>
      </c>
      <c r="B26" s="20">
        <f t="shared" si="23"/>
        <v>-21</v>
      </c>
      <c r="C26" s="20">
        <v>-4</v>
      </c>
      <c r="D26" s="20">
        <f t="shared" si="24"/>
        <v>2</v>
      </c>
      <c r="E26" s="20">
        <f t="shared" si="25"/>
        <v>-8</v>
      </c>
      <c r="F26" s="20">
        <v>1</v>
      </c>
      <c r="G26" s="20">
        <v>-3</v>
      </c>
      <c r="H26" s="20">
        <v>9</v>
      </c>
      <c r="I26" s="20">
        <v>-6</v>
      </c>
      <c r="J26" s="26">
        <f t="shared" si="26"/>
        <v>-14.33255453242495</v>
      </c>
      <c r="K26" s="35">
        <v>1.7915693165531188</v>
      </c>
      <c r="L26" s="35">
        <v>16.124123848978069</v>
      </c>
      <c r="M26" s="20">
        <f t="shared" si="27"/>
        <v>-13</v>
      </c>
      <c r="N26" s="20">
        <f t="shared" si="28"/>
        <v>3</v>
      </c>
      <c r="O26" s="20">
        <v>-4</v>
      </c>
      <c r="P26" s="20">
        <v>1</v>
      </c>
      <c r="Q26" s="20">
        <v>2</v>
      </c>
      <c r="R26" s="20">
        <f t="shared" si="29"/>
        <v>16</v>
      </c>
      <c r="S26" s="20">
        <v>-3</v>
      </c>
      <c r="T26" s="20">
        <v>11</v>
      </c>
      <c r="U26" s="20">
        <v>5</v>
      </c>
      <c r="V26" s="26">
        <v>-23.290401115190544</v>
      </c>
    </row>
    <row r="27" spans="1:22" ht="18.75" customHeight="1" x14ac:dyDescent="0.15">
      <c r="A27" s="1" t="s">
        <v>11</v>
      </c>
      <c r="B27" s="19">
        <f t="shared" si="23"/>
        <v>-19</v>
      </c>
      <c r="C27" s="19">
        <v>14</v>
      </c>
      <c r="D27" s="19">
        <f t="shared" si="24"/>
        <v>-24</v>
      </c>
      <c r="E27" s="19">
        <f t="shared" si="25"/>
        <v>-18</v>
      </c>
      <c r="F27" s="19">
        <v>6</v>
      </c>
      <c r="G27" s="19">
        <v>1</v>
      </c>
      <c r="H27" s="21">
        <v>24</v>
      </c>
      <c r="I27" s="21">
        <v>15</v>
      </c>
      <c r="J27" s="27">
        <f t="shared" si="26"/>
        <v>-13.142470784507488</v>
      </c>
      <c r="K27" s="34">
        <v>4.3808235948358289</v>
      </c>
      <c r="L27" s="34">
        <v>17.523294379343316</v>
      </c>
      <c r="M27" s="21">
        <f t="shared" si="27"/>
        <v>-1</v>
      </c>
      <c r="N27" s="21">
        <f t="shared" si="28"/>
        <v>26</v>
      </c>
      <c r="O27" s="24">
        <v>-4</v>
      </c>
      <c r="P27" s="24">
        <v>16</v>
      </c>
      <c r="Q27" s="24">
        <v>10</v>
      </c>
      <c r="R27" s="24">
        <f t="shared" si="29"/>
        <v>27</v>
      </c>
      <c r="S27" s="24">
        <v>6</v>
      </c>
      <c r="T27" s="24">
        <v>13</v>
      </c>
      <c r="U27" s="24">
        <v>14</v>
      </c>
      <c r="V27" s="31">
        <v>-0.73013726580596838</v>
      </c>
    </row>
    <row r="28" spans="1:22" ht="18.75" customHeight="1" x14ac:dyDescent="0.15">
      <c r="A28" s="5" t="s">
        <v>10</v>
      </c>
      <c r="B28" s="18">
        <f t="shared" si="23"/>
        <v>-12</v>
      </c>
      <c r="C28" s="18">
        <v>-11</v>
      </c>
      <c r="D28" s="18">
        <f t="shared" si="24"/>
        <v>-8</v>
      </c>
      <c r="E28" s="18">
        <f>F28-H28</f>
        <v>-8</v>
      </c>
      <c r="F28" s="18">
        <v>2</v>
      </c>
      <c r="G28" s="18">
        <v>-3</v>
      </c>
      <c r="H28" s="18">
        <v>10</v>
      </c>
      <c r="I28" s="18">
        <v>4</v>
      </c>
      <c r="J28" s="25">
        <f t="shared" si="26"/>
        <v>-15.288678524118936</v>
      </c>
      <c r="K28" s="33">
        <v>3.8221696310297344</v>
      </c>
      <c r="L28" s="33">
        <v>19.11084815514867</v>
      </c>
      <c r="M28" s="18">
        <f t="shared" si="27"/>
        <v>-4</v>
      </c>
      <c r="N28" s="18">
        <f t="shared" si="28"/>
        <v>8</v>
      </c>
      <c r="O28" s="18">
        <v>-2</v>
      </c>
      <c r="P28" s="18">
        <v>5</v>
      </c>
      <c r="Q28" s="18">
        <v>3</v>
      </c>
      <c r="R28" s="18">
        <f t="shared" si="29"/>
        <v>12</v>
      </c>
      <c r="S28" s="18">
        <v>-1</v>
      </c>
      <c r="T28" s="18">
        <v>7</v>
      </c>
      <c r="U28" s="18">
        <v>5</v>
      </c>
      <c r="V28" s="25">
        <v>-7.6443392620594661</v>
      </c>
    </row>
    <row r="29" spans="1:22" ht="18.75" customHeight="1" x14ac:dyDescent="0.15">
      <c r="A29" s="3" t="s">
        <v>9</v>
      </c>
      <c r="B29" s="20">
        <f t="shared" si="23"/>
        <v>-5</v>
      </c>
      <c r="C29" s="20">
        <v>-5</v>
      </c>
      <c r="D29" s="20">
        <f t="shared" si="24"/>
        <v>-17</v>
      </c>
      <c r="E29" s="20">
        <f t="shared" si="25"/>
        <v>-14</v>
      </c>
      <c r="F29" s="20">
        <v>9</v>
      </c>
      <c r="G29" s="20">
        <v>1</v>
      </c>
      <c r="H29" s="20">
        <v>23</v>
      </c>
      <c r="I29" s="20">
        <v>3</v>
      </c>
      <c r="J29" s="26">
        <f t="shared" si="26"/>
        <v>-10.17208945864976</v>
      </c>
      <c r="K29" s="35">
        <v>6.5392003662748461</v>
      </c>
      <c r="L29" s="35">
        <v>16.711289824924606</v>
      </c>
      <c r="M29" s="22">
        <f t="shared" si="27"/>
        <v>9</v>
      </c>
      <c r="N29" s="22">
        <f t="shared" si="28"/>
        <v>36</v>
      </c>
      <c r="O29" s="20">
        <v>-25</v>
      </c>
      <c r="P29" s="20">
        <v>17</v>
      </c>
      <c r="Q29" s="20">
        <v>19</v>
      </c>
      <c r="R29" s="20">
        <f t="shared" si="29"/>
        <v>27</v>
      </c>
      <c r="S29" s="20">
        <v>-10</v>
      </c>
      <c r="T29" s="20">
        <v>20</v>
      </c>
      <c r="U29" s="20">
        <v>7</v>
      </c>
      <c r="V29" s="26">
        <v>6.5392003662748515</v>
      </c>
    </row>
    <row r="30" spans="1:22" ht="18.75" customHeight="1" x14ac:dyDescent="0.15">
      <c r="A30" s="3" t="s">
        <v>8</v>
      </c>
      <c r="B30" s="20">
        <f t="shared" si="23"/>
        <v>-3</v>
      </c>
      <c r="C30" s="20">
        <v>-1</v>
      </c>
      <c r="D30" s="20">
        <f t="shared" si="24"/>
        <v>10</v>
      </c>
      <c r="E30" s="20">
        <f t="shared" si="25"/>
        <v>-16</v>
      </c>
      <c r="F30" s="20">
        <v>8</v>
      </c>
      <c r="G30" s="20">
        <v>-4</v>
      </c>
      <c r="H30" s="20">
        <v>24</v>
      </c>
      <c r="I30" s="20">
        <v>2</v>
      </c>
      <c r="J30" s="29">
        <f t="shared" si="26"/>
        <v>-11.363680587175384</v>
      </c>
      <c r="K30" s="36">
        <v>5.681840293587693</v>
      </c>
      <c r="L30" s="36">
        <v>17.045520880763078</v>
      </c>
      <c r="M30" s="20">
        <f t="shared" si="27"/>
        <v>13</v>
      </c>
      <c r="N30" s="20">
        <f t="shared" si="28"/>
        <v>45</v>
      </c>
      <c r="O30" s="20">
        <v>21</v>
      </c>
      <c r="P30" s="20">
        <v>26</v>
      </c>
      <c r="Q30" s="20">
        <v>19</v>
      </c>
      <c r="R30" s="20">
        <f t="shared" si="29"/>
        <v>32</v>
      </c>
      <c r="S30" s="20">
        <v>5</v>
      </c>
      <c r="T30" s="20">
        <v>13</v>
      </c>
      <c r="U30" s="20">
        <v>19</v>
      </c>
      <c r="V30" s="26">
        <v>9.2329904770800049</v>
      </c>
    </row>
    <row r="31" spans="1:22" ht="18.75" customHeight="1" x14ac:dyDescent="0.15">
      <c r="A31" s="1" t="s">
        <v>7</v>
      </c>
      <c r="B31" s="19">
        <f t="shared" si="23"/>
        <v>-21</v>
      </c>
      <c r="C31" s="19">
        <v>-24</v>
      </c>
      <c r="D31" s="19">
        <f t="shared" si="24"/>
        <v>-24</v>
      </c>
      <c r="E31" s="19">
        <f t="shared" si="25"/>
        <v>-12</v>
      </c>
      <c r="F31" s="19">
        <v>9</v>
      </c>
      <c r="G31" s="19">
        <v>2</v>
      </c>
      <c r="H31" s="19">
        <v>21</v>
      </c>
      <c r="I31" s="21">
        <v>8</v>
      </c>
      <c r="J31" s="27">
        <f t="shared" si="26"/>
        <v>-9.781938699850814</v>
      </c>
      <c r="K31" s="34">
        <v>7.3364540248881109</v>
      </c>
      <c r="L31" s="34">
        <v>17.118392724738925</v>
      </c>
      <c r="M31" s="19">
        <f t="shared" si="27"/>
        <v>-9</v>
      </c>
      <c r="N31" s="19">
        <f t="shared" si="28"/>
        <v>19</v>
      </c>
      <c r="O31" s="19">
        <v>-3</v>
      </c>
      <c r="P31" s="19">
        <v>12</v>
      </c>
      <c r="Q31" s="19">
        <v>7</v>
      </c>
      <c r="R31" s="19">
        <f t="shared" si="29"/>
        <v>28</v>
      </c>
      <c r="S31" s="19">
        <v>15</v>
      </c>
      <c r="T31" s="19">
        <v>5</v>
      </c>
      <c r="U31" s="19">
        <v>23</v>
      </c>
      <c r="V31" s="30">
        <v>-7.3364540248881109</v>
      </c>
    </row>
    <row r="32" spans="1:22" ht="18.75" customHeight="1" x14ac:dyDescent="0.15">
      <c r="A32" s="5" t="s">
        <v>6</v>
      </c>
      <c r="B32" s="18">
        <f t="shared" si="23"/>
        <v>-15</v>
      </c>
      <c r="C32" s="18">
        <v>-11</v>
      </c>
      <c r="D32" s="18">
        <f t="shared" si="24"/>
        <v>-15</v>
      </c>
      <c r="E32" s="18">
        <f t="shared" si="25"/>
        <v>-1</v>
      </c>
      <c r="F32" s="18">
        <v>3</v>
      </c>
      <c r="G32" s="18">
        <v>-2</v>
      </c>
      <c r="H32" s="18">
        <v>4</v>
      </c>
      <c r="I32" s="18">
        <v>0</v>
      </c>
      <c r="J32" s="25">
        <f t="shared" si="26"/>
        <v>-3.3717621845323862</v>
      </c>
      <c r="K32" s="33">
        <v>10.115286553597162</v>
      </c>
      <c r="L32" s="33">
        <v>13.487048738129548</v>
      </c>
      <c r="M32" s="18">
        <f t="shared" si="27"/>
        <v>-14</v>
      </c>
      <c r="N32" s="18">
        <f t="shared" si="28"/>
        <v>9</v>
      </c>
      <c r="O32" s="22">
        <v>2</v>
      </c>
      <c r="P32" s="22">
        <v>4</v>
      </c>
      <c r="Q32" s="22">
        <v>5</v>
      </c>
      <c r="R32" s="22">
        <f t="shared" si="29"/>
        <v>23</v>
      </c>
      <c r="S32" s="22">
        <v>15</v>
      </c>
      <c r="T32" s="22">
        <v>7</v>
      </c>
      <c r="U32" s="22">
        <v>16</v>
      </c>
      <c r="V32" s="29">
        <v>-47.204670583453421</v>
      </c>
    </row>
    <row r="33" spans="1:22" ht="18.75" customHeight="1" x14ac:dyDescent="0.15">
      <c r="A33" s="3" t="s">
        <v>5</v>
      </c>
      <c r="B33" s="20">
        <f t="shared" si="23"/>
        <v>-8</v>
      </c>
      <c r="C33" s="20">
        <v>-3</v>
      </c>
      <c r="D33" s="20">
        <f t="shared" si="24"/>
        <v>-9</v>
      </c>
      <c r="E33" s="20">
        <f t="shared" si="25"/>
        <v>-13</v>
      </c>
      <c r="F33" s="20">
        <v>12</v>
      </c>
      <c r="G33" s="20">
        <v>5</v>
      </c>
      <c r="H33" s="20">
        <v>25</v>
      </c>
      <c r="I33" s="20">
        <v>1</v>
      </c>
      <c r="J33" s="26">
        <f t="shared" si="26"/>
        <v>-9.7761075639670576</v>
      </c>
      <c r="K33" s="35">
        <v>9.0240992898157462</v>
      </c>
      <c r="L33" s="35">
        <v>18.800206853782804</v>
      </c>
      <c r="M33" s="20">
        <f t="shared" si="27"/>
        <v>5</v>
      </c>
      <c r="N33" s="20">
        <f t="shared" si="28"/>
        <v>42</v>
      </c>
      <c r="O33" s="20">
        <v>2</v>
      </c>
      <c r="P33" s="20">
        <v>19</v>
      </c>
      <c r="Q33" s="20">
        <v>23</v>
      </c>
      <c r="R33" s="20">
        <f t="shared" si="29"/>
        <v>37</v>
      </c>
      <c r="S33" s="20">
        <v>15</v>
      </c>
      <c r="T33" s="20">
        <v>17</v>
      </c>
      <c r="U33" s="20">
        <v>20</v>
      </c>
      <c r="V33" s="26">
        <v>3.7600413707565572</v>
      </c>
    </row>
    <row r="34" spans="1:22" ht="18.75" customHeight="1" x14ac:dyDescent="0.15">
      <c r="A34" s="3" t="s">
        <v>4</v>
      </c>
      <c r="B34" s="20">
        <f t="shared" si="23"/>
        <v>-1</v>
      </c>
      <c r="C34" s="20">
        <v>-28</v>
      </c>
      <c r="D34" s="20">
        <f t="shared" si="24"/>
        <v>0</v>
      </c>
      <c r="E34" s="20">
        <f t="shared" si="25"/>
        <v>-2</v>
      </c>
      <c r="F34" s="20">
        <v>8</v>
      </c>
      <c r="G34" s="20">
        <v>3</v>
      </c>
      <c r="H34" s="20">
        <v>10</v>
      </c>
      <c r="I34" s="20">
        <v>-2</v>
      </c>
      <c r="J34" s="26">
        <f t="shared" si="26"/>
        <v>-2.2461262015236727</v>
      </c>
      <c r="K34" s="35">
        <v>8.9845048060946944</v>
      </c>
      <c r="L34" s="35">
        <v>11.230631007618367</v>
      </c>
      <c r="M34" s="20">
        <f>N34-R34</f>
        <v>1</v>
      </c>
      <c r="N34" s="20">
        <f t="shared" si="28"/>
        <v>21</v>
      </c>
      <c r="O34" s="20">
        <v>-4</v>
      </c>
      <c r="P34" s="20">
        <v>7</v>
      </c>
      <c r="Q34" s="20">
        <v>14</v>
      </c>
      <c r="R34" s="20">
        <f t="shared" si="29"/>
        <v>20</v>
      </c>
      <c r="S34" s="20">
        <v>1</v>
      </c>
      <c r="T34" s="20">
        <v>10</v>
      </c>
      <c r="U34" s="20">
        <v>10</v>
      </c>
      <c r="V34" s="26">
        <v>1.1230631007618364</v>
      </c>
    </row>
    <row r="35" spans="1:22" ht="18.75" customHeight="1" x14ac:dyDescent="0.15">
      <c r="A35" s="1" t="s">
        <v>3</v>
      </c>
      <c r="B35" s="19">
        <f t="shared" si="23"/>
        <v>-7</v>
      </c>
      <c r="C35" s="19">
        <v>-14</v>
      </c>
      <c r="D35" s="19">
        <f t="shared" si="24"/>
        <v>5</v>
      </c>
      <c r="E35" s="19">
        <f t="shared" si="25"/>
        <v>-18</v>
      </c>
      <c r="F35" s="19">
        <v>2</v>
      </c>
      <c r="G35" s="19">
        <v>-1</v>
      </c>
      <c r="H35" s="19">
        <v>20</v>
      </c>
      <c r="I35" s="21">
        <v>5</v>
      </c>
      <c r="J35" s="27">
        <f t="shared" si="26"/>
        <v>-19.694775938199772</v>
      </c>
      <c r="K35" s="34">
        <v>2.188308437577752</v>
      </c>
      <c r="L35" s="34">
        <v>21.883084375777525</v>
      </c>
      <c r="M35" s="21">
        <f t="shared" si="27"/>
        <v>11</v>
      </c>
      <c r="N35" s="21">
        <f t="shared" si="28"/>
        <v>33</v>
      </c>
      <c r="O35" s="24">
        <v>12</v>
      </c>
      <c r="P35" s="24">
        <v>16</v>
      </c>
      <c r="Q35" s="24">
        <v>17</v>
      </c>
      <c r="R35" s="24">
        <f t="shared" si="29"/>
        <v>22</v>
      </c>
      <c r="S35" s="24">
        <v>1</v>
      </c>
      <c r="T35" s="24">
        <v>7</v>
      </c>
      <c r="U35" s="24">
        <v>15</v>
      </c>
      <c r="V35" s="31">
        <v>12.035696406677634</v>
      </c>
    </row>
    <row r="36" spans="1:22" ht="18.75" customHeight="1" x14ac:dyDescent="0.15">
      <c r="A36" s="5" t="s">
        <v>2</v>
      </c>
      <c r="B36" s="18">
        <f t="shared" si="23"/>
        <v>-9</v>
      </c>
      <c r="C36" s="18">
        <v>-1</v>
      </c>
      <c r="D36" s="18">
        <f t="shared" si="24"/>
        <v>6</v>
      </c>
      <c r="E36" s="18">
        <f t="shared" si="25"/>
        <v>-9</v>
      </c>
      <c r="F36" s="18">
        <v>2</v>
      </c>
      <c r="G36" s="18">
        <v>2</v>
      </c>
      <c r="H36" s="18">
        <v>11</v>
      </c>
      <c r="I36" s="18">
        <v>4</v>
      </c>
      <c r="J36" s="25">
        <f t="shared" si="26"/>
        <v>-24.678095467043288</v>
      </c>
      <c r="K36" s="33">
        <v>5.4840212148985072</v>
      </c>
      <c r="L36" s="33">
        <v>30.162116681941797</v>
      </c>
      <c r="M36" s="18">
        <f t="shared" si="27"/>
        <v>0</v>
      </c>
      <c r="N36" s="18">
        <f t="shared" si="28"/>
        <v>9</v>
      </c>
      <c r="O36" s="18">
        <v>4</v>
      </c>
      <c r="P36" s="18">
        <v>8</v>
      </c>
      <c r="Q36" s="18">
        <v>1</v>
      </c>
      <c r="R36" s="18">
        <f t="shared" si="29"/>
        <v>9</v>
      </c>
      <c r="S36" s="18">
        <v>-4</v>
      </c>
      <c r="T36" s="18">
        <v>5</v>
      </c>
      <c r="U36" s="18">
        <v>4</v>
      </c>
      <c r="V36" s="25">
        <v>0</v>
      </c>
    </row>
    <row r="37" spans="1:22" ht="18.75" customHeight="1" x14ac:dyDescent="0.15">
      <c r="A37" s="3" t="s">
        <v>1</v>
      </c>
      <c r="B37" s="20">
        <f t="shared" si="23"/>
        <v>-9</v>
      </c>
      <c r="C37" s="20">
        <v>1</v>
      </c>
      <c r="D37" s="20">
        <f t="shared" si="24"/>
        <v>-9</v>
      </c>
      <c r="E37" s="20">
        <f t="shared" si="25"/>
        <v>-8</v>
      </c>
      <c r="F37" s="20">
        <v>2</v>
      </c>
      <c r="G37" s="20">
        <v>-1</v>
      </c>
      <c r="H37" s="20">
        <v>10</v>
      </c>
      <c r="I37" s="20">
        <v>3</v>
      </c>
      <c r="J37" s="26">
        <f t="shared" si="26"/>
        <v>-31.429278741106696</v>
      </c>
      <c r="K37" s="35">
        <v>7.857319685276674</v>
      </c>
      <c r="L37" s="35">
        <v>39.286598426383371</v>
      </c>
      <c r="M37" s="20">
        <f>N37-R37</f>
        <v>-1</v>
      </c>
      <c r="N37" s="22">
        <f t="shared" si="28"/>
        <v>8</v>
      </c>
      <c r="O37" s="20">
        <v>2</v>
      </c>
      <c r="P37" s="20">
        <v>4</v>
      </c>
      <c r="Q37" s="20">
        <v>4</v>
      </c>
      <c r="R37" s="20">
        <f t="shared" si="29"/>
        <v>9</v>
      </c>
      <c r="S37" s="20">
        <v>7</v>
      </c>
      <c r="T37" s="20">
        <v>0</v>
      </c>
      <c r="U37" s="20">
        <v>9</v>
      </c>
      <c r="V37" s="26">
        <v>-3.9286598426383428</v>
      </c>
    </row>
    <row r="38" spans="1:22" ht="18.75" customHeight="1" x14ac:dyDescent="0.15">
      <c r="A38" s="1" t="s">
        <v>0</v>
      </c>
      <c r="B38" s="19">
        <f t="shared" si="23"/>
        <v>-4</v>
      </c>
      <c r="C38" s="19">
        <v>4</v>
      </c>
      <c r="D38" s="19">
        <f t="shared" si="24"/>
        <v>-5</v>
      </c>
      <c r="E38" s="19">
        <f t="shared" si="25"/>
        <v>-1</v>
      </c>
      <c r="F38" s="19">
        <v>2</v>
      </c>
      <c r="G38" s="19">
        <v>1</v>
      </c>
      <c r="H38" s="19">
        <v>3</v>
      </c>
      <c r="I38" s="21">
        <v>1</v>
      </c>
      <c r="J38" s="27">
        <f t="shared" si="26"/>
        <v>-4.3271567616270108</v>
      </c>
      <c r="K38" s="34">
        <v>8.6543135232540216</v>
      </c>
      <c r="L38" s="34">
        <v>12.981470284881032</v>
      </c>
      <c r="M38" s="21">
        <f t="shared" si="27"/>
        <v>-3</v>
      </c>
      <c r="N38" s="19">
        <f t="shared" si="28"/>
        <v>4</v>
      </c>
      <c r="O38" s="19">
        <v>-6</v>
      </c>
      <c r="P38" s="19">
        <v>2</v>
      </c>
      <c r="Q38" s="19">
        <v>2</v>
      </c>
      <c r="R38" s="19">
        <f t="shared" si="29"/>
        <v>7</v>
      </c>
      <c r="S38" s="19">
        <v>-1</v>
      </c>
      <c r="T38" s="19">
        <v>3</v>
      </c>
      <c r="U38" s="19">
        <v>4</v>
      </c>
      <c r="V38" s="30">
        <v>-12.981470284881034</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2.95" customHeight="1" x14ac:dyDescent="0.15">
      <c r="A6" s="40"/>
      <c r="B6" s="42" t="s">
        <v>51</v>
      </c>
      <c r="C6" s="42" t="s">
        <v>52</v>
      </c>
      <c r="D6" s="42" t="s">
        <v>53</v>
      </c>
      <c r="E6" s="42" t="s">
        <v>54</v>
      </c>
      <c r="F6" s="14"/>
      <c r="G6" s="42" t="s">
        <v>47</v>
      </c>
      <c r="H6" s="14"/>
      <c r="I6" s="42" t="s">
        <v>47</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H9" si="0">B10+B11</f>
        <v>-141</v>
      </c>
      <c r="C9" s="17">
        <f t="shared" si="0"/>
        <v>-112</v>
      </c>
      <c r="D9" s="17">
        <f t="shared" si="0"/>
        <v>-4</v>
      </c>
      <c r="E9" s="17">
        <f t="shared" si="0"/>
        <v>-117</v>
      </c>
      <c r="F9" s="17">
        <f t="shared" si="0"/>
        <v>191</v>
      </c>
      <c r="G9" s="17">
        <f t="shared" si="0"/>
        <v>17</v>
      </c>
      <c r="H9" s="17">
        <f t="shared" si="0"/>
        <v>308</v>
      </c>
      <c r="I9" s="17">
        <f>I10+I11</f>
        <v>35</v>
      </c>
      <c r="J9" s="28">
        <f>K9-L9</f>
        <v>-5.1709044148541352</v>
      </c>
      <c r="K9" s="28">
        <v>8.441390967838803</v>
      </c>
      <c r="L9" s="28">
        <v>13.612295382692938</v>
      </c>
      <c r="M9" s="17">
        <f t="shared" ref="M9:U9" si="1">M10+M11</f>
        <v>-24</v>
      </c>
      <c r="N9" s="17">
        <f t="shared" si="1"/>
        <v>580</v>
      </c>
      <c r="O9" s="17">
        <f t="shared" si="1"/>
        <v>32</v>
      </c>
      <c r="P9" s="17">
        <f t="shared" si="1"/>
        <v>369</v>
      </c>
      <c r="Q9" s="17">
        <f t="shared" si="1"/>
        <v>211</v>
      </c>
      <c r="R9" s="17">
        <f>R10+R11</f>
        <v>604</v>
      </c>
      <c r="S9" s="17">
        <f t="shared" si="1"/>
        <v>18</v>
      </c>
      <c r="T9" s="17">
        <f t="shared" si="1"/>
        <v>393</v>
      </c>
      <c r="U9" s="17">
        <f t="shared" si="1"/>
        <v>211</v>
      </c>
      <c r="V9" s="28">
        <v>-1.0606983415085445</v>
      </c>
    </row>
    <row r="10" spans="1:22" ht="15" customHeight="1" x14ac:dyDescent="0.15">
      <c r="A10" s="6" t="s">
        <v>28</v>
      </c>
      <c r="B10" s="18">
        <f t="shared" ref="B10:I10" si="2">B20+B21+B22+B23</f>
        <v>-64</v>
      </c>
      <c r="C10" s="18">
        <f t="shared" si="2"/>
        <v>-36</v>
      </c>
      <c r="D10" s="18">
        <f t="shared" si="2"/>
        <v>19</v>
      </c>
      <c r="E10" s="18">
        <f t="shared" si="2"/>
        <v>-51</v>
      </c>
      <c r="F10" s="18">
        <f t="shared" si="2"/>
        <v>149</v>
      </c>
      <c r="G10" s="18">
        <f t="shared" si="2"/>
        <v>7</v>
      </c>
      <c r="H10" s="18">
        <f t="shared" si="2"/>
        <v>200</v>
      </c>
      <c r="I10" s="18">
        <f t="shared" si="2"/>
        <v>20</v>
      </c>
      <c r="J10" s="25">
        <f t="shared" ref="J10:J38" si="3">K10-L10</f>
        <v>-3.0055300784699241</v>
      </c>
      <c r="K10" s="25">
        <v>8.7808623861180202</v>
      </c>
      <c r="L10" s="25">
        <v>11.786392464587944</v>
      </c>
      <c r="M10" s="18">
        <f t="shared" ref="M10:U10" si="4">M20+M21+M22+M23</f>
        <v>-13</v>
      </c>
      <c r="N10" s="18">
        <f t="shared" si="4"/>
        <v>441</v>
      </c>
      <c r="O10" s="18">
        <f t="shared" si="4"/>
        <v>14</v>
      </c>
      <c r="P10" s="18">
        <f t="shared" si="4"/>
        <v>293</v>
      </c>
      <c r="Q10" s="18">
        <f t="shared" si="4"/>
        <v>148</v>
      </c>
      <c r="R10" s="18">
        <f t="shared" si="4"/>
        <v>454</v>
      </c>
      <c r="S10" s="18">
        <f t="shared" si="4"/>
        <v>-18</v>
      </c>
      <c r="T10" s="18">
        <f t="shared" si="4"/>
        <v>327</v>
      </c>
      <c r="U10" s="18">
        <f t="shared" si="4"/>
        <v>127</v>
      </c>
      <c r="V10" s="25">
        <v>-0.76611551019821178</v>
      </c>
    </row>
    <row r="11" spans="1:22" ht="15" customHeight="1" x14ac:dyDescent="0.15">
      <c r="A11" s="2" t="s">
        <v>27</v>
      </c>
      <c r="B11" s="19">
        <f t="shared" ref="B11:I11" si="5">B12+B13+B14+B15+B16</f>
        <v>-77</v>
      </c>
      <c r="C11" s="19">
        <f t="shared" si="5"/>
        <v>-76</v>
      </c>
      <c r="D11" s="19">
        <f t="shared" si="5"/>
        <v>-23</v>
      </c>
      <c r="E11" s="19">
        <f t="shared" si="5"/>
        <v>-66</v>
      </c>
      <c r="F11" s="19">
        <f t="shared" si="5"/>
        <v>42</v>
      </c>
      <c r="G11" s="19">
        <f t="shared" si="5"/>
        <v>10</v>
      </c>
      <c r="H11" s="19">
        <f t="shared" si="5"/>
        <v>108</v>
      </c>
      <c r="I11" s="19">
        <f t="shared" si="5"/>
        <v>15</v>
      </c>
      <c r="J11" s="30">
        <f t="shared" si="3"/>
        <v>-11.665142143800356</v>
      </c>
      <c r="K11" s="30">
        <v>7.4232722733274992</v>
      </c>
      <c r="L11" s="30">
        <v>19.088414417127854</v>
      </c>
      <c r="M11" s="19">
        <f t="shared" ref="M11:U11" si="6">M12+M13+M14+M15+M16</f>
        <v>-11</v>
      </c>
      <c r="N11" s="19">
        <f t="shared" si="6"/>
        <v>139</v>
      </c>
      <c r="O11" s="19">
        <f t="shared" si="6"/>
        <v>18</v>
      </c>
      <c r="P11" s="19">
        <f t="shared" si="6"/>
        <v>76</v>
      </c>
      <c r="Q11" s="19">
        <f t="shared" si="6"/>
        <v>63</v>
      </c>
      <c r="R11" s="19">
        <f t="shared" si="6"/>
        <v>150</v>
      </c>
      <c r="S11" s="19">
        <f t="shared" si="6"/>
        <v>36</v>
      </c>
      <c r="T11" s="19">
        <f t="shared" si="6"/>
        <v>66</v>
      </c>
      <c r="U11" s="19">
        <f t="shared" si="6"/>
        <v>84</v>
      </c>
      <c r="V11" s="30">
        <v>-1.9441903573000623</v>
      </c>
    </row>
    <row r="12" spans="1:22" ht="15" customHeight="1" x14ac:dyDescent="0.15">
      <c r="A12" s="6" t="s">
        <v>26</v>
      </c>
      <c r="B12" s="18">
        <f t="shared" ref="B12:I12" si="7">B24</f>
        <v>-16</v>
      </c>
      <c r="C12" s="18">
        <f t="shared" si="7"/>
        <v>-25</v>
      </c>
      <c r="D12" s="18">
        <f t="shared" si="7"/>
        <v>-22</v>
      </c>
      <c r="E12" s="18">
        <f t="shared" si="7"/>
        <v>-13</v>
      </c>
      <c r="F12" s="18">
        <f t="shared" si="7"/>
        <v>2</v>
      </c>
      <c r="G12" s="18">
        <f t="shared" si="7"/>
        <v>-2</v>
      </c>
      <c r="H12" s="18">
        <f t="shared" si="7"/>
        <v>15</v>
      </c>
      <c r="I12" s="18">
        <f t="shared" si="7"/>
        <v>9</v>
      </c>
      <c r="J12" s="25">
        <f t="shared" si="3"/>
        <v>-29.160700348453478</v>
      </c>
      <c r="K12" s="25">
        <v>4.4862615920697637</v>
      </c>
      <c r="L12" s="25">
        <v>33.646961940523241</v>
      </c>
      <c r="M12" s="18">
        <f t="shared" ref="M12:U12" si="8">M24</f>
        <v>-3</v>
      </c>
      <c r="N12" s="18">
        <f t="shared" si="8"/>
        <v>9</v>
      </c>
      <c r="O12" s="18">
        <f t="shared" si="8"/>
        <v>-10</v>
      </c>
      <c r="P12" s="18">
        <f t="shared" si="8"/>
        <v>5</v>
      </c>
      <c r="Q12" s="18">
        <f t="shared" si="8"/>
        <v>4</v>
      </c>
      <c r="R12" s="18">
        <f t="shared" si="8"/>
        <v>12</v>
      </c>
      <c r="S12" s="18">
        <f t="shared" si="8"/>
        <v>1</v>
      </c>
      <c r="T12" s="18">
        <f t="shared" si="8"/>
        <v>5</v>
      </c>
      <c r="U12" s="18">
        <f t="shared" si="8"/>
        <v>7</v>
      </c>
      <c r="V12" s="25">
        <v>-6.729392388104646</v>
      </c>
    </row>
    <row r="13" spans="1:22" ht="15" customHeight="1" x14ac:dyDescent="0.15">
      <c r="A13" s="4" t="s">
        <v>25</v>
      </c>
      <c r="B13" s="20">
        <f t="shared" ref="B13:I13" si="9">B25+B26+B27</f>
        <v>-24</v>
      </c>
      <c r="C13" s="20">
        <f t="shared" si="9"/>
        <v>-3</v>
      </c>
      <c r="D13" s="20">
        <f t="shared" si="9"/>
        <v>0</v>
      </c>
      <c r="E13" s="20">
        <f t="shared" si="9"/>
        <v>-11</v>
      </c>
      <c r="F13" s="20">
        <f t="shared" si="9"/>
        <v>4</v>
      </c>
      <c r="G13" s="20">
        <f t="shared" si="9"/>
        <v>2</v>
      </c>
      <c r="H13" s="20">
        <f t="shared" si="9"/>
        <v>15</v>
      </c>
      <c r="I13" s="20">
        <f t="shared" si="9"/>
        <v>-1</v>
      </c>
      <c r="J13" s="26">
        <f t="shared" si="3"/>
        <v>-10.615206051328421</v>
      </c>
      <c r="K13" s="26">
        <v>3.8600749277557891</v>
      </c>
      <c r="L13" s="26">
        <v>14.475280979084211</v>
      </c>
      <c r="M13" s="20">
        <f t="shared" ref="M13:U13" si="10">M25+M26+M27</f>
        <v>-13</v>
      </c>
      <c r="N13" s="20">
        <f t="shared" si="10"/>
        <v>11</v>
      </c>
      <c r="O13" s="20">
        <f t="shared" si="10"/>
        <v>-5</v>
      </c>
      <c r="P13" s="20">
        <f t="shared" si="10"/>
        <v>7</v>
      </c>
      <c r="Q13" s="20">
        <f t="shared" si="10"/>
        <v>4</v>
      </c>
      <c r="R13" s="20">
        <f t="shared" si="10"/>
        <v>24</v>
      </c>
      <c r="S13" s="20">
        <f t="shared" si="10"/>
        <v>-2</v>
      </c>
      <c r="T13" s="20">
        <f t="shared" si="10"/>
        <v>13</v>
      </c>
      <c r="U13" s="20">
        <f t="shared" si="10"/>
        <v>11</v>
      </c>
      <c r="V13" s="26">
        <v>-12.545243515206314</v>
      </c>
    </row>
    <row r="14" spans="1:22" ht="15" customHeight="1" x14ac:dyDescent="0.15">
      <c r="A14" s="4" t="s">
        <v>24</v>
      </c>
      <c r="B14" s="20">
        <f t="shared" ref="B14:I14" si="11">B28+B29+B30+B31</f>
        <v>-6</v>
      </c>
      <c r="C14" s="20">
        <f t="shared" si="11"/>
        <v>0</v>
      </c>
      <c r="D14" s="20">
        <f t="shared" si="11"/>
        <v>0</v>
      </c>
      <c r="E14" s="20">
        <f t="shared" si="11"/>
        <v>-21</v>
      </c>
      <c r="F14" s="20">
        <f t="shared" si="11"/>
        <v>17</v>
      </c>
      <c r="G14" s="20">
        <f t="shared" si="11"/>
        <v>2</v>
      </c>
      <c r="H14" s="20">
        <f t="shared" si="11"/>
        <v>38</v>
      </c>
      <c r="I14" s="20">
        <f t="shared" si="11"/>
        <v>5</v>
      </c>
      <c r="J14" s="26">
        <f t="shared" si="3"/>
        <v>-9.7564638959921517</v>
      </c>
      <c r="K14" s="26">
        <v>7.8980898205650734</v>
      </c>
      <c r="L14" s="26">
        <v>17.654553716557224</v>
      </c>
      <c r="M14" s="20">
        <f t="shared" ref="M14:U14" si="12">M28+M29+M30+M31</f>
        <v>15</v>
      </c>
      <c r="N14" s="20">
        <f t="shared" si="12"/>
        <v>53</v>
      </c>
      <c r="O14" s="20">
        <f t="shared" si="12"/>
        <v>6</v>
      </c>
      <c r="P14" s="20">
        <f t="shared" si="12"/>
        <v>29</v>
      </c>
      <c r="Q14" s="20">
        <f t="shared" si="12"/>
        <v>24</v>
      </c>
      <c r="R14" s="20">
        <f t="shared" si="12"/>
        <v>38</v>
      </c>
      <c r="S14" s="20">
        <f t="shared" si="12"/>
        <v>3</v>
      </c>
      <c r="T14" s="20">
        <f t="shared" si="12"/>
        <v>15</v>
      </c>
      <c r="U14" s="20">
        <f t="shared" si="12"/>
        <v>23</v>
      </c>
      <c r="V14" s="26">
        <v>6.9689027828515329</v>
      </c>
    </row>
    <row r="15" spans="1:22" ht="15" customHeight="1" x14ac:dyDescent="0.15">
      <c r="A15" s="4" t="s">
        <v>23</v>
      </c>
      <c r="B15" s="20">
        <f t="shared" ref="B15:I15" si="13">B32+B33+B34+B35</f>
        <v>-14</v>
      </c>
      <c r="C15" s="20">
        <f t="shared" si="13"/>
        <v>-41</v>
      </c>
      <c r="D15" s="20">
        <f t="shared" si="13"/>
        <v>3</v>
      </c>
      <c r="E15" s="20">
        <f t="shared" si="13"/>
        <v>-12</v>
      </c>
      <c r="F15" s="20">
        <f t="shared" si="13"/>
        <v>17</v>
      </c>
      <c r="G15" s="20">
        <f t="shared" si="13"/>
        <v>8</v>
      </c>
      <c r="H15" s="20">
        <f t="shared" si="13"/>
        <v>29</v>
      </c>
      <c r="I15" s="20">
        <f t="shared" si="13"/>
        <v>-1</v>
      </c>
      <c r="J15" s="26">
        <f t="shared" si="3"/>
        <v>-7.3738490987237153</v>
      </c>
      <c r="K15" s="26">
        <v>10.446286223191935</v>
      </c>
      <c r="L15" s="26">
        <v>17.82013532191565</v>
      </c>
      <c r="M15" s="20">
        <f t="shared" ref="M15:U15" si="14">M32+M33+M34+M35</f>
        <v>-2</v>
      </c>
      <c r="N15" s="20">
        <f t="shared" si="14"/>
        <v>57</v>
      </c>
      <c r="O15" s="20">
        <f t="shared" si="14"/>
        <v>23</v>
      </c>
      <c r="P15" s="20">
        <f t="shared" si="14"/>
        <v>30</v>
      </c>
      <c r="Q15" s="20">
        <f t="shared" si="14"/>
        <v>27</v>
      </c>
      <c r="R15" s="20">
        <f t="shared" si="14"/>
        <v>59</v>
      </c>
      <c r="S15" s="20">
        <f t="shared" si="14"/>
        <v>29</v>
      </c>
      <c r="T15" s="20">
        <f t="shared" si="14"/>
        <v>28</v>
      </c>
      <c r="U15" s="20">
        <f t="shared" si="14"/>
        <v>31</v>
      </c>
      <c r="V15" s="26">
        <v>-1.2289748497872921</v>
      </c>
    </row>
    <row r="16" spans="1:22" ht="15" customHeight="1" x14ac:dyDescent="0.15">
      <c r="A16" s="2" t="s">
        <v>22</v>
      </c>
      <c r="B16" s="19">
        <f t="shared" ref="B16:I16" si="15">B36+B37+B38</f>
        <v>-17</v>
      </c>
      <c r="C16" s="19">
        <f t="shared" si="15"/>
        <v>-7</v>
      </c>
      <c r="D16" s="19">
        <f t="shared" si="15"/>
        <v>-4</v>
      </c>
      <c r="E16" s="19">
        <f t="shared" si="15"/>
        <v>-9</v>
      </c>
      <c r="F16" s="19">
        <f t="shared" si="15"/>
        <v>2</v>
      </c>
      <c r="G16" s="19">
        <f t="shared" si="15"/>
        <v>0</v>
      </c>
      <c r="H16" s="19">
        <f t="shared" si="15"/>
        <v>11</v>
      </c>
      <c r="I16" s="19">
        <f t="shared" si="15"/>
        <v>3</v>
      </c>
      <c r="J16" s="30">
        <f t="shared" si="3"/>
        <v>-22.725228808810613</v>
      </c>
      <c r="K16" s="30">
        <v>5.0500508464023577</v>
      </c>
      <c r="L16" s="30">
        <v>27.775279655212969</v>
      </c>
      <c r="M16" s="19">
        <f t="shared" ref="M16:U16" si="16">M36+M37+M38</f>
        <v>-8</v>
      </c>
      <c r="N16" s="19">
        <f t="shared" si="16"/>
        <v>9</v>
      </c>
      <c r="O16" s="19">
        <f t="shared" si="16"/>
        <v>4</v>
      </c>
      <c r="P16" s="19">
        <f t="shared" si="16"/>
        <v>5</v>
      </c>
      <c r="Q16" s="19">
        <f t="shared" si="16"/>
        <v>4</v>
      </c>
      <c r="R16" s="19">
        <f t="shared" si="16"/>
        <v>17</v>
      </c>
      <c r="S16" s="19">
        <f t="shared" si="16"/>
        <v>5</v>
      </c>
      <c r="T16" s="19">
        <f t="shared" si="16"/>
        <v>5</v>
      </c>
      <c r="U16" s="19">
        <f t="shared" si="16"/>
        <v>12</v>
      </c>
      <c r="V16" s="30">
        <v>-20.200203385609431</v>
      </c>
    </row>
    <row r="17" spans="1:22" ht="15" customHeight="1" x14ac:dyDescent="0.15">
      <c r="A17" s="6" t="s">
        <v>21</v>
      </c>
      <c r="B17" s="18">
        <f t="shared" ref="B17:I17" si="17">B12+B13+B20</f>
        <v>-124</v>
      </c>
      <c r="C17" s="18">
        <f t="shared" si="17"/>
        <v>-90</v>
      </c>
      <c r="D17" s="18">
        <f t="shared" si="17"/>
        <v>-58</v>
      </c>
      <c r="E17" s="18">
        <f t="shared" si="17"/>
        <v>-54</v>
      </c>
      <c r="F17" s="18">
        <f t="shared" si="17"/>
        <v>65</v>
      </c>
      <c r="G17" s="18">
        <f t="shared" si="17"/>
        <v>-2</v>
      </c>
      <c r="H17" s="18">
        <f t="shared" si="17"/>
        <v>119</v>
      </c>
      <c r="I17" s="18">
        <f t="shared" si="17"/>
        <v>32</v>
      </c>
      <c r="J17" s="25">
        <f t="shared" si="3"/>
        <v>-5.8175022107098719</v>
      </c>
      <c r="K17" s="25">
        <v>7.0025489573359554</v>
      </c>
      <c r="L17" s="25">
        <v>12.820051168045827</v>
      </c>
      <c r="M17" s="18">
        <f t="shared" ref="M17:U17" si="18">M12+M13+M20</f>
        <v>-70</v>
      </c>
      <c r="N17" s="18">
        <f t="shared" si="18"/>
        <v>149</v>
      </c>
      <c r="O17" s="18">
        <f t="shared" si="18"/>
        <v>-32</v>
      </c>
      <c r="P17" s="18">
        <f t="shared" si="18"/>
        <v>107</v>
      </c>
      <c r="Q17" s="18">
        <f t="shared" si="18"/>
        <v>42</v>
      </c>
      <c r="R17" s="18">
        <f t="shared" si="18"/>
        <v>219</v>
      </c>
      <c r="S17" s="18">
        <f t="shared" si="18"/>
        <v>-8</v>
      </c>
      <c r="T17" s="18">
        <f t="shared" si="18"/>
        <v>170</v>
      </c>
      <c r="U17" s="18">
        <f t="shared" si="18"/>
        <v>49</v>
      </c>
      <c r="V17" s="25">
        <v>-7.5412065694387209</v>
      </c>
    </row>
    <row r="18" spans="1:22" ht="15" customHeight="1" x14ac:dyDescent="0.15">
      <c r="A18" s="4" t="s">
        <v>20</v>
      </c>
      <c r="B18" s="20">
        <f t="shared" ref="B18:I18" si="19">B14+B22</f>
        <v>-51</v>
      </c>
      <c r="C18" s="20">
        <f t="shared" si="19"/>
        <v>-32</v>
      </c>
      <c r="D18" s="20">
        <f t="shared" si="19"/>
        <v>-24</v>
      </c>
      <c r="E18" s="20">
        <f t="shared" si="19"/>
        <v>-43</v>
      </c>
      <c r="F18" s="20">
        <f t="shared" si="19"/>
        <v>25</v>
      </c>
      <c r="G18" s="20">
        <f t="shared" si="19"/>
        <v>-4</v>
      </c>
      <c r="H18" s="20">
        <f t="shared" si="19"/>
        <v>68</v>
      </c>
      <c r="I18" s="20">
        <f t="shared" si="19"/>
        <v>9</v>
      </c>
      <c r="J18" s="26">
        <f t="shared" si="3"/>
        <v>-10.669075790884756</v>
      </c>
      <c r="K18" s="26">
        <v>6.2029510412120654</v>
      </c>
      <c r="L18" s="26">
        <v>16.872026832096822</v>
      </c>
      <c r="M18" s="20">
        <f t="shared" ref="M18:U18" si="20">M14+M22</f>
        <v>-8</v>
      </c>
      <c r="N18" s="20">
        <f t="shared" si="20"/>
        <v>90</v>
      </c>
      <c r="O18" s="20">
        <f t="shared" si="20"/>
        <v>5</v>
      </c>
      <c r="P18" s="20">
        <f t="shared" si="20"/>
        <v>41</v>
      </c>
      <c r="Q18" s="20">
        <f t="shared" si="20"/>
        <v>49</v>
      </c>
      <c r="R18" s="20">
        <f t="shared" si="20"/>
        <v>98</v>
      </c>
      <c r="S18" s="20">
        <f t="shared" si="20"/>
        <v>16</v>
      </c>
      <c r="T18" s="20">
        <f t="shared" si="20"/>
        <v>42</v>
      </c>
      <c r="U18" s="20">
        <f t="shared" si="20"/>
        <v>56</v>
      </c>
      <c r="V18" s="26">
        <v>-1.9849443331878582</v>
      </c>
    </row>
    <row r="19" spans="1:22" ht="15" customHeight="1" x14ac:dyDescent="0.15">
      <c r="A19" s="2" t="s">
        <v>19</v>
      </c>
      <c r="B19" s="19">
        <f t="shared" ref="B19:I19" si="21">B15+B16+B21+B23</f>
        <v>34</v>
      </c>
      <c r="C19" s="19">
        <f t="shared" si="21"/>
        <v>10</v>
      </c>
      <c r="D19" s="19">
        <f t="shared" si="21"/>
        <v>78</v>
      </c>
      <c r="E19" s="19">
        <f t="shared" si="21"/>
        <v>-20</v>
      </c>
      <c r="F19" s="19">
        <f t="shared" si="21"/>
        <v>101</v>
      </c>
      <c r="G19" s="19">
        <f t="shared" si="21"/>
        <v>23</v>
      </c>
      <c r="H19" s="19">
        <f t="shared" si="21"/>
        <v>121</v>
      </c>
      <c r="I19" s="19">
        <f t="shared" si="21"/>
        <v>-6</v>
      </c>
      <c r="J19" s="30">
        <f t="shared" si="3"/>
        <v>-2.1473215546372746</v>
      </c>
      <c r="K19" s="30">
        <v>10.84397385091823</v>
      </c>
      <c r="L19" s="30">
        <v>12.991295405555505</v>
      </c>
      <c r="M19" s="19">
        <f t="shared" ref="M19:U19" si="22">M15+M16+M21+M23</f>
        <v>54</v>
      </c>
      <c r="N19" s="19">
        <f t="shared" si="22"/>
        <v>341</v>
      </c>
      <c r="O19" s="19">
        <f t="shared" si="22"/>
        <v>59</v>
      </c>
      <c r="P19" s="19">
        <f t="shared" si="22"/>
        <v>221</v>
      </c>
      <c r="Q19" s="19">
        <f t="shared" si="22"/>
        <v>120</v>
      </c>
      <c r="R19" s="19">
        <f t="shared" si="22"/>
        <v>287</v>
      </c>
      <c r="S19" s="19">
        <f t="shared" si="22"/>
        <v>10</v>
      </c>
      <c r="T19" s="19">
        <f t="shared" si="22"/>
        <v>181</v>
      </c>
      <c r="U19" s="19">
        <f t="shared" si="22"/>
        <v>106</v>
      </c>
      <c r="V19" s="30">
        <v>5.7977681975206359</v>
      </c>
    </row>
    <row r="20" spans="1:22" ht="15" customHeight="1" x14ac:dyDescent="0.15">
      <c r="A20" s="5" t="s">
        <v>18</v>
      </c>
      <c r="B20" s="18">
        <f>E20+M20</f>
        <v>-84</v>
      </c>
      <c r="C20" s="18">
        <v>-62</v>
      </c>
      <c r="D20" s="18">
        <f>G20-I20+O20-S20</f>
        <v>-36</v>
      </c>
      <c r="E20" s="18">
        <f>F20-H20</f>
        <v>-30</v>
      </c>
      <c r="F20" s="18">
        <v>59</v>
      </c>
      <c r="G20" s="18">
        <v>-2</v>
      </c>
      <c r="H20" s="18">
        <v>89</v>
      </c>
      <c r="I20" s="18">
        <v>24</v>
      </c>
      <c r="J20" s="25">
        <f t="shared" si="3"/>
        <v>-3.8460160542193451</v>
      </c>
      <c r="K20" s="25">
        <v>7.5638315732980415</v>
      </c>
      <c r="L20" s="25">
        <v>11.409847627517387</v>
      </c>
      <c r="M20" s="18">
        <f>N20-R20</f>
        <v>-54</v>
      </c>
      <c r="N20" s="18">
        <f>SUM(P20:Q20)</f>
        <v>129</v>
      </c>
      <c r="O20" s="22">
        <v>-17</v>
      </c>
      <c r="P20" s="22">
        <v>95</v>
      </c>
      <c r="Q20" s="22">
        <v>34</v>
      </c>
      <c r="R20" s="22">
        <f>SUM(T20:U20)</f>
        <v>183</v>
      </c>
      <c r="S20" s="22">
        <v>-7</v>
      </c>
      <c r="T20" s="22">
        <v>152</v>
      </c>
      <c r="U20" s="22">
        <v>31</v>
      </c>
      <c r="V20" s="29">
        <v>-6.9228288975948153</v>
      </c>
    </row>
    <row r="21" spans="1:22" ht="15" customHeight="1" x14ac:dyDescent="0.15">
      <c r="A21" s="3" t="s">
        <v>17</v>
      </c>
      <c r="B21" s="20">
        <f t="shared" ref="B21:B38" si="23">E21+M21</f>
        <v>50</v>
      </c>
      <c r="C21" s="20">
        <v>23</v>
      </c>
      <c r="D21" s="20">
        <f t="shared" ref="D21:D38" si="24">G21-I21+O21-S21</f>
        <v>56</v>
      </c>
      <c r="E21" s="20">
        <f t="shared" ref="E21:E38" si="25">F21-H21</f>
        <v>8</v>
      </c>
      <c r="F21" s="20">
        <v>69</v>
      </c>
      <c r="G21" s="20">
        <v>10</v>
      </c>
      <c r="H21" s="20">
        <v>61</v>
      </c>
      <c r="I21" s="20">
        <v>-9</v>
      </c>
      <c r="J21" s="26">
        <f t="shared" si="3"/>
        <v>1.3451032942593102</v>
      </c>
      <c r="K21" s="26">
        <v>11.601515912986558</v>
      </c>
      <c r="L21" s="26">
        <v>10.256412618727248</v>
      </c>
      <c r="M21" s="20">
        <f t="shared" ref="M21:M38" si="26">N21-R21</f>
        <v>42</v>
      </c>
      <c r="N21" s="20">
        <f>SUM(P21:Q21)</f>
        <v>207</v>
      </c>
      <c r="O21" s="20">
        <v>20</v>
      </c>
      <c r="P21" s="20">
        <v>125</v>
      </c>
      <c r="Q21" s="20">
        <v>82</v>
      </c>
      <c r="R21" s="20">
        <f t="shared" ref="R21:R38" si="27">SUM(T21:U21)</f>
        <v>165</v>
      </c>
      <c r="S21" s="20">
        <v>-17</v>
      </c>
      <c r="T21" s="20">
        <v>128</v>
      </c>
      <c r="U21" s="20">
        <v>37</v>
      </c>
      <c r="V21" s="26">
        <v>7.0617922948613874</v>
      </c>
    </row>
    <row r="22" spans="1:22" ht="15" customHeight="1" x14ac:dyDescent="0.15">
      <c r="A22" s="3" t="s">
        <v>16</v>
      </c>
      <c r="B22" s="20">
        <f t="shared" si="23"/>
        <v>-45</v>
      </c>
      <c r="C22" s="20">
        <v>-32</v>
      </c>
      <c r="D22" s="20">
        <f t="shared" si="24"/>
        <v>-24</v>
      </c>
      <c r="E22" s="20">
        <f t="shared" si="25"/>
        <v>-22</v>
      </c>
      <c r="F22" s="20">
        <v>8</v>
      </c>
      <c r="G22" s="20">
        <v>-6</v>
      </c>
      <c r="H22" s="20">
        <v>30</v>
      </c>
      <c r="I22" s="20">
        <v>4</v>
      </c>
      <c r="J22" s="26">
        <f t="shared" si="3"/>
        <v>-11.715085616413376</v>
      </c>
      <c r="K22" s="26">
        <v>4.2600311332412275</v>
      </c>
      <c r="L22" s="26">
        <v>15.975116749654603</v>
      </c>
      <c r="M22" s="20">
        <f>N22-R22</f>
        <v>-23</v>
      </c>
      <c r="N22" s="20">
        <f t="shared" ref="N22:N38" si="28">SUM(P22:Q22)</f>
        <v>37</v>
      </c>
      <c r="O22" s="20">
        <v>-1</v>
      </c>
      <c r="P22" s="20">
        <v>12</v>
      </c>
      <c r="Q22" s="20">
        <v>25</v>
      </c>
      <c r="R22" s="20">
        <f t="shared" si="27"/>
        <v>60</v>
      </c>
      <c r="S22" s="20">
        <v>13</v>
      </c>
      <c r="T22" s="20">
        <v>27</v>
      </c>
      <c r="U22" s="20">
        <v>33</v>
      </c>
      <c r="V22" s="26">
        <v>-12.247589508068529</v>
      </c>
    </row>
    <row r="23" spans="1:22" ht="15" customHeight="1" x14ac:dyDescent="0.15">
      <c r="A23" s="1" t="s">
        <v>15</v>
      </c>
      <c r="B23" s="19">
        <f t="shared" si="23"/>
        <v>15</v>
      </c>
      <c r="C23" s="19">
        <v>35</v>
      </c>
      <c r="D23" s="19">
        <f t="shared" si="24"/>
        <v>23</v>
      </c>
      <c r="E23" s="19">
        <f t="shared" si="25"/>
        <v>-7</v>
      </c>
      <c r="F23" s="19">
        <v>13</v>
      </c>
      <c r="G23" s="19">
        <v>5</v>
      </c>
      <c r="H23" s="19">
        <v>20</v>
      </c>
      <c r="I23" s="19">
        <v>1</v>
      </c>
      <c r="J23" s="30">
        <f t="shared" si="3"/>
        <v>-5.2121264047751641</v>
      </c>
      <c r="K23" s="30">
        <v>9.6796633231538767</v>
      </c>
      <c r="L23" s="30">
        <v>14.891789727929041</v>
      </c>
      <c r="M23" s="19">
        <f t="shared" si="26"/>
        <v>22</v>
      </c>
      <c r="N23" s="19">
        <f t="shared" si="28"/>
        <v>68</v>
      </c>
      <c r="O23" s="19">
        <v>12</v>
      </c>
      <c r="P23" s="19">
        <v>61</v>
      </c>
      <c r="Q23" s="19">
        <v>7</v>
      </c>
      <c r="R23" s="19">
        <f t="shared" si="27"/>
        <v>46</v>
      </c>
      <c r="S23" s="24">
        <v>-7</v>
      </c>
      <c r="T23" s="24">
        <v>20</v>
      </c>
      <c r="U23" s="24">
        <v>26</v>
      </c>
      <c r="V23" s="31">
        <v>16.380968700721937</v>
      </c>
    </row>
    <row r="24" spans="1:22" ht="15" customHeight="1" x14ac:dyDescent="0.15">
      <c r="A24" s="7" t="s">
        <v>14</v>
      </c>
      <c r="B24" s="17">
        <f t="shared" si="23"/>
        <v>-16</v>
      </c>
      <c r="C24" s="17">
        <v>-25</v>
      </c>
      <c r="D24" s="17">
        <f t="shared" si="24"/>
        <v>-22</v>
      </c>
      <c r="E24" s="18">
        <f t="shared" si="25"/>
        <v>-13</v>
      </c>
      <c r="F24" s="17">
        <v>2</v>
      </c>
      <c r="G24" s="17">
        <v>-2</v>
      </c>
      <c r="H24" s="17">
        <v>15</v>
      </c>
      <c r="I24" s="23">
        <v>9</v>
      </c>
      <c r="J24" s="38">
        <f t="shared" si="3"/>
        <v>-29.160700348453478</v>
      </c>
      <c r="K24" s="38">
        <v>4.4862615920697637</v>
      </c>
      <c r="L24" s="38">
        <v>33.646961940523241</v>
      </c>
      <c r="M24" s="18">
        <f t="shared" si="26"/>
        <v>-3</v>
      </c>
      <c r="N24" s="17">
        <f t="shared" si="28"/>
        <v>9</v>
      </c>
      <c r="O24" s="17">
        <v>-10</v>
      </c>
      <c r="P24" s="17">
        <v>5</v>
      </c>
      <c r="Q24" s="17">
        <v>4</v>
      </c>
      <c r="R24" s="17">
        <f t="shared" si="27"/>
        <v>12</v>
      </c>
      <c r="S24" s="17">
        <v>1</v>
      </c>
      <c r="T24" s="17">
        <v>5</v>
      </c>
      <c r="U24" s="17">
        <v>7</v>
      </c>
      <c r="V24" s="28">
        <v>-6.729392388104646</v>
      </c>
    </row>
    <row r="25" spans="1:22" ht="15" customHeight="1" x14ac:dyDescent="0.15">
      <c r="A25" s="5" t="s">
        <v>13</v>
      </c>
      <c r="B25" s="18">
        <f t="shared" si="23"/>
        <v>-9</v>
      </c>
      <c r="C25" s="18">
        <v>-7</v>
      </c>
      <c r="D25" s="18">
        <f t="shared" si="24"/>
        <v>-5</v>
      </c>
      <c r="E25" s="18">
        <f t="shared" si="25"/>
        <v>-2</v>
      </c>
      <c r="F25" s="18">
        <v>1</v>
      </c>
      <c r="G25" s="18">
        <v>1</v>
      </c>
      <c r="H25" s="18">
        <v>3</v>
      </c>
      <c r="I25" s="18">
        <v>1</v>
      </c>
      <c r="J25" s="25">
        <f t="shared" si="3"/>
        <v>-16.929106467846289</v>
      </c>
      <c r="K25" s="25">
        <v>8.4645532339231462</v>
      </c>
      <c r="L25" s="25">
        <v>25.393659701769437</v>
      </c>
      <c r="M25" s="18">
        <f t="shared" si="26"/>
        <v>-7</v>
      </c>
      <c r="N25" s="18">
        <f t="shared" si="28"/>
        <v>0</v>
      </c>
      <c r="O25" s="18">
        <v>-3</v>
      </c>
      <c r="P25" s="18">
        <v>0</v>
      </c>
      <c r="Q25" s="18">
        <v>0</v>
      </c>
      <c r="R25" s="18">
        <f t="shared" si="27"/>
        <v>7</v>
      </c>
      <c r="S25" s="22">
        <v>2</v>
      </c>
      <c r="T25" s="22">
        <v>5</v>
      </c>
      <c r="U25" s="22">
        <v>2</v>
      </c>
      <c r="V25" s="29">
        <v>-59.251872637462021</v>
      </c>
    </row>
    <row r="26" spans="1:22" ht="15" customHeight="1" x14ac:dyDescent="0.15">
      <c r="A26" s="3" t="s">
        <v>12</v>
      </c>
      <c r="B26" s="20">
        <f t="shared" si="23"/>
        <v>-10</v>
      </c>
      <c r="C26" s="20">
        <v>-5</v>
      </c>
      <c r="D26" s="20">
        <f t="shared" si="24"/>
        <v>6</v>
      </c>
      <c r="E26" s="20">
        <f t="shared" si="25"/>
        <v>-3</v>
      </c>
      <c r="F26" s="20">
        <v>1</v>
      </c>
      <c r="G26" s="20">
        <v>0</v>
      </c>
      <c r="H26" s="20">
        <v>4</v>
      </c>
      <c r="I26" s="20">
        <v>-3</v>
      </c>
      <c r="J26" s="26">
        <f t="shared" si="3"/>
        <v>-11.468370339338081</v>
      </c>
      <c r="K26" s="26">
        <v>3.8227901131126938</v>
      </c>
      <c r="L26" s="26">
        <v>15.291160452450775</v>
      </c>
      <c r="M26" s="20">
        <f t="shared" si="26"/>
        <v>-7</v>
      </c>
      <c r="N26" s="20">
        <f t="shared" si="28"/>
        <v>0</v>
      </c>
      <c r="O26" s="20">
        <v>-3</v>
      </c>
      <c r="P26" s="20">
        <v>0</v>
      </c>
      <c r="Q26" s="20">
        <v>0</v>
      </c>
      <c r="R26" s="20">
        <f t="shared" si="27"/>
        <v>7</v>
      </c>
      <c r="S26" s="20">
        <v>-6</v>
      </c>
      <c r="T26" s="20">
        <v>4</v>
      </c>
      <c r="U26" s="20">
        <v>3</v>
      </c>
      <c r="V26" s="26">
        <v>-26.759530791788858</v>
      </c>
    </row>
    <row r="27" spans="1:22" ht="15" customHeight="1" x14ac:dyDescent="0.15">
      <c r="A27" s="1" t="s">
        <v>11</v>
      </c>
      <c r="B27" s="19">
        <f t="shared" si="23"/>
        <v>-5</v>
      </c>
      <c r="C27" s="19">
        <v>9</v>
      </c>
      <c r="D27" s="19">
        <f t="shared" si="24"/>
        <v>-1</v>
      </c>
      <c r="E27" s="19">
        <f t="shared" si="25"/>
        <v>-6</v>
      </c>
      <c r="F27" s="19">
        <v>2</v>
      </c>
      <c r="G27" s="19">
        <v>1</v>
      </c>
      <c r="H27" s="19">
        <v>8</v>
      </c>
      <c r="I27" s="19">
        <v>1</v>
      </c>
      <c r="J27" s="30">
        <f t="shared" si="3"/>
        <v>-9.1390894295372007</v>
      </c>
      <c r="K27" s="30">
        <v>3.0463631431790672</v>
      </c>
      <c r="L27" s="30">
        <v>12.185452572716269</v>
      </c>
      <c r="M27" s="19">
        <f t="shared" si="26"/>
        <v>1</v>
      </c>
      <c r="N27" s="19">
        <f t="shared" si="28"/>
        <v>11</v>
      </c>
      <c r="O27" s="24">
        <v>1</v>
      </c>
      <c r="P27" s="24">
        <v>7</v>
      </c>
      <c r="Q27" s="24">
        <v>4</v>
      </c>
      <c r="R27" s="24">
        <f t="shared" si="27"/>
        <v>10</v>
      </c>
      <c r="S27" s="24">
        <v>2</v>
      </c>
      <c r="T27" s="24">
        <v>4</v>
      </c>
      <c r="U27" s="24">
        <v>6</v>
      </c>
      <c r="V27" s="31">
        <v>1.5231815715895358</v>
      </c>
    </row>
    <row r="28" spans="1:22" ht="15" customHeight="1" x14ac:dyDescent="0.15">
      <c r="A28" s="5" t="s">
        <v>10</v>
      </c>
      <c r="B28" s="18">
        <f t="shared" si="23"/>
        <v>-6</v>
      </c>
      <c r="C28" s="18">
        <v>-6</v>
      </c>
      <c r="D28" s="18">
        <f t="shared" si="24"/>
        <v>-3</v>
      </c>
      <c r="E28" s="18">
        <f t="shared" si="25"/>
        <v>-2</v>
      </c>
      <c r="F28" s="18">
        <v>2</v>
      </c>
      <c r="G28" s="18">
        <v>-1</v>
      </c>
      <c r="H28" s="18">
        <v>4</v>
      </c>
      <c r="I28" s="18">
        <v>-1</v>
      </c>
      <c r="J28" s="25">
        <f t="shared" si="3"/>
        <v>-8.0397361204418551</v>
      </c>
      <c r="K28" s="25">
        <v>8.0397361204418551</v>
      </c>
      <c r="L28" s="25">
        <v>16.07947224088371</v>
      </c>
      <c r="M28" s="18">
        <f t="shared" si="26"/>
        <v>-4</v>
      </c>
      <c r="N28" s="18">
        <f t="shared" si="28"/>
        <v>2</v>
      </c>
      <c r="O28" s="18">
        <v>-2</v>
      </c>
      <c r="P28" s="18">
        <v>0</v>
      </c>
      <c r="Q28" s="18">
        <v>2</v>
      </c>
      <c r="R28" s="18">
        <f t="shared" si="27"/>
        <v>6</v>
      </c>
      <c r="S28" s="18">
        <v>1</v>
      </c>
      <c r="T28" s="18">
        <v>4</v>
      </c>
      <c r="U28" s="18">
        <v>2</v>
      </c>
      <c r="V28" s="25">
        <v>-16.079472240883707</v>
      </c>
    </row>
    <row r="29" spans="1:22" ht="15" customHeight="1" x14ac:dyDescent="0.15">
      <c r="A29" s="3" t="s">
        <v>9</v>
      </c>
      <c r="B29" s="20">
        <f t="shared" si="23"/>
        <v>1</v>
      </c>
      <c r="C29" s="20">
        <v>2</v>
      </c>
      <c r="D29" s="20">
        <f t="shared" si="24"/>
        <v>1</v>
      </c>
      <c r="E29" s="20">
        <f>F29-H29</f>
        <v>-10</v>
      </c>
      <c r="F29" s="20">
        <v>4</v>
      </c>
      <c r="G29" s="20">
        <v>-1</v>
      </c>
      <c r="H29" s="20">
        <v>14</v>
      </c>
      <c r="I29" s="20">
        <v>3</v>
      </c>
      <c r="J29" s="26">
        <f t="shared" si="3"/>
        <v>-15.249570714139487</v>
      </c>
      <c r="K29" s="26">
        <v>6.0998282856557937</v>
      </c>
      <c r="L29" s="26">
        <v>21.34939899979528</v>
      </c>
      <c r="M29" s="20">
        <f t="shared" si="26"/>
        <v>11</v>
      </c>
      <c r="N29" s="20">
        <f t="shared" si="28"/>
        <v>20</v>
      </c>
      <c r="O29" s="20">
        <v>-4</v>
      </c>
      <c r="P29" s="20">
        <v>11</v>
      </c>
      <c r="Q29" s="20">
        <v>9</v>
      </c>
      <c r="R29" s="20">
        <f t="shared" si="27"/>
        <v>9</v>
      </c>
      <c r="S29" s="20">
        <v>-9</v>
      </c>
      <c r="T29" s="20">
        <v>6</v>
      </c>
      <c r="U29" s="20">
        <v>3</v>
      </c>
      <c r="V29" s="26">
        <v>16.774527785553431</v>
      </c>
    </row>
    <row r="30" spans="1:22" ht="15" customHeight="1" x14ac:dyDescent="0.15">
      <c r="A30" s="3" t="s">
        <v>8</v>
      </c>
      <c r="B30" s="20">
        <f t="shared" si="23"/>
        <v>2</v>
      </c>
      <c r="C30" s="20">
        <v>9</v>
      </c>
      <c r="D30" s="20">
        <f t="shared" si="24"/>
        <v>10</v>
      </c>
      <c r="E30" s="20">
        <f t="shared" si="25"/>
        <v>-5</v>
      </c>
      <c r="F30" s="20">
        <v>6</v>
      </c>
      <c r="G30" s="20">
        <v>2</v>
      </c>
      <c r="H30" s="20">
        <v>11</v>
      </c>
      <c r="I30" s="20">
        <v>0</v>
      </c>
      <c r="J30" s="26">
        <f t="shared" si="3"/>
        <v>-7.5786518720308305</v>
      </c>
      <c r="K30" s="26">
        <v>9.0943822464369948</v>
      </c>
      <c r="L30" s="26">
        <v>16.673034118467825</v>
      </c>
      <c r="M30" s="20">
        <f t="shared" si="26"/>
        <v>7</v>
      </c>
      <c r="N30" s="20">
        <f t="shared" si="28"/>
        <v>20</v>
      </c>
      <c r="O30" s="20">
        <v>13</v>
      </c>
      <c r="P30" s="20">
        <v>11</v>
      </c>
      <c r="Q30" s="20">
        <v>9</v>
      </c>
      <c r="R30" s="20">
        <f t="shared" si="27"/>
        <v>13</v>
      </c>
      <c r="S30" s="20">
        <v>5</v>
      </c>
      <c r="T30" s="20">
        <v>4</v>
      </c>
      <c r="U30" s="20">
        <v>9</v>
      </c>
      <c r="V30" s="26">
        <v>10.610112620843157</v>
      </c>
    </row>
    <row r="31" spans="1:22" ht="15" customHeight="1" x14ac:dyDescent="0.15">
      <c r="A31" s="1" t="s">
        <v>7</v>
      </c>
      <c r="B31" s="19">
        <f t="shared" si="23"/>
        <v>-3</v>
      </c>
      <c r="C31" s="19">
        <v>-5</v>
      </c>
      <c r="D31" s="19">
        <f t="shared" si="24"/>
        <v>-8</v>
      </c>
      <c r="E31" s="19">
        <f t="shared" si="25"/>
        <v>-4</v>
      </c>
      <c r="F31" s="19">
        <v>5</v>
      </c>
      <c r="G31" s="19">
        <v>2</v>
      </c>
      <c r="H31" s="19">
        <v>9</v>
      </c>
      <c r="I31" s="19">
        <v>3</v>
      </c>
      <c r="J31" s="30">
        <f t="shared" si="3"/>
        <v>-6.8009782228950737</v>
      </c>
      <c r="K31" s="30">
        <v>8.5012227786188426</v>
      </c>
      <c r="L31" s="30">
        <v>15.302201001513916</v>
      </c>
      <c r="M31" s="19">
        <f t="shared" si="26"/>
        <v>1</v>
      </c>
      <c r="N31" s="19">
        <f t="shared" si="28"/>
        <v>11</v>
      </c>
      <c r="O31" s="19">
        <v>-1</v>
      </c>
      <c r="P31" s="19">
        <v>7</v>
      </c>
      <c r="Q31" s="19">
        <v>4</v>
      </c>
      <c r="R31" s="19">
        <f t="shared" si="27"/>
        <v>10</v>
      </c>
      <c r="S31" s="19">
        <v>6</v>
      </c>
      <c r="T31" s="19">
        <v>1</v>
      </c>
      <c r="U31" s="19">
        <v>9</v>
      </c>
      <c r="V31" s="30">
        <v>1.7002445557237671</v>
      </c>
    </row>
    <row r="32" spans="1:22" ht="15" customHeight="1" x14ac:dyDescent="0.15">
      <c r="A32" s="5" t="s">
        <v>6</v>
      </c>
      <c r="B32" s="18">
        <f t="shared" si="23"/>
        <v>-4</v>
      </c>
      <c r="C32" s="18">
        <v>-3</v>
      </c>
      <c r="D32" s="18">
        <f t="shared" si="24"/>
        <v>-4</v>
      </c>
      <c r="E32" s="18">
        <f t="shared" si="25"/>
        <v>0</v>
      </c>
      <c r="F32" s="18">
        <v>2</v>
      </c>
      <c r="G32" s="18">
        <v>0</v>
      </c>
      <c r="H32" s="18">
        <v>2</v>
      </c>
      <c r="I32" s="18">
        <v>0</v>
      </c>
      <c r="J32" s="25">
        <f t="shared" si="3"/>
        <v>0</v>
      </c>
      <c r="K32" s="25">
        <v>14.563009954715023</v>
      </c>
      <c r="L32" s="25">
        <v>14.563009954715023</v>
      </c>
      <c r="M32" s="18">
        <f t="shared" si="26"/>
        <v>-4</v>
      </c>
      <c r="N32" s="18">
        <f t="shared" si="28"/>
        <v>6</v>
      </c>
      <c r="O32" s="22">
        <v>3</v>
      </c>
      <c r="P32" s="22">
        <v>3</v>
      </c>
      <c r="Q32" s="22">
        <v>3</v>
      </c>
      <c r="R32" s="22">
        <f t="shared" si="27"/>
        <v>10</v>
      </c>
      <c r="S32" s="22">
        <v>7</v>
      </c>
      <c r="T32" s="22">
        <v>4</v>
      </c>
      <c r="U32" s="22">
        <v>6</v>
      </c>
      <c r="V32" s="29">
        <v>-29.126019909430042</v>
      </c>
    </row>
    <row r="33" spans="1:22" ht="15" customHeight="1" x14ac:dyDescent="0.15">
      <c r="A33" s="3" t="s">
        <v>5</v>
      </c>
      <c r="B33" s="20">
        <f t="shared" si="23"/>
        <v>-10</v>
      </c>
      <c r="C33" s="20">
        <v>-14</v>
      </c>
      <c r="D33" s="20">
        <f t="shared" si="24"/>
        <v>-1</v>
      </c>
      <c r="E33" s="20">
        <f t="shared" si="25"/>
        <v>-6</v>
      </c>
      <c r="F33" s="20">
        <v>6</v>
      </c>
      <c r="G33" s="20">
        <v>5</v>
      </c>
      <c r="H33" s="20">
        <v>12</v>
      </c>
      <c r="I33" s="20">
        <v>-2</v>
      </c>
      <c r="J33" s="26">
        <f t="shared" si="3"/>
        <v>-9.4193548387096779</v>
      </c>
      <c r="K33" s="26">
        <v>9.4193548387096779</v>
      </c>
      <c r="L33" s="26">
        <v>18.838709677419356</v>
      </c>
      <c r="M33" s="20">
        <f t="shared" si="26"/>
        <v>-4</v>
      </c>
      <c r="N33" s="20">
        <f t="shared" si="28"/>
        <v>23</v>
      </c>
      <c r="O33" s="20">
        <v>14</v>
      </c>
      <c r="P33" s="20">
        <v>13</v>
      </c>
      <c r="Q33" s="20">
        <v>10</v>
      </c>
      <c r="R33" s="20">
        <f t="shared" si="27"/>
        <v>27</v>
      </c>
      <c r="S33" s="20">
        <v>22</v>
      </c>
      <c r="T33" s="20">
        <v>16</v>
      </c>
      <c r="U33" s="20">
        <v>11</v>
      </c>
      <c r="V33" s="26">
        <v>-6.2795698924731127</v>
      </c>
    </row>
    <row r="34" spans="1:22" ht="15" customHeight="1" x14ac:dyDescent="0.15">
      <c r="A34" s="3" t="s">
        <v>4</v>
      </c>
      <c r="B34" s="20">
        <f t="shared" si="23"/>
        <v>1</v>
      </c>
      <c r="C34" s="20">
        <v>-22</v>
      </c>
      <c r="D34" s="20">
        <f t="shared" si="24"/>
        <v>4</v>
      </c>
      <c r="E34" s="20">
        <f t="shared" si="25"/>
        <v>1</v>
      </c>
      <c r="F34" s="20">
        <v>7</v>
      </c>
      <c r="G34" s="20">
        <v>3</v>
      </c>
      <c r="H34" s="20">
        <v>6</v>
      </c>
      <c r="I34" s="20">
        <v>-1</v>
      </c>
      <c r="J34" s="26">
        <f t="shared" si="3"/>
        <v>2.3666720700275601</v>
      </c>
      <c r="K34" s="26">
        <v>16.566704490192901</v>
      </c>
      <c r="L34" s="26">
        <v>14.200032420165341</v>
      </c>
      <c r="M34" s="20">
        <f t="shared" si="26"/>
        <v>0</v>
      </c>
      <c r="N34" s="20">
        <f t="shared" si="28"/>
        <v>9</v>
      </c>
      <c r="O34" s="20">
        <v>-4</v>
      </c>
      <c r="P34" s="20">
        <v>4</v>
      </c>
      <c r="Q34" s="20">
        <v>5</v>
      </c>
      <c r="R34" s="20">
        <f t="shared" si="27"/>
        <v>9</v>
      </c>
      <c r="S34" s="20">
        <v>-4</v>
      </c>
      <c r="T34" s="20">
        <v>4</v>
      </c>
      <c r="U34" s="20">
        <v>5</v>
      </c>
      <c r="V34" s="26">
        <v>0</v>
      </c>
    </row>
    <row r="35" spans="1:22" ht="15" customHeight="1" x14ac:dyDescent="0.15">
      <c r="A35" s="1" t="s">
        <v>3</v>
      </c>
      <c r="B35" s="19">
        <f t="shared" si="23"/>
        <v>-1</v>
      </c>
      <c r="C35" s="19">
        <v>-2</v>
      </c>
      <c r="D35" s="19">
        <f t="shared" si="24"/>
        <v>4</v>
      </c>
      <c r="E35" s="19">
        <f t="shared" si="25"/>
        <v>-7</v>
      </c>
      <c r="F35" s="19">
        <v>2</v>
      </c>
      <c r="G35" s="19">
        <v>0</v>
      </c>
      <c r="H35" s="19">
        <v>9</v>
      </c>
      <c r="I35" s="19">
        <v>2</v>
      </c>
      <c r="J35" s="30">
        <f t="shared" si="3"/>
        <v>-16.259490005663778</v>
      </c>
      <c r="K35" s="30">
        <v>4.6455685730467922</v>
      </c>
      <c r="L35" s="30">
        <v>20.90505857871057</v>
      </c>
      <c r="M35" s="19">
        <f>N35-R35</f>
        <v>6</v>
      </c>
      <c r="N35" s="19">
        <f t="shared" si="28"/>
        <v>19</v>
      </c>
      <c r="O35" s="24">
        <v>10</v>
      </c>
      <c r="P35" s="24">
        <v>10</v>
      </c>
      <c r="Q35" s="24">
        <v>9</v>
      </c>
      <c r="R35" s="24">
        <f t="shared" si="27"/>
        <v>13</v>
      </c>
      <c r="S35" s="24">
        <v>4</v>
      </c>
      <c r="T35" s="24">
        <v>4</v>
      </c>
      <c r="U35" s="24">
        <v>9</v>
      </c>
      <c r="V35" s="31">
        <v>13.936705719140381</v>
      </c>
    </row>
    <row r="36" spans="1:22" ht="15" customHeight="1" x14ac:dyDescent="0.15">
      <c r="A36" s="5" t="s">
        <v>2</v>
      </c>
      <c r="B36" s="18">
        <f t="shared" si="23"/>
        <v>-8</v>
      </c>
      <c r="C36" s="18">
        <v>-4</v>
      </c>
      <c r="D36" s="18">
        <f t="shared" si="24"/>
        <v>1</v>
      </c>
      <c r="E36" s="18">
        <f t="shared" si="25"/>
        <v>-5</v>
      </c>
      <c r="F36" s="18">
        <v>0</v>
      </c>
      <c r="G36" s="18">
        <v>0</v>
      </c>
      <c r="H36" s="18">
        <v>5</v>
      </c>
      <c r="I36" s="18">
        <v>2</v>
      </c>
      <c r="J36" s="25">
        <f t="shared" si="3"/>
        <v>-29.086446512813975</v>
      </c>
      <c r="K36" s="25">
        <v>0</v>
      </c>
      <c r="L36" s="25">
        <v>29.086446512813975</v>
      </c>
      <c r="M36" s="18">
        <f t="shared" si="26"/>
        <v>-3</v>
      </c>
      <c r="N36" s="18">
        <f t="shared" si="28"/>
        <v>4</v>
      </c>
      <c r="O36" s="18">
        <v>2</v>
      </c>
      <c r="P36" s="18">
        <v>4</v>
      </c>
      <c r="Q36" s="18">
        <v>0</v>
      </c>
      <c r="R36" s="18">
        <f t="shared" si="27"/>
        <v>7</v>
      </c>
      <c r="S36" s="18">
        <v>-1</v>
      </c>
      <c r="T36" s="18">
        <v>4</v>
      </c>
      <c r="U36" s="18">
        <v>3</v>
      </c>
      <c r="V36" s="25">
        <v>-17.451867907688381</v>
      </c>
    </row>
    <row r="37" spans="1:22" ht="15" customHeight="1" x14ac:dyDescent="0.15">
      <c r="A37" s="3" t="s">
        <v>1</v>
      </c>
      <c r="B37" s="20">
        <f t="shared" si="23"/>
        <v>-7</v>
      </c>
      <c r="C37" s="20">
        <v>-2</v>
      </c>
      <c r="D37" s="20">
        <f t="shared" si="24"/>
        <v>-3</v>
      </c>
      <c r="E37" s="20">
        <f t="shared" si="25"/>
        <v>-5</v>
      </c>
      <c r="F37" s="20">
        <v>0</v>
      </c>
      <c r="G37" s="20">
        <v>-2</v>
      </c>
      <c r="H37" s="20">
        <v>5</v>
      </c>
      <c r="I37" s="20">
        <v>0</v>
      </c>
      <c r="J37" s="26">
        <f t="shared" si="3"/>
        <v>-42.753062993417196</v>
      </c>
      <c r="K37" s="26">
        <v>0</v>
      </c>
      <c r="L37" s="26">
        <v>42.753062993417196</v>
      </c>
      <c r="M37" s="20">
        <f t="shared" si="26"/>
        <v>-2</v>
      </c>
      <c r="N37" s="20">
        <f t="shared" si="28"/>
        <v>4</v>
      </c>
      <c r="O37" s="20">
        <v>4</v>
      </c>
      <c r="P37" s="20">
        <v>1</v>
      </c>
      <c r="Q37" s="20">
        <v>3</v>
      </c>
      <c r="R37" s="20">
        <f t="shared" si="27"/>
        <v>6</v>
      </c>
      <c r="S37" s="20">
        <v>5</v>
      </c>
      <c r="T37" s="20">
        <v>0</v>
      </c>
      <c r="U37" s="20">
        <v>6</v>
      </c>
      <c r="V37" s="26">
        <v>-17.101225197366887</v>
      </c>
    </row>
    <row r="38" spans="1:22" ht="15" customHeight="1" x14ac:dyDescent="0.15">
      <c r="A38" s="1" t="s">
        <v>0</v>
      </c>
      <c r="B38" s="19">
        <f t="shared" si="23"/>
        <v>-2</v>
      </c>
      <c r="C38" s="19">
        <v>-1</v>
      </c>
      <c r="D38" s="19">
        <f t="shared" si="24"/>
        <v>-2</v>
      </c>
      <c r="E38" s="19">
        <f t="shared" si="25"/>
        <v>1</v>
      </c>
      <c r="F38" s="19">
        <v>2</v>
      </c>
      <c r="G38" s="19">
        <v>2</v>
      </c>
      <c r="H38" s="19">
        <v>1</v>
      </c>
      <c r="I38" s="19">
        <v>1</v>
      </c>
      <c r="J38" s="30">
        <f t="shared" si="3"/>
        <v>9.3297888655999177</v>
      </c>
      <c r="K38" s="30">
        <v>18.659577731199835</v>
      </c>
      <c r="L38" s="30">
        <v>9.3297888655999177</v>
      </c>
      <c r="M38" s="19">
        <f t="shared" si="26"/>
        <v>-3</v>
      </c>
      <c r="N38" s="19">
        <f t="shared" si="28"/>
        <v>1</v>
      </c>
      <c r="O38" s="19">
        <v>-2</v>
      </c>
      <c r="P38" s="19">
        <v>0</v>
      </c>
      <c r="Q38" s="19">
        <v>1</v>
      </c>
      <c r="R38" s="19">
        <f t="shared" si="27"/>
        <v>4</v>
      </c>
      <c r="S38" s="19">
        <v>1</v>
      </c>
      <c r="T38" s="19">
        <v>1</v>
      </c>
      <c r="U38" s="19">
        <v>3</v>
      </c>
      <c r="V38" s="30">
        <v>-27.989366596799755</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39" t="s">
        <v>37</v>
      </c>
      <c r="B5" s="48" t="s">
        <v>55</v>
      </c>
      <c r="C5" s="49"/>
      <c r="D5" s="50"/>
      <c r="E5" s="45" t="s">
        <v>56</v>
      </c>
      <c r="F5" s="46"/>
      <c r="G5" s="46"/>
      <c r="H5" s="46"/>
      <c r="I5" s="46"/>
      <c r="J5" s="46"/>
      <c r="K5" s="46"/>
      <c r="L5" s="47"/>
      <c r="M5" s="48" t="s">
        <v>57</v>
      </c>
      <c r="N5" s="49"/>
      <c r="O5" s="49"/>
      <c r="P5" s="49"/>
      <c r="Q5" s="49"/>
      <c r="R5" s="49"/>
      <c r="S5" s="49"/>
      <c r="T5" s="49"/>
      <c r="U5" s="49"/>
      <c r="V5" s="50"/>
    </row>
    <row r="6" spans="1:22" ht="13.5" customHeight="1" x14ac:dyDescent="0.15">
      <c r="A6" s="40"/>
      <c r="B6" s="42" t="s">
        <v>51</v>
      </c>
      <c r="C6" s="42" t="s">
        <v>52</v>
      </c>
      <c r="D6" s="42" t="s">
        <v>53</v>
      </c>
      <c r="E6" s="42" t="s">
        <v>54</v>
      </c>
      <c r="F6" s="14"/>
      <c r="G6" s="42" t="s">
        <v>50</v>
      </c>
      <c r="H6" s="14"/>
      <c r="I6" s="42" t="s">
        <v>50</v>
      </c>
      <c r="J6" s="48" t="s">
        <v>42</v>
      </c>
      <c r="K6" s="49"/>
      <c r="L6" s="50"/>
      <c r="M6" s="42" t="s">
        <v>58</v>
      </c>
      <c r="N6" s="45" t="s">
        <v>36</v>
      </c>
      <c r="O6" s="46"/>
      <c r="P6" s="46"/>
      <c r="Q6" s="47"/>
      <c r="R6" s="45" t="s">
        <v>35</v>
      </c>
      <c r="S6" s="46"/>
      <c r="T6" s="46"/>
      <c r="U6" s="47"/>
      <c r="V6" s="16" t="s">
        <v>42</v>
      </c>
    </row>
    <row r="7" spans="1:22" ht="13.5" customHeight="1" x14ac:dyDescent="0.15">
      <c r="A7" s="40"/>
      <c r="B7" s="40"/>
      <c r="C7" s="43"/>
      <c r="D7" s="43"/>
      <c r="E7" s="40"/>
      <c r="F7" s="11" t="s">
        <v>34</v>
      </c>
      <c r="G7" s="43"/>
      <c r="H7" s="11" t="s">
        <v>33</v>
      </c>
      <c r="I7" s="43"/>
      <c r="J7" s="42" t="s">
        <v>39</v>
      </c>
      <c r="K7" s="13" t="s">
        <v>40</v>
      </c>
      <c r="L7" s="13" t="s">
        <v>41</v>
      </c>
      <c r="M7" s="40"/>
      <c r="N7" s="13" t="s">
        <v>32</v>
      </c>
      <c r="O7" s="42" t="s">
        <v>47</v>
      </c>
      <c r="P7" s="42" t="s">
        <v>31</v>
      </c>
      <c r="Q7" s="12" t="s">
        <v>30</v>
      </c>
      <c r="R7" s="11" t="s">
        <v>32</v>
      </c>
      <c r="S7" s="42" t="s">
        <v>47</v>
      </c>
      <c r="T7" s="43" t="s">
        <v>31</v>
      </c>
      <c r="U7" s="15" t="s">
        <v>43</v>
      </c>
      <c r="V7" s="42" t="s">
        <v>44</v>
      </c>
    </row>
    <row r="8" spans="1:22" ht="30.75" customHeight="1" x14ac:dyDescent="0.15">
      <c r="A8" s="41"/>
      <c r="B8" s="41"/>
      <c r="C8" s="44"/>
      <c r="D8" s="44"/>
      <c r="E8" s="41"/>
      <c r="F8" s="10"/>
      <c r="G8" s="44"/>
      <c r="H8" s="10"/>
      <c r="I8" s="44"/>
      <c r="J8" s="44"/>
      <c r="K8" s="10"/>
      <c r="L8" s="10"/>
      <c r="M8" s="41"/>
      <c r="N8" s="10"/>
      <c r="O8" s="44"/>
      <c r="P8" s="44"/>
      <c r="Q8" s="9"/>
      <c r="R8" s="10"/>
      <c r="S8" s="44"/>
      <c r="T8" s="44"/>
      <c r="U8" s="9"/>
      <c r="V8" s="44"/>
    </row>
    <row r="9" spans="1:22" ht="15" customHeight="1" x14ac:dyDescent="0.15">
      <c r="A9" s="8" t="s">
        <v>29</v>
      </c>
      <c r="B9" s="17">
        <f t="shared" ref="B9:I9" si="0">B10+B11</f>
        <v>-176</v>
      </c>
      <c r="C9" s="17">
        <f t="shared" si="0"/>
        <v>-35</v>
      </c>
      <c r="D9" s="17">
        <f t="shared" si="0"/>
        <v>-47</v>
      </c>
      <c r="E9" s="17">
        <f t="shared" si="0"/>
        <v>-175</v>
      </c>
      <c r="F9" s="17">
        <f t="shared" si="0"/>
        <v>159</v>
      </c>
      <c r="G9" s="17">
        <f t="shared" si="0"/>
        <v>-36</v>
      </c>
      <c r="H9" s="17">
        <f t="shared" si="0"/>
        <v>334</v>
      </c>
      <c r="I9" s="17">
        <f t="shared" si="0"/>
        <v>35</v>
      </c>
      <c r="J9" s="28">
        <f>K9-L9</f>
        <v>-7.0774415594459654</v>
      </c>
      <c r="K9" s="28">
        <v>6.4303611882966205</v>
      </c>
      <c r="L9" s="28">
        <v>13.507802747742586</v>
      </c>
      <c r="M9" s="17">
        <f t="shared" ref="M9:U9" si="1">M10+M11</f>
        <v>-1</v>
      </c>
      <c r="N9" s="17">
        <f t="shared" si="1"/>
        <v>570</v>
      </c>
      <c r="O9" s="17">
        <f t="shared" si="1"/>
        <v>7</v>
      </c>
      <c r="P9" s="17">
        <f t="shared" si="1"/>
        <v>370</v>
      </c>
      <c r="Q9" s="17">
        <f t="shared" si="1"/>
        <v>200</v>
      </c>
      <c r="R9" s="17">
        <f>R10+R11</f>
        <v>571</v>
      </c>
      <c r="S9" s="17">
        <f t="shared" si="1"/>
        <v>-17</v>
      </c>
      <c r="T9" s="17">
        <f t="shared" si="1"/>
        <v>371</v>
      </c>
      <c r="U9" s="17">
        <f t="shared" si="1"/>
        <v>200</v>
      </c>
      <c r="V9" s="28">
        <v>-4.0442523196833946E-2</v>
      </c>
    </row>
    <row r="10" spans="1:22" ht="15" customHeight="1" x14ac:dyDescent="0.15">
      <c r="A10" s="6" t="s">
        <v>28</v>
      </c>
      <c r="B10" s="18">
        <f t="shared" ref="B10:I10" si="2">B20+B21+B22+B23</f>
        <v>-73</v>
      </c>
      <c r="C10" s="18">
        <f t="shared" si="2"/>
        <v>8</v>
      </c>
      <c r="D10" s="18">
        <f t="shared" si="2"/>
        <v>54</v>
      </c>
      <c r="E10" s="18">
        <f t="shared" si="2"/>
        <v>-80</v>
      </c>
      <c r="F10" s="18">
        <f t="shared" si="2"/>
        <v>131</v>
      </c>
      <c r="G10" s="18">
        <f t="shared" si="2"/>
        <v>-23</v>
      </c>
      <c r="H10" s="18">
        <f t="shared" si="2"/>
        <v>211</v>
      </c>
      <c r="I10" s="18">
        <f t="shared" si="2"/>
        <v>-5</v>
      </c>
      <c r="J10" s="25">
        <f t="shared" ref="J10:J38" si="3">K10-L10</f>
        <v>-4.3342451080919195</v>
      </c>
      <c r="K10" s="25">
        <v>7.0973263645005131</v>
      </c>
      <c r="L10" s="25">
        <v>11.431571472592433</v>
      </c>
      <c r="M10" s="18">
        <f t="shared" ref="M10:U10" si="4">M20+M21+M22+M23</f>
        <v>7</v>
      </c>
      <c r="N10" s="18">
        <f t="shared" si="4"/>
        <v>427</v>
      </c>
      <c r="O10" s="18">
        <f t="shared" si="4"/>
        <v>52</v>
      </c>
      <c r="P10" s="18">
        <f t="shared" si="4"/>
        <v>299</v>
      </c>
      <c r="Q10" s="18">
        <f t="shared" si="4"/>
        <v>128</v>
      </c>
      <c r="R10" s="18">
        <f t="shared" si="4"/>
        <v>420</v>
      </c>
      <c r="S10" s="18">
        <f t="shared" si="4"/>
        <v>-20</v>
      </c>
      <c r="T10" s="18">
        <f t="shared" si="4"/>
        <v>304</v>
      </c>
      <c r="U10" s="18">
        <f t="shared" si="4"/>
        <v>116</v>
      </c>
      <c r="V10" s="25">
        <v>0.37924644695803877</v>
      </c>
    </row>
    <row r="11" spans="1:22" ht="15" customHeight="1" x14ac:dyDescent="0.15">
      <c r="A11" s="2" t="s">
        <v>27</v>
      </c>
      <c r="B11" s="19">
        <f t="shared" ref="B11:I11" si="5">B12+B13+B14+B15+B16</f>
        <v>-103</v>
      </c>
      <c r="C11" s="19">
        <f t="shared" si="5"/>
        <v>-43</v>
      </c>
      <c r="D11" s="19">
        <f t="shared" si="5"/>
        <v>-101</v>
      </c>
      <c r="E11" s="19">
        <f t="shared" si="5"/>
        <v>-95</v>
      </c>
      <c r="F11" s="19">
        <f t="shared" si="5"/>
        <v>28</v>
      </c>
      <c r="G11" s="19">
        <f t="shared" si="5"/>
        <v>-13</v>
      </c>
      <c r="H11" s="19">
        <f t="shared" si="5"/>
        <v>123</v>
      </c>
      <c r="I11" s="19">
        <f t="shared" si="5"/>
        <v>40</v>
      </c>
      <c r="J11" s="30">
        <f t="shared" si="3"/>
        <v>-15.154428764351366</v>
      </c>
      <c r="K11" s="30">
        <v>4.4665684779140866</v>
      </c>
      <c r="L11" s="30">
        <v>19.620997242265453</v>
      </c>
      <c r="M11" s="19">
        <f t="shared" ref="M11:U11" si="6">M12+M13+M14+M15+M16</f>
        <v>-8</v>
      </c>
      <c r="N11" s="19">
        <f t="shared" si="6"/>
        <v>143</v>
      </c>
      <c r="O11" s="19">
        <f t="shared" si="6"/>
        <v>-45</v>
      </c>
      <c r="P11" s="19">
        <f t="shared" si="6"/>
        <v>71</v>
      </c>
      <c r="Q11" s="19">
        <f t="shared" si="6"/>
        <v>72</v>
      </c>
      <c r="R11" s="19">
        <f t="shared" si="6"/>
        <v>151</v>
      </c>
      <c r="S11" s="19">
        <f t="shared" si="6"/>
        <v>3</v>
      </c>
      <c r="T11" s="19">
        <f t="shared" si="6"/>
        <v>67</v>
      </c>
      <c r="U11" s="19">
        <f t="shared" si="6"/>
        <v>84</v>
      </c>
      <c r="V11" s="30">
        <v>-1.2761624222611694</v>
      </c>
    </row>
    <row r="12" spans="1:22" ht="15" customHeight="1" x14ac:dyDescent="0.15">
      <c r="A12" s="6" t="s">
        <v>26</v>
      </c>
      <c r="B12" s="18">
        <f t="shared" ref="B12:I12" si="7">B24</f>
        <v>-12</v>
      </c>
      <c r="C12" s="18">
        <f t="shared" si="7"/>
        <v>5</v>
      </c>
      <c r="D12" s="18">
        <f t="shared" si="7"/>
        <v>-9</v>
      </c>
      <c r="E12" s="18">
        <f t="shared" si="7"/>
        <v>-11</v>
      </c>
      <c r="F12" s="18">
        <f t="shared" si="7"/>
        <v>1</v>
      </c>
      <c r="G12" s="18">
        <f t="shared" si="7"/>
        <v>-2</v>
      </c>
      <c r="H12" s="18">
        <f t="shared" si="7"/>
        <v>12</v>
      </c>
      <c r="I12" s="18">
        <f t="shared" si="7"/>
        <v>3</v>
      </c>
      <c r="J12" s="25">
        <f t="shared" si="3"/>
        <v>-22.622904634455555</v>
      </c>
      <c r="K12" s="25">
        <v>2.0566276940414143</v>
      </c>
      <c r="L12" s="25">
        <v>24.679532328496968</v>
      </c>
      <c r="M12" s="18">
        <f t="shared" ref="M12:U12" si="8">M24</f>
        <v>-1</v>
      </c>
      <c r="N12" s="18">
        <f t="shared" si="8"/>
        <v>9</v>
      </c>
      <c r="O12" s="18">
        <f t="shared" si="8"/>
        <v>-6</v>
      </c>
      <c r="P12" s="18">
        <f t="shared" si="8"/>
        <v>4</v>
      </c>
      <c r="Q12" s="18">
        <f t="shared" si="8"/>
        <v>5</v>
      </c>
      <c r="R12" s="18">
        <f t="shared" si="8"/>
        <v>10</v>
      </c>
      <c r="S12" s="18">
        <f t="shared" si="8"/>
        <v>-2</v>
      </c>
      <c r="T12" s="18">
        <f t="shared" si="8"/>
        <v>3</v>
      </c>
      <c r="U12" s="18">
        <f t="shared" si="8"/>
        <v>7</v>
      </c>
      <c r="V12" s="25">
        <v>-2.0566276940414134</v>
      </c>
    </row>
    <row r="13" spans="1:22" ht="15" customHeight="1" x14ac:dyDescent="0.15">
      <c r="A13" s="4" t="s">
        <v>25</v>
      </c>
      <c r="B13" s="20">
        <f t="shared" ref="B13:I13" si="9">B25+B26+B27</f>
        <v>-34</v>
      </c>
      <c r="C13" s="20">
        <f t="shared" si="9"/>
        <v>-3</v>
      </c>
      <c r="D13" s="20">
        <f t="shared" si="9"/>
        <v>-27</v>
      </c>
      <c r="E13" s="20">
        <f t="shared" si="9"/>
        <v>-24</v>
      </c>
      <c r="F13" s="20">
        <f t="shared" si="9"/>
        <v>4</v>
      </c>
      <c r="G13" s="20">
        <f t="shared" si="9"/>
        <v>-4</v>
      </c>
      <c r="H13" s="20">
        <f t="shared" si="9"/>
        <v>28</v>
      </c>
      <c r="I13" s="20">
        <f t="shared" si="9"/>
        <v>15</v>
      </c>
      <c r="J13" s="26">
        <f t="shared" si="3"/>
        <v>-20.997224339522244</v>
      </c>
      <c r="K13" s="26">
        <v>3.4995373899203734</v>
      </c>
      <c r="L13" s="26">
        <v>24.496761729442618</v>
      </c>
      <c r="M13" s="20">
        <f t="shared" ref="M13:U13" si="10">M25+M26+M27</f>
        <v>-10</v>
      </c>
      <c r="N13" s="20">
        <f t="shared" si="10"/>
        <v>19</v>
      </c>
      <c r="O13" s="20">
        <f t="shared" si="10"/>
        <v>-9</v>
      </c>
      <c r="P13" s="20">
        <f t="shared" si="10"/>
        <v>11</v>
      </c>
      <c r="Q13" s="20">
        <f t="shared" si="10"/>
        <v>8</v>
      </c>
      <c r="R13" s="20">
        <f t="shared" si="10"/>
        <v>29</v>
      </c>
      <c r="S13" s="20">
        <f t="shared" si="10"/>
        <v>-1</v>
      </c>
      <c r="T13" s="20">
        <f t="shared" si="10"/>
        <v>18</v>
      </c>
      <c r="U13" s="20">
        <f t="shared" si="10"/>
        <v>11</v>
      </c>
      <c r="V13" s="26">
        <v>-8.7488434748009283</v>
      </c>
    </row>
    <row r="14" spans="1:22" ht="15" customHeight="1" x14ac:dyDescent="0.15">
      <c r="A14" s="4" t="s">
        <v>24</v>
      </c>
      <c r="B14" s="20">
        <f t="shared" ref="B14:I14" si="11">B28+B29+B30+B31</f>
        <v>-35</v>
      </c>
      <c r="C14" s="20">
        <f t="shared" si="11"/>
        <v>-41</v>
      </c>
      <c r="D14" s="20">
        <f t="shared" si="11"/>
        <v>-39</v>
      </c>
      <c r="E14" s="20">
        <f t="shared" si="11"/>
        <v>-29</v>
      </c>
      <c r="F14" s="20">
        <f t="shared" si="11"/>
        <v>11</v>
      </c>
      <c r="G14" s="20">
        <f t="shared" si="11"/>
        <v>-6</v>
      </c>
      <c r="H14" s="20">
        <f t="shared" si="11"/>
        <v>40</v>
      </c>
      <c r="I14" s="20">
        <f t="shared" si="11"/>
        <v>12</v>
      </c>
      <c r="J14" s="26">
        <f t="shared" si="3"/>
        <v>-12.175133282340017</v>
      </c>
      <c r="K14" s="26">
        <v>4.6181540036462145</v>
      </c>
      <c r="L14" s="26">
        <v>16.793287285986231</v>
      </c>
      <c r="M14" s="20">
        <f t="shared" ref="M14:U14" si="12">M28+M29+M30+M31</f>
        <v>-6</v>
      </c>
      <c r="N14" s="20">
        <f t="shared" si="12"/>
        <v>55</v>
      </c>
      <c r="O14" s="20">
        <f t="shared" si="12"/>
        <v>-15</v>
      </c>
      <c r="P14" s="20">
        <f t="shared" si="12"/>
        <v>31</v>
      </c>
      <c r="Q14" s="20">
        <f t="shared" si="12"/>
        <v>24</v>
      </c>
      <c r="R14" s="20">
        <f t="shared" si="12"/>
        <v>61</v>
      </c>
      <c r="S14" s="20">
        <f t="shared" si="12"/>
        <v>6</v>
      </c>
      <c r="T14" s="20">
        <f t="shared" si="12"/>
        <v>30</v>
      </c>
      <c r="U14" s="20">
        <f t="shared" si="12"/>
        <v>31</v>
      </c>
      <c r="V14" s="26">
        <v>-2.5189930928979365</v>
      </c>
    </row>
    <row r="15" spans="1:22" ht="15" customHeight="1" x14ac:dyDescent="0.15">
      <c r="A15" s="4" t="s">
        <v>23</v>
      </c>
      <c r="B15" s="20">
        <f t="shared" ref="B15:I15" si="13">B32+B33+B34+B35</f>
        <v>-17</v>
      </c>
      <c r="C15" s="20">
        <f t="shared" si="13"/>
        <v>-15</v>
      </c>
      <c r="D15" s="20">
        <f t="shared" si="13"/>
        <v>-22</v>
      </c>
      <c r="E15" s="20">
        <f t="shared" si="13"/>
        <v>-22</v>
      </c>
      <c r="F15" s="20">
        <f t="shared" si="13"/>
        <v>8</v>
      </c>
      <c r="G15" s="20">
        <f t="shared" si="13"/>
        <v>-3</v>
      </c>
      <c r="H15" s="20">
        <f t="shared" si="13"/>
        <v>30</v>
      </c>
      <c r="I15" s="20">
        <f t="shared" si="13"/>
        <v>5</v>
      </c>
      <c r="J15" s="26">
        <f t="shared" si="3"/>
        <v>-12.199512931027932</v>
      </c>
      <c r="K15" s="26">
        <v>4.436186520373794</v>
      </c>
      <c r="L15" s="26">
        <v>16.635699451401727</v>
      </c>
      <c r="M15" s="20">
        <f t="shared" ref="M15:U15" si="14">M32+M33+M34+M35</f>
        <v>5</v>
      </c>
      <c r="N15" s="20">
        <f t="shared" si="14"/>
        <v>48</v>
      </c>
      <c r="O15" s="20">
        <f t="shared" si="14"/>
        <v>-11</v>
      </c>
      <c r="P15" s="20">
        <f t="shared" si="14"/>
        <v>16</v>
      </c>
      <c r="Q15" s="20">
        <f t="shared" si="14"/>
        <v>32</v>
      </c>
      <c r="R15" s="20">
        <f t="shared" si="14"/>
        <v>43</v>
      </c>
      <c r="S15" s="20">
        <f t="shared" si="14"/>
        <v>3</v>
      </c>
      <c r="T15" s="20">
        <f t="shared" si="14"/>
        <v>13</v>
      </c>
      <c r="U15" s="20">
        <f t="shared" si="14"/>
        <v>30</v>
      </c>
      <c r="V15" s="26">
        <v>2.7726165752336165</v>
      </c>
    </row>
    <row r="16" spans="1:22" ht="15" customHeight="1" x14ac:dyDescent="0.15">
      <c r="A16" s="2" t="s">
        <v>22</v>
      </c>
      <c r="B16" s="19">
        <f t="shared" ref="B16:I16" si="15">B36+B37+B38</f>
        <v>-5</v>
      </c>
      <c r="C16" s="19">
        <f t="shared" si="15"/>
        <v>11</v>
      </c>
      <c r="D16" s="19">
        <f t="shared" si="15"/>
        <v>-4</v>
      </c>
      <c r="E16" s="19">
        <f t="shared" si="15"/>
        <v>-9</v>
      </c>
      <c r="F16" s="19">
        <f t="shared" si="15"/>
        <v>4</v>
      </c>
      <c r="G16" s="19">
        <f t="shared" si="15"/>
        <v>2</v>
      </c>
      <c r="H16" s="19">
        <f t="shared" si="15"/>
        <v>13</v>
      </c>
      <c r="I16" s="19">
        <f t="shared" si="15"/>
        <v>5</v>
      </c>
      <c r="J16" s="30">
        <f t="shared" si="3"/>
        <v>-19.810757512709642</v>
      </c>
      <c r="K16" s="30">
        <v>8.8047811167598411</v>
      </c>
      <c r="L16" s="30">
        <v>28.615538629469484</v>
      </c>
      <c r="M16" s="19">
        <f t="shared" ref="M16:U16" si="16">M36+M37+M38</f>
        <v>4</v>
      </c>
      <c r="N16" s="19">
        <f t="shared" si="16"/>
        <v>12</v>
      </c>
      <c r="O16" s="19">
        <f t="shared" si="16"/>
        <v>-4</v>
      </c>
      <c r="P16" s="19">
        <f t="shared" si="16"/>
        <v>9</v>
      </c>
      <c r="Q16" s="19">
        <f t="shared" si="16"/>
        <v>3</v>
      </c>
      <c r="R16" s="19">
        <f t="shared" si="16"/>
        <v>8</v>
      </c>
      <c r="S16" s="19">
        <f t="shared" si="16"/>
        <v>-3</v>
      </c>
      <c r="T16" s="19">
        <f t="shared" si="16"/>
        <v>3</v>
      </c>
      <c r="U16" s="19">
        <f t="shared" si="16"/>
        <v>5</v>
      </c>
      <c r="V16" s="30">
        <v>8.8047811167598375</v>
      </c>
    </row>
    <row r="17" spans="1:22" ht="15" customHeight="1" x14ac:dyDescent="0.15">
      <c r="A17" s="6" t="s">
        <v>21</v>
      </c>
      <c r="B17" s="18">
        <f t="shared" ref="B17:I17" si="17">B12+B13+B20</f>
        <v>-128</v>
      </c>
      <c r="C17" s="18">
        <f t="shared" si="17"/>
        <v>-81</v>
      </c>
      <c r="D17" s="18">
        <f t="shared" si="17"/>
        <v>-49</v>
      </c>
      <c r="E17" s="18">
        <f t="shared" si="17"/>
        <v>-65</v>
      </c>
      <c r="F17" s="18">
        <f t="shared" si="17"/>
        <v>60</v>
      </c>
      <c r="G17" s="18">
        <f t="shared" si="17"/>
        <v>-17</v>
      </c>
      <c r="H17" s="18">
        <f t="shared" si="17"/>
        <v>125</v>
      </c>
      <c r="I17" s="18">
        <f t="shared" si="17"/>
        <v>13</v>
      </c>
      <c r="J17" s="25">
        <f t="shared" si="3"/>
        <v>-6.5539343910421177</v>
      </c>
      <c r="K17" s="25">
        <v>6.0497855917311867</v>
      </c>
      <c r="L17" s="25">
        <v>12.603719982773304</v>
      </c>
      <c r="M17" s="18">
        <f t="shared" ref="M17:U17" si="18">M12+M13+M20</f>
        <v>-63</v>
      </c>
      <c r="N17" s="18">
        <f t="shared" si="18"/>
        <v>151</v>
      </c>
      <c r="O17" s="18">
        <f t="shared" si="18"/>
        <v>-16</v>
      </c>
      <c r="P17" s="18">
        <f t="shared" si="18"/>
        <v>111</v>
      </c>
      <c r="Q17" s="18">
        <f t="shared" si="18"/>
        <v>40</v>
      </c>
      <c r="R17" s="18">
        <f t="shared" si="18"/>
        <v>214</v>
      </c>
      <c r="S17" s="18">
        <f t="shared" si="18"/>
        <v>3</v>
      </c>
      <c r="T17" s="18">
        <f t="shared" si="18"/>
        <v>167</v>
      </c>
      <c r="U17" s="18">
        <f t="shared" si="18"/>
        <v>47</v>
      </c>
      <c r="V17" s="25">
        <v>-6.3522748713177428</v>
      </c>
    </row>
    <row r="18" spans="1:22" ht="15" customHeight="1" x14ac:dyDescent="0.15">
      <c r="A18" s="4" t="s">
        <v>20</v>
      </c>
      <c r="B18" s="20">
        <f t="shared" ref="B18:I18" si="19">B14+B22</f>
        <v>-47</v>
      </c>
      <c r="C18" s="20">
        <f t="shared" si="19"/>
        <v>-33</v>
      </c>
      <c r="D18" s="20">
        <f t="shared" si="19"/>
        <v>-23</v>
      </c>
      <c r="E18" s="20">
        <f t="shared" si="19"/>
        <v>-45</v>
      </c>
      <c r="F18" s="20">
        <f t="shared" si="19"/>
        <v>25</v>
      </c>
      <c r="G18" s="20">
        <f t="shared" si="19"/>
        <v>-10</v>
      </c>
      <c r="H18" s="20">
        <f t="shared" si="19"/>
        <v>70</v>
      </c>
      <c r="I18" s="20">
        <f t="shared" si="19"/>
        <v>16</v>
      </c>
      <c r="J18" s="26">
        <f t="shared" si="3"/>
        <v>-10.007341763668325</v>
      </c>
      <c r="K18" s="26">
        <v>5.5596343131490675</v>
      </c>
      <c r="L18" s="26">
        <v>15.566976076817392</v>
      </c>
      <c r="M18" s="20">
        <f t="shared" ref="M18:U18" si="20">M14+M22</f>
        <v>-2</v>
      </c>
      <c r="N18" s="20">
        <f t="shared" si="20"/>
        <v>97</v>
      </c>
      <c r="O18" s="20">
        <f t="shared" si="20"/>
        <v>-7</v>
      </c>
      <c r="P18" s="20">
        <f t="shared" si="20"/>
        <v>43</v>
      </c>
      <c r="Q18" s="20">
        <f t="shared" si="20"/>
        <v>54</v>
      </c>
      <c r="R18" s="20">
        <f t="shared" si="20"/>
        <v>99</v>
      </c>
      <c r="S18" s="20">
        <f t="shared" si="20"/>
        <v>-10</v>
      </c>
      <c r="T18" s="20">
        <f t="shared" si="20"/>
        <v>49</v>
      </c>
      <c r="U18" s="20">
        <f t="shared" si="20"/>
        <v>50</v>
      </c>
      <c r="V18" s="26">
        <v>-0.44477074505192959</v>
      </c>
    </row>
    <row r="19" spans="1:22" ht="15" customHeight="1" x14ac:dyDescent="0.15">
      <c r="A19" s="2" t="s">
        <v>19</v>
      </c>
      <c r="B19" s="19">
        <f t="shared" ref="B19:I19" si="21">B15+B16+B21+B23</f>
        <v>-1</v>
      </c>
      <c r="C19" s="19">
        <f t="shared" si="21"/>
        <v>79</v>
      </c>
      <c r="D19" s="19">
        <f t="shared" si="21"/>
        <v>25</v>
      </c>
      <c r="E19" s="19">
        <f t="shared" si="21"/>
        <v>-65</v>
      </c>
      <c r="F19" s="19">
        <f t="shared" si="21"/>
        <v>74</v>
      </c>
      <c r="G19" s="19">
        <f t="shared" si="21"/>
        <v>-9</v>
      </c>
      <c r="H19" s="19">
        <f t="shared" si="21"/>
        <v>139</v>
      </c>
      <c r="I19" s="19">
        <f t="shared" si="21"/>
        <v>6</v>
      </c>
      <c r="J19" s="30">
        <f t="shared" si="3"/>
        <v>-6.3033091243753798</v>
      </c>
      <c r="K19" s="30">
        <v>7.1760750031350504</v>
      </c>
      <c r="L19" s="30">
        <v>13.47938412751043</v>
      </c>
      <c r="M19" s="19">
        <f t="shared" ref="M19:U19" si="22">M15+M16+M21+M23</f>
        <v>64</v>
      </c>
      <c r="N19" s="19">
        <f t="shared" si="22"/>
        <v>322</v>
      </c>
      <c r="O19" s="19">
        <f t="shared" si="22"/>
        <v>30</v>
      </c>
      <c r="P19" s="19">
        <f t="shared" si="22"/>
        <v>216</v>
      </c>
      <c r="Q19" s="19">
        <f t="shared" si="22"/>
        <v>106</v>
      </c>
      <c r="R19" s="19">
        <f t="shared" si="22"/>
        <v>258</v>
      </c>
      <c r="S19" s="19">
        <f t="shared" si="22"/>
        <v>-10</v>
      </c>
      <c r="T19" s="19">
        <f t="shared" si="22"/>
        <v>155</v>
      </c>
      <c r="U19" s="19">
        <f t="shared" si="22"/>
        <v>103</v>
      </c>
      <c r="V19" s="30">
        <v>6.2063351378465299</v>
      </c>
    </row>
    <row r="20" spans="1:22" ht="15" customHeight="1" x14ac:dyDescent="0.15">
      <c r="A20" s="5" t="s">
        <v>18</v>
      </c>
      <c r="B20" s="18">
        <f>E20+M20</f>
        <v>-82</v>
      </c>
      <c r="C20" s="18">
        <v>-83</v>
      </c>
      <c r="D20" s="18">
        <f>G20-I20+O20-S20</f>
        <v>-13</v>
      </c>
      <c r="E20" s="18">
        <f>F20-H20</f>
        <v>-30</v>
      </c>
      <c r="F20" s="18">
        <v>55</v>
      </c>
      <c r="G20" s="18">
        <v>-11</v>
      </c>
      <c r="H20" s="18">
        <v>85</v>
      </c>
      <c r="I20" s="18">
        <v>-5</v>
      </c>
      <c r="J20" s="25">
        <f t="shared" si="3"/>
        <v>-3.6194877185327679</v>
      </c>
      <c r="K20" s="25">
        <v>6.6357274839767433</v>
      </c>
      <c r="L20" s="25">
        <v>10.255215202509511</v>
      </c>
      <c r="M20" s="18">
        <f>N20-R20</f>
        <v>-52</v>
      </c>
      <c r="N20" s="18">
        <f>SUM(P20:Q20)</f>
        <v>123</v>
      </c>
      <c r="O20" s="22">
        <v>-1</v>
      </c>
      <c r="P20" s="22">
        <v>96</v>
      </c>
      <c r="Q20" s="22">
        <v>27</v>
      </c>
      <c r="R20" s="22">
        <f>SUM(T20:U20)</f>
        <v>175</v>
      </c>
      <c r="S20" s="22">
        <v>6</v>
      </c>
      <c r="T20" s="22">
        <v>146</v>
      </c>
      <c r="U20" s="22">
        <v>29</v>
      </c>
      <c r="V20" s="29">
        <v>-6.2737787121234661</v>
      </c>
    </row>
    <row r="21" spans="1:22" ht="15" customHeight="1" x14ac:dyDescent="0.15">
      <c r="A21" s="3" t="s">
        <v>17</v>
      </c>
      <c r="B21" s="20">
        <f t="shared" ref="B21:B38" si="23">E21+M21</f>
        <v>36</v>
      </c>
      <c r="C21" s="20">
        <v>72</v>
      </c>
      <c r="D21" s="20">
        <f t="shared" ref="D21:D38" si="24">G21-I21+O21-S21</f>
        <v>56</v>
      </c>
      <c r="E21" s="20">
        <f t="shared" ref="E21:E38" si="25">F21-H21</f>
        <v>-15</v>
      </c>
      <c r="F21" s="20">
        <v>53</v>
      </c>
      <c r="G21" s="20">
        <v>-8</v>
      </c>
      <c r="H21" s="20">
        <v>68</v>
      </c>
      <c r="I21" s="20">
        <v>-10</v>
      </c>
      <c r="J21" s="26">
        <f t="shared" si="3"/>
        <v>-2.2728348290454576</v>
      </c>
      <c r="K21" s="26">
        <v>8.0306830626272898</v>
      </c>
      <c r="L21" s="26">
        <v>10.303517891672747</v>
      </c>
      <c r="M21" s="20">
        <f t="shared" ref="M21:M38" si="26">N21-R21</f>
        <v>51</v>
      </c>
      <c r="N21" s="20">
        <f>SUM(P21:Q21)</f>
        <v>217</v>
      </c>
      <c r="O21" s="20">
        <v>55</v>
      </c>
      <c r="P21" s="20">
        <v>154</v>
      </c>
      <c r="Q21" s="20">
        <v>63</v>
      </c>
      <c r="R21" s="20">
        <f t="shared" ref="R21:R38" si="27">SUM(T21:U21)</f>
        <v>166</v>
      </c>
      <c r="S21" s="20">
        <v>1</v>
      </c>
      <c r="T21" s="20">
        <v>114</v>
      </c>
      <c r="U21" s="20">
        <v>52</v>
      </c>
      <c r="V21" s="26">
        <v>7.7276384187545588</v>
      </c>
    </row>
    <row r="22" spans="1:22" ht="15" customHeight="1" x14ac:dyDescent="0.15">
      <c r="A22" s="3" t="s">
        <v>16</v>
      </c>
      <c r="B22" s="20">
        <f t="shared" si="23"/>
        <v>-12</v>
      </c>
      <c r="C22" s="20">
        <v>8</v>
      </c>
      <c r="D22" s="20">
        <f t="shared" si="24"/>
        <v>16</v>
      </c>
      <c r="E22" s="20">
        <f t="shared" si="25"/>
        <v>-16</v>
      </c>
      <c r="F22" s="20">
        <v>14</v>
      </c>
      <c r="G22" s="20">
        <v>-4</v>
      </c>
      <c r="H22" s="20">
        <v>30</v>
      </c>
      <c r="I22" s="20">
        <v>4</v>
      </c>
      <c r="J22" s="26">
        <f t="shared" si="3"/>
        <v>-7.5657468584013499</v>
      </c>
      <c r="K22" s="26">
        <v>6.6200285011011788</v>
      </c>
      <c r="L22" s="26">
        <v>14.185775359502529</v>
      </c>
      <c r="M22" s="20">
        <f t="shared" si="26"/>
        <v>4</v>
      </c>
      <c r="N22" s="20">
        <f t="shared" ref="N22:N38" si="28">SUM(P22:Q22)</f>
        <v>42</v>
      </c>
      <c r="O22" s="20">
        <v>8</v>
      </c>
      <c r="P22" s="20">
        <v>12</v>
      </c>
      <c r="Q22" s="20">
        <v>30</v>
      </c>
      <c r="R22" s="20">
        <f t="shared" si="27"/>
        <v>38</v>
      </c>
      <c r="S22" s="20">
        <v>-16</v>
      </c>
      <c r="T22" s="20">
        <v>19</v>
      </c>
      <c r="U22" s="20">
        <v>19</v>
      </c>
      <c r="V22" s="26">
        <v>1.8914367146003386</v>
      </c>
    </row>
    <row r="23" spans="1:22" ht="15" customHeight="1" x14ac:dyDescent="0.15">
      <c r="A23" s="1" t="s">
        <v>15</v>
      </c>
      <c r="B23" s="19">
        <f t="shared" si="23"/>
        <v>-15</v>
      </c>
      <c r="C23" s="19">
        <v>11</v>
      </c>
      <c r="D23" s="19">
        <f t="shared" si="24"/>
        <v>-5</v>
      </c>
      <c r="E23" s="19">
        <f t="shared" si="25"/>
        <v>-19</v>
      </c>
      <c r="F23" s="19">
        <v>9</v>
      </c>
      <c r="G23" s="19">
        <v>0</v>
      </c>
      <c r="H23" s="19">
        <v>28</v>
      </c>
      <c r="I23" s="19">
        <v>6</v>
      </c>
      <c r="J23" s="30">
        <f t="shared" si="3"/>
        <v>-13.061050760121137</v>
      </c>
      <c r="K23" s="30">
        <v>6.1868135179521184</v>
      </c>
      <c r="L23" s="30">
        <v>19.247864278073255</v>
      </c>
      <c r="M23" s="19">
        <f t="shared" si="26"/>
        <v>4</v>
      </c>
      <c r="N23" s="19">
        <f t="shared" si="28"/>
        <v>45</v>
      </c>
      <c r="O23" s="19">
        <v>-10</v>
      </c>
      <c r="P23" s="19">
        <v>37</v>
      </c>
      <c r="Q23" s="19">
        <v>8</v>
      </c>
      <c r="R23" s="19">
        <f t="shared" si="27"/>
        <v>41</v>
      </c>
      <c r="S23" s="24">
        <v>-11</v>
      </c>
      <c r="T23" s="24">
        <v>25</v>
      </c>
      <c r="U23" s="24">
        <v>16</v>
      </c>
      <c r="V23" s="31">
        <v>2.7496948968676129</v>
      </c>
    </row>
    <row r="24" spans="1:22" ht="15" customHeight="1" x14ac:dyDescent="0.15">
      <c r="A24" s="7" t="s">
        <v>14</v>
      </c>
      <c r="B24" s="17">
        <f t="shared" si="23"/>
        <v>-12</v>
      </c>
      <c r="C24" s="17">
        <v>5</v>
      </c>
      <c r="D24" s="17">
        <f t="shared" si="24"/>
        <v>-9</v>
      </c>
      <c r="E24" s="18">
        <f t="shared" si="25"/>
        <v>-11</v>
      </c>
      <c r="F24" s="17">
        <v>1</v>
      </c>
      <c r="G24" s="17">
        <v>-2</v>
      </c>
      <c r="H24" s="17">
        <v>12</v>
      </c>
      <c r="I24" s="23">
        <v>3</v>
      </c>
      <c r="J24" s="38">
        <f t="shared" si="3"/>
        <v>-22.622904634455555</v>
      </c>
      <c r="K24" s="38">
        <v>2.0566276940414143</v>
      </c>
      <c r="L24" s="38">
        <v>24.679532328496968</v>
      </c>
      <c r="M24" s="18">
        <f t="shared" si="26"/>
        <v>-1</v>
      </c>
      <c r="N24" s="17">
        <f t="shared" si="28"/>
        <v>9</v>
      </c>
      <c r="O24" s="17">
        <v>-6</v>
      </c>
      <c r="P24" s="17">
        <v>4</v>
      </c>
      <c r="Q24" s="17">
        <v>5</v>
      </c>
      <c r="R24" s="17">
        <f t="shared" si="27"/>
        <v>10</v>
      </c>
      <c r="S24" s="17">
        <v>-2</v>
      </c>
      <c r="T24" s="17">
        <v>3</v>
      </c>
      <c r="U24" s="17">
        <v>7</v>
      </c>
      <c r="V24" s="28">
        <v>-2.0566276940414134</v>
      </c>
    </row>
    <row r="25" spans="1:22" ht="15" customHeight="1" x14ac:dyDescent="0.15">
      <c r="A25" s="5" t="s">
        <v>13</v>
      </c>
      <c r="B25" s="18">
        <f t="shared" si="23"/>
        <v>-9</v>
      </c>
      <c r="C25" s="18">
        <v>-9</v>
      </c>
      <c r="D25" s="18">
        <f t="shared" si="24"/>
        <v>0</v>
      </c>
      <c r="E25" s="18">
        <f t="shared" si="25"/>
        <v>-7</v>
      </c>
      <c r="F25" s="18">
        <v>0</v>
      </c>
      <c r="G25" s="18">
        <v>-1</v>
      </c>
      <c r="H25" s="18">
        <v>7</v>
      </c>
      <c r="I25" s="18">
        <v>4</v>
      </c>
      <c r="J25" s="25">
        <f t="shared" si="3"/>
        <v>-52.496404355866041</v>
      </c>
      <c r="K25" s="25">
        <v>0</v>
      </c>
      <c r="L25" s="25">
        <v>52.496404355866041</v>
      </c>
      <c r="M25" s="18">
        <f t="shared" si="26"/>
        <v>-2</v>
      </c>
      <c r="N25" s="18">
        <f t="shared" si="28"/>
        <v>1</v>
      </c>
      <c r="O25" s="18">
        <v>-3</v>
      </c>
      <c r="P25" s="18">
        <v>1</v>
      </c>
      <c r="Q25" s="18">
        <v>0</v>
      </c>
      <c r="R25" s="18">
        <f t="shared" si="27"/>
        <v>3</v>
      </c>
      <c r="S25" s="22">
        <v>-8</v>
      </c>
      <c r="T25" s="22">
        <v>2</v>
      </c>
      <c r="U25" s="22">
        <v>1</v>
      </c>
      <c r="V25" s="29">
        <v>-14.998972673104578</v>
      </c>
    </row>
    <row r="26" spans="1:22" ht="15" customHeight="1" x14ac:dyDescent="0.15">
      <c r="A26" s="3" t="s">
        <v>12</v>
      </c>
      <c r="B26" s="20">
        <f t="shared" si="23"/>
        <v>-11</v>
      </c>
      <c r="C26" s="20">
        <v>1</v>
      </c>
      <c r="D26" s="20">
        <f t="shared" si="24"/>
        <v>-4</v>
      </c>
      <c r="E26" s="20">
        <f t="shared" si="25"/>
        <v>-5</v>
      </c>
      <c r="F26" s="20">
        <v>0</v>
      </c>
      <c r="G26" s="20">
        <v>-3</v>
      </c>
      <c r="H26" s="20">
        <v>5</v>
      </c>
      <c r="I26" s="20">
        <v>-3</v>
      </c>
      <c r="J26" s="26">
        <f t="shared" si="3"/>
        <v>-16.858810922661934</v>
      </c>
      <c r="K26" s="26">
        <v>0</v>
      </c>
      <c r="L26" s="26">
        <v>16.858810922661934</v>
      </c>
      <c r="M26" s="20">
        <f t="shared" si="26"/>
        <v>-6</v>
      </c>
      <c r="N26" s="20">
        <f t="shared" si="28"/>
        <v>3</v>
      </c>
      <c r="O26" s="20">
        <v>-1</v>
      </c>
      <c r="P26" s="20">
        <v>1</v>
      </c>
      <c r="Q26" s="20">
        <v>2</v>
      </c>
      <c r="R26" s="20">
        <f t="shared" si="27"/>
        <v>9</v>
      </c>
      <c r="S26" s="20">
        <v>3</v>
      </c>
      <c r="T26" s="20">
        <v>7</v>
      </c>
      <c r="U26" s="20">
        <v>2</v>
      </c>
      <c r="V26" s="26">
        <v>-20.230573107194324</v>
      </c>
    </row>
    <row r="27" spans="1:22" ht="15" customHeight="1" x14ac:dyDescent="0.15">
      <c r="A27" s="1" t="s">
        <v>11</v>
      </c>
      <c r="B27" s="19">
        <f t="shared" si="23"/>
        <v>-14</v>
      </c>
      <c r="C27" s="19">
        <v>5</v>
      </c>
      <c r="D27" s="19">
        <f t="shared" si="24"/>
        <v>-23</v>
      </c>
      <c r="E27" s="19">
        <f t="shared" si="25"/>
        <v>-12</v>
      </c>
      <c r="F27" s="19">
        <v>4</v>
      </c>
      <c r="G27" s="19">
        <v>0</v>
      </c>
      <c r="H27" s="19">
        <v>16</v>
      </c>
      <c r="I27" s="19">
        <v>14</v>
      </c>
      <c r="J27" s="30">
        <f t="shared" si="3"/>
        <v>-16.828289969109715</v>
      </c>
      <c r="K27" s="30">
        <v>5.609429989703238</v>
      </c>
      <c r="L27" s="30">
        <v>22.437719958812952</v>
      </c>
      <c r="M27" s="19">
        <f t="shared" si="26"/>
        <v>-2</v>
      </c>
      <c r="N27" s="19">
        <f t="shared" si="28"/>
        <v>15</v>
      </c>
      <c r="O27" s="24">
        <v>-5</v>
      </c>
      <c r="P27" s="24">
        <v>9</v>
      </c>
      <c r="Q27" s="24">
        <v>6</v>
      </c>
      <c r="R27" s="24">
        <f t="shared" si="27"/>
        <v>17</v>
      </c>
      <c r="S27" s="24">
        <v>4</v>
      </c>
      <c r="T27" s="24">
        <v>9</v>
      </c>
      <c r="U27" s="24">
        <v>8</v>
      </c>
      <c r="V27" s="31">
        <v>-2.804714994851615</v>
      </c>
    </row>
    <row r="28" spans="1:22" ht="15" customHeight="1" x14ac:dyDescent="0.15">
      <c r="A28" s="5" t="s">
        <v>10</v>
      </c>
      <c r="B28" s="18">
        <f t="shared" si="23"/>
        <v>-6</v>
      </c>
      <c r="C28" s="18">
        <v>-5</v>
      </c>
      <c r="D28" s="18">
        <f t="shared" si="24"/>
        <v>-5</v>
      </c>
      <c r="E28" s="18">
        <f t="shared" si="25"/>
        <v>-6</v>
      </c>
      <c r="F28" s="18">
        <v>0</v>
      </c>
      <c r="G28" s="18">
        <v>-2</v>
      </c>
      <c r="H28" s="18">
        <v>6</v>
      </c>
      <c r="I28" s="18">
        <v>5</v>
      </c>
      <c r="J28" s="25">
        <f t="shared" si="3"/>
        <v>-21.85803257745129</v>
      </c>
      <c r="K28" s="25">
        <v>0</v>
      </c>
      <c r="L28" s="25">
        <v>21.85803257745129</v>
      </c>
      <c r="M28" s="18">
        <f t="shared" si="26"/>
        <v>0</v>
      </c>
      <c r="N28" s="18">
        <f t="shared" si="28"/>
        <v>6</v>
      </c>
      <c r="O28" s="18">
        <v>0</v>
      </c>
      <c r="P28" s="18">
        <v>5</v>
      </c>
      <c r="Q28" s="18">
        <v>1</v>
      </c>
      <c r="R28" s="18">
        <f t="shared" si="27"/>
        <v>6</v>
      </c>
      <c r="S28" s="18">
        <v>-2</v>
      </c>
      <c r="T28" s="18">
        <v>3</v>
      </c>
      <c r="U28" s="18">
        <v>3</v>
      </c>
      <c r="V28" s="25">
        <v>0</v>
      </c>
    </row>
    <row r="29" spans="1:22" ht="15" customHeight="1" x14ac:dyDescent="0.15">
      <c r="A29" s="3" t="s">
        <v>9</v>
      </c>
      <c r="B29" s="20">
        <f t="shared" si="23"/>
        <v>-6</v>
      </c>
      <c r="C29" s="20">
        <v>-7</v>
      </c>
      <c r="D29" s="20">
        <f t="shared" si="24"/>
        <v>-18</v>
      </c>
      <c r="E29" s="20">
        <f t="shared" si="25"/>
        <v>-4</v>
      </c>
      <c r="F29" s="20">
        <v>5</v>
      </c>
      <c r="G29" s="20">
        <v>2</v>
      </c>
      <c r="H29" s="20">
        <v>9</v>
      </c>
      <c r="I29" s="20">
        <v>0</v>
      </c>
      <c r="J29" s="26">
        <f t="shared" si="3"/>
        <v>-5.5512463688765203</v>
      </c>
      <c r="K29" s="26">
        <v>6.9390579610956484</v>
      </c>
      <c r="L29" s="26">
        <v>12.490304329972169</v>
      </c>
      <c r="M29" s="20">
        <f t="shared" si="26"/>
        <v>-2</v>
      </c>
      <c r="N29" s="20">
        <f t="shared" si="28"/>
        <v>16</v>
      </c>
      <c r="O29" s="20">
        <v>-21</v>
      </c>
      <c r="P29" s="20">
        <v>6</v>
      </c>
      <c r="Q29" s="20">
        <v>10</v>
      </c>
      <c r="R29" s="20">
        <f t="shared" si="27"/>
        <v>18</v>
      </c>
      <c r="S29" s="20">
        <v>-1</v>
      </c>
      <c r="T29" s="20">
        <v>14</v>
      </c>
      <c r="U29" s="20">
        <v>4</v>
      </c>
      <c r="V29" s="26">
        <v>-2.7756231844382633</v>
      </c>
    </row>
    <row r="30" spans="1:22" ht="15" customHeight="1" x14ac:dyDescent="0.15">
      <c r="A30" s="3" t="s">
        <v>8</v>
      </c>
      <c r="B30" s="20">
        <f t="shared" si="23"/>
        <v>-5</v>
      </c>
      <c r="C30" s="20">
        <v>-10</v>
      </c>
      <c r="D30" s="20">
        <f t="shared" si="24"/>
        <v>0</v>
      </c>
      <c r="E30" s="20">
        <f t="shared" si="25"/>
        <v>-11</v>
      </c>
      <c r="F30" s="20">
        <v>2</v>
      </c>
      <c r="G30" s="20">
        <v>-6</v>
      </c>
      <c r="H30" s="20">
        <v>13</v>
      </c>
      <c r="I30" s="20">
        <v>2</v>
      </c>
      <c r="J30" s="26">
        <f t="shared" si="3"/>
        <v>-14.701036212515106</v>
      </c>
      <c r="K30" s="26">
        <v>2.6729156750027459</v>
      </c>
      <c r="L30" s="26">
        <v>17.373951887517851</v>
      </c>
      <c r="M30" s="20">
        <f t="shared" si="26"/>
        <v>6</v>
      </c>
      <c r="N30" s="20">
        <f t="shared" si="28"/>
        <v>25</v>
      </c>
      <c r="O30" s="20">
        <v>8</v>
      </c>
      <c r="P30" s="20">
        <v>15</v>
      </c>
      <c r="Q30" s="20">
        <v>10</v>
      </c>
      <c r="R30" s="20">
        <f t="shared" si="27"/>
        <v>19</v>
      </c>
      <c r="S30" s="20">
        <v>0</v>
      </c>
      <c r="T30" s="20">
        <v>9</v>
      </c>
      <c r="U30" s="20">
        <v>10</v>
      </c>
      <c r="V30" s="26">
        <v>8.0187470250082384</v>
      </c>
    </row>
    <row r="31" spans="1:22" ht="15" customHeight="1" x14ac:dyDescent="0.15">
      <c r="A31" s="1" t="s">
        <v>7</v>
      </c>
      <c r="B31" s="19">
        <f t="shared" si="23"/>
        <v>-18</v>
      </c>
      <c r="C31" s="19">
        <v>-19</v>
      </c>
      <c r="D31" s="19">
        <f t="shared" si="24"/>
        <v>-16</v>
      </c>
      <c r="E31" s="19">
        <f t="shared" si="25"/>
        <v>-8</v>
      </c>
      <c r="F31" s="19">
        <v>4</v>
      </c>
      <c r="G31" s="19">
        <v>0</v>
      </c>
      <c r="H31" s="19">
        <v>12</v>
      </c>
      <c r="I31" s="19">
        <v>5</v>
      </c>
      <c r="J31" s="30">
        <f t="shared" si="3"/>
        <v>-12.527403695584088</v>
      </c>
      <c r="K31" s="30">
        <v>6.2637018477920448</v>
      </c>
      <c r="L31" s="30">
        <v>18.791105543376133</v>
      </c>
      <c r="M31" s="19">
        <f t="shared" si="26"/>
        <v>-10</v>
      </c>
      <c r="N31" s="19">
        <f t="shared" si="28"/>
        <v>8</v>
      </c>
      <c r="O31" s="19">
        <v>-2</v>
      </c>
      <c r="P31" s="19">
        <v>5</v>
      </c>
      <c r="Q31" s="19">
        <v>3</v>
      </c>
      <c r="R31" s="19">
        <f t="shared" si="27"/>
        <v>18</v>
      </c>
      <c r="S31" s="19">
        <v>9</v>
      </c>
      <c r="T31" s="19">
        <v>4</v>
      </c>
      <c r="U31" s="19">
        <v>14</v>
      </c>
      <c r="V31" s="30">
        <v>-15.659254619480114</v>
      </c>
    </row>
    <row r="32" spans="1:22" ht="15" customHeight="1" x14ac:dyDescent="0.15">
      <c r="A32" s="5" t="s">
        <v>6</v>
      </c>
      <c r="B32" s="18">
        <f t="shared" si="23"/>
        <v>-11</v>
      </c>
      <c r="C32" s="18">
        <v>-8</v>
      </c>
      <c r="D32" s="18">
        <f t="shared" si="24"/>
        <v>-11</v>
      </c>
      <c r="E32" s="18">
        <f t="shared" si="25"/>
        <v>-1</v>
      </c>
      <c r="F32" s="18">
        <v>1</v>
      </c>
      <c r="G32" s="18">
        <v>-2</v>
      </c>
      <c r="H32" s="18">
        <v>2</v>
      </c>
      <c r="I32" s="18">
        <v>0</v>
      </c>
      <c r="J32" s="25">
        <f t="shared" si="3"/>
        <v>-6.2795698924731171</v>
      </c>
      <c r="K32" s="25">
        <v>6.2795698924731171</v>
      </c>
      <c r="L32" s="25">
        <v>12.559139784946234</v>
      </c>
      <c r="M32" s="18">
        <f t="shared" si="26"/>
        <v>-10</v>
      </c>
      <c r="N32" s="18">
        <f t="shared" si="28"/>
        <v>3</v>
      </c>
      <c r="O32" s="22">
        <v>-1</v>
      </c>
      <c r="P32" s="22">
        <v>1</v>
      </c>
      <c r="Q32" s="22">
        <v>2</v>
      </c>
      <c r="R32" s="22">
        <f t="shared" si="27"/>
        <v>13</v>
      </c>
      <c r="S32" s="22">
        <v>8</v>
      </c>
      <c r="T32" s="22">
        <v>3</v>
      </c>
      <c r="U32" s="22">
        <v>10</v>
      </c>
      <c r="V32" s="29">
        <v>-62.795698924731184</v>
      </c>
    </row>
    <row r="33" spans="1:22" ht="15" customHeight="1" x14ac:dyDescent="0.15">
      <c r="A33" s="3" t="s">
        <v>5</v>
      </c>
      <c r="B33" s="20">
        <f t="shared" si="23"/>
        <v>2</v>
      </c>
      <c r="C33" s="20">
        <v>11</v>
      </c>
      <c r="D33" s="20">
        <f t="shared" si="24"/>
        <v>-8</v>
      </c>
      <c r="E33" s="20">
        <f>F33-H33</f>
        <v>-7</v>
      </c>
      <c r="F33" s="20">
        <v>6</v>
      </c>
      <c r="G33" s="20">
        <v>0</v>
      </c>
      <c r="H33" s="20">
        <v>13</v>
      </c>
      <c r="I33" s="20">
        <v>3</v>
      </c>
      <c r="J33" s="26">
        <f t="shared" si="3"/>
        <v>-10.104125884358181</v>
      </c>
      <c r="K33" s="26">
        <v>8.6606793294498683</v>
      </c>
      <c r="L33" s="26">
        <v>18.764805213808049</v>
      </c>
      <c r="M33" s="20">
        <f>N33-R33</f>
        <v>9</v>
      </c>
      <c r="N33" s="20">
        <f t="shared" si="28"/>
        <v>19</v>
      </c>
      <c r="O33" s="20">
        <v>-12</v>
      </c>
      <c r="P33" s="20">
        <v>6</v>
      </c>
      <c r="Q33" s="20">
        <v>13</v>
      </c>
      <c r="R33" s="20">
        <f t="shared" si="27"/>
        <v>10</v>
      </c>
      <c r="S33" s="20">
        <v>-7</v>
      </c>
      <c r="T33" s="20">
        <v>1</v>
      </c>
      <c r="U33" s="20">
        <v>9</v>
      </c>
      <c r="V33" s="26">
        <v>12.991018994174805</v>
      </c>
    </row>
    <row r="34" spans="1:22" ht="15" customHeight="1" x14ac:dyDescent="0.15">
      <c r="A34" s="3" t="s">
        <v>4</v>
      </c>
      <c r="B34" s="20">
        <f t="shared" si="23"/>
        <v>-2</v>
      </c>
      <c r="C34" s="20">
        <v>-6</v>
      </c>
      <c r="D34" s="20">
        <f t="shared" si="24"/>
        <v>-4</v>
      </c>
      <c r="E34" s="20">
        <f t="shared" si="25"/>
        <v>-3</v>
      </c>
      <c r="F34" s="20">
        <v>1</v>
      </c>
      <c r="G34" s="20">
        <v>0</v>
      </c>
      <c r="H34" s="20">
        <v>4</v>
      </c>
      <c r="I34" s="20">
        <v>-1</v>
      </c>
      <c r="J34" s="26">
        <f t="shared" si="3"/>
        <v>-6.4117953612563596</v>
      </c>
      <c r="K34" s="26">
        <v>2.1372651204187867</v>
      </c>
      <c r="L34" s="26">
        <v>8.5490604816751468</v>
      </c>
      <c r="M34" s="20">
        <f t="shared" si="26"/>
        <v>1</v>
      </c>
      <c r="N34" s="20">
        <f t="shared" si="28"/>
        <v>12</v>
      </c>
      <c r="O34" s="20">
        <v>0</v>
      </c>
      <c r="P34" s="20">
        <v>3</v>
      </c>
      <c r="Q34" s="20">
        <v>9</v>
      </c>
      <c r="R34" s="20">
        <f t="shared" si="27"/>
        <v>11</v>
      </c>
      <c r="S34" s="20">
        <v>5</v>
      </c>
      <c r="T34" s="20">
        <v>6</v>
      </c>
      <c r="U34" s="20">
        <v>5</v>
      </c>
      <c r="V34" s="26">
        <v>2.1372651204187854</v>
      </c>
    </row>
    <row r="35" spans="1:22" ht="15" customHeight="1" x14ac:dyDescent="0.15">
      <c r="A35" s="1" t="s">
        <v>3</v>
      </c>
      <c r="B35" s="19">
        <f t="shared" si="23"/>
        <v>-6</v>
      </c>
      <c r="C35" s="19">
        <v>-12</v>
      </c>
      <c r="D35" s="19">
        <f t="shared" si="24"/>
        <v>1</v>
      </c>
      <c r="E35" s="19">
        <f t="shared" si="25"/>
        <v>-11</v>
      </c>
      <c r="F35" s="19">
        <v>0</v>
      </c>
      <c r="G35" s="19">
        <v>-1</v>
      </c>
      <c r="H35" s="19">
        <v>11</v>
      </c>
      <c r="I35" s="19">
        <v>3</v>
      </c>
      <c r="J35" s="30">
        <f t="shared" si="3"/>
        <v>-22.754063428014419</v>
      </c>
      <c r="K35" s="30">
        <v>0</v>
      </c>
      <c r="L35" s="30">
        <v>22.754063428014419</v>
      </c>
      <c r="M35" s="19">
        <f t="shared" si="26"/>
        <v>5</v>
      </c>
      <c r="N35" s="19">
        <f t="shared" si="28"/>
        <v>14</v>
      </c>
      <c r="O35" s="24">
        <v>2</v>
      </c>
      <c r="P35" s="24">
        <v>6</v>
      </c>
      <c r="Q35" s="24">
        <v>8</v>
      </c>
      <c r="R35" s="24">
        <f t="shared" si="27"/>
        <v>9</v>
      </c>
      <c r="S35" s="24">
        <v>-3</v>
      </c>
      <c r="T35" s="24">
        <v>3</v>
      </c>
      <c r="U35" s="24">
        <v>6</v>
      </c>
      <c r="V35" s="31">
        <v>10.342756103642916</v>
      </c>
    </row>
    <row r="36" spans="1:22" ht="15" customHeight="1" x14ac:dyDescent="0.15">
      <c r="A36" s="5" t="s">
        <v>2</v>
      </c>
      <c r="B36" s="18">
        <f t="shared" si="23"/>
        <v>-1</v>
      </c>
      <c r="C36" s="18">
        <v>3</v>
      </c>
      <c r="D36" s="18">
        <f t="shared" si="24"/>
        <v>5</v>
      </c>
      <c r="E36" s="18">
        <f t="shared" si="25"/>
        <v>-4</v>
      </c>
      <c r="F36" s="18">
        <v>2</v>
      </c>
      <c r="G36" s="18">
        <v>2</v>
      </c>
      <c r="H36" s="18">
        <v>6</v>
      </c>
      <c r="I36" s="18">
        <v>2</v>
      </c>
      <c r="J36" s="25">
        <f t="shared" si="3"/>
        <v>-20.74747761830325</v>
      </c>
      <c r="K36" s="25">
        <v>10.373738809151627</v>
      </c>
      <c r="L36" s="25">
        <v>31.121216427454879</v>
      </c>
      <c r="M36" s="18">
        <f t="shared" si="26"/>
        <v>3</v>
      </c>
      <c r="N36" s="18">
        <f t="shared" si="28"/>
        <v>5</v>
      </c>
      <c r="O36" s="18">
        <v>2</v>
      </c>
      <c r="P36" s="18">
        <v>4</v>
      </c>
      <c r="Q36" s="18">
        <v>1</v>
      </c>
      <c r="R36" s="18">
        <f t="shared" si="27"/>
        <v>2</v>
      </c>
      <c r="S36" s="18">
        <v>-3</v>
      </c>
      <c r="T36" s="18">
        <v>1</v>
      </c>
      <c r="U36" s="18">
        <v>1</v>
      </c>
      <c r="V36" s="25">
        <v>15.56060821372744</v>
      </c>
    </row>
    <row r="37" spans="1:22" ht="15" customHeight="1" x14ac:dyDescent="0.15">
      <c r="A37" s="3" t="s">
        <v>1</v>
      </c>
      <c r="B37" s="20">
        <f t="shared" si="23"/>
        <v>-2</v>
      </c>
      <c r="C37" s="20">
        <v>3</v>
      </c>
      <c r="D37" s="20">
        <f t="shared" si="24"/>
        <v>-6</v>
      </c>
      <c r="E37" s="20">
        <f t="shared" si="25"/>
        <v>-3</v>
      </c>
      <c r="F37" s="20">
        <v>2</v>
      </c>
      <c r="G37" s="20">
        <v>1</v>
      </c>
      <c r="H37" s="20">
        <v>5</v>
      </c>
      <c r="I37" s="20">
        <v>3</v>
      </c>
      <c r="J37" s="26">
        <f t="shared" si="3"/>
        <v>-21.804062126642773</v>
      </c>
      <c r="K37" s="26">
        <v>14.536041417761847</v>
      </c>
      <c r="L37" s="26">
        <v>36.34010354440462</v>
      </c>
      <c r="M37" s="20">
        <f t="shared" si="26"/>
        <v>1</v>
      </c>
      <c r="N37" s="20">
        <f t="shared" si="28"/>
        <v>4</v>
      </c>
      <c r="O37" s="20">
        <v>-2</v>
      </c>
      <c r="P37" s="20">
        <v>3</v>
      </c>
      <c r="Q37" s="20">
        <v>1</v>
      </c>
      <c r="R37" s="20">
        <f t="shared" si="27"/>
        <v>3</v>
      </c>
      <c r="S37" s="20">
        <v>2</v>
      </c>
      <c r="T37" s="20">
        <v>0</v>
      </c>
      <c r="U37" s="20">
        <v>3</v>
      </c>
      <c r="V37" s="26">
        <v>7.2680207088809219</v>
      </c>
    </row>
    <row r="38" spans="1:22" ht="15" customHeight="1" x14ac:dyDescent="0.15">
      <c r="A38" s="1" t="s">
        <v>0</v>
      </c>
      <c r="B38" s="19">
        <f t="shared" si="23"/>
        <v>-2</v>
      </c>
      <c r="C38" s="19">
        <v>5</v>
      </c>
      <c r="D38" s="19">
        <f t="shared" si="24"/>
        <v>-3</v>
      </c>
      <c r="E38" s="19">
        <f t="shared" si="25"/>
        <v>-2</v>
      </c>
      <c r="F38" s="19">
        <v>0</v>
      </c>
      <c r="G38" s="19">
        <v>-1</v>
      </c>
      <c r="H38" s="19">
        <v>2</v>
      </c>
      <c r="I38" s="19">
        <v>0</v>
      </c>
      <c r="J38" s="30">
        <f t="shared" si="3"/>
        <v>-16.140087112250988</v>
      </c>
      <c r="K38" s="30">
        <v>0</v>
      </c>
      <c r="L38" s="30">
        <v>16.140087112250988</v>
      </c>
      <c r="M38" s="19">
        <f t="shared" si="26"/>
        <v>0</v>
      </c>
      <c r="N38" s="19">
        <f t="shared" si="28"/>
        <v>3</v>
      </c>
      <c r="O38" s="19">
        <v>-4</v>
      </c>
      <c r="P38" s="19">
        <v>2</v>
      </c>
      <c r="Q38" s="19">
        <v>1</v>
      </c>
      <c r="R38" s="19">
        <f t="shared" si="27"/>
        <v>3</v>
      </c>
      <c r="S38" s="19">
        <v>-2</v>
      </c>
      <c r="T38" s="19">
        <v>2</v>
      </c>
      <c r="U38" s="19">
        <v>1</v>
      </c>
      <c r="V38" s="30">
        <v>0</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2024-10-29T06:33:13Z</dcterms:modified>
</cp:coreProperties>
</file>