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82CC94-1EC9-4813-AF3A-2FE93F3A551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<sst xmlns="http://schemas.openxmlformats.org/spreadsheetml/2006/main" count="3267" uniqueCount="1057">
  <si>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</si>
  <si>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</si>
  <si>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</si>
  <si>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</si>
  <si>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</si>
  <si>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</si>
  <si>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</si>
  <si>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</si>
  <si>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</si>
  <si>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</si>
  <si>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</si>
  <si>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</si>
  <si>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</si>
  <si>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</si>
  <si>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</si>
  <si>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</si>
  <si>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</si>
  <si>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</si>
  <si>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</si>
  <si>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</si>
  <si>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</si>
  <si>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</si>
  <si>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</si>
  <si>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</si>
  <si>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</si>
  <si>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</si>
  <si>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</si>
  <si>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</si>
  <si>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</si>
  <si>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</si>
  <si>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</si>
  <si>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</si>
  <si>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</si>
  <si>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</si>
  <si>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</si>
  <si>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</si>
  <si>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</si>
  <si>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</si>
  <si>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</si>
  <si>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</si>
  <si>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</si>
  <si>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</si>
  <si>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</si>
  <si>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</si>
  <si>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</si>
  <si>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</si>
  <si>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</si>
  <si>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</si>
  <si>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</si>
  <si>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</si>
  <si>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</si>
  <si>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</si>
  <si>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</si>
  <si>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</si>
  <si>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</si>
  <si>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</si>
  <si>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</si>
  <si>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</si>
  <si>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</si>
  <si>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</si>
  <si>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</si>
  <si>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</si>
  <si>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</si>
  <si>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</si>
  <si>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</si>
  <si>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</si>
  <si>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</si>
  <si>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</si>
  <si>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</si>
  <si>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</si>
  <si>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</si>
  <si>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</si>
  <si>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</si>
  <si>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</si>
  <si>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</si>
  <si>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</si>
  <si>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</si>
  <si>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</si>
  <si>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</si>
  <si>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</si>
  <si>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</si>
  <si>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</si>
  <si>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</si>
  <si>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</si>
  <si>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</si>
  <si>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</si>
  <si>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</si>
  <si>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</si>
  <si>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</si>
  <si>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</si>
  <si>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</si>
  <si>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</si>
  <si>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</si>
  <si>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</si>
  <si>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</si>
  <si>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</si>
  <si>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</si>
  <si>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</si>
  <si>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</si>
  <si>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</si>
  <si>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</si>
  <si>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</si>
  <si>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</si>
  <si>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</si>
  <si>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</si>
  <si>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</si>
  <si>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</si>
  <si>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</si>
  <si>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</si>
  <si>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</si>
  <si>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</si>
  <si>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</si>
  <si>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</si>
  <si>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</si>
  <si>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</si>
  <si>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</si>
  <si>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</si>
  <si>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</si>
  <si>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</si>
  <si>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</si>
  <si>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</si>
  <si>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</si>
  <si>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</si>
  <si>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</si>
  <si>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</si>
  <si>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</si>
  <si>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</si>
  <si>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</si>
  <si>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</si>
  <si>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</si>
  <si>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</si>
  <si>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</si>
  <si>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</si>
  <si>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</si>
  <si>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</si>
  <si>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</si>
  <si>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</si>
  <si>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</si>
  <si>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</si>
  <si>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</si>
  <si>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</si>
  <si>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</si>
  <si>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</si>
  <si>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</si>
  <si>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</si>
  <si>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</si>
  <si>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</si>
  <si>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</si>
  <si>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</si>
  <si>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</si>
  <si>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</si>
  <si>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</si>
  <si>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</si>
  <si>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</si>
  <si>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</si>
  <si>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</si>
  <si>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</si>
  <si>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</si>
  <si>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</si>
  <si>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</si>
  <si>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</si>
  <si>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</si>
  <si>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</si>
  <si>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</si>
  <si>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</si>
  <si>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</si>
  <si>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</si>
  <si>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</si>
  <si>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</si>
  <si>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</si>
  <si>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</si>
  <si>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</si>
  <si>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</si>
  <si>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</si>
  <si>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</si>
  <si>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</si>
  <si>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</si>
  <si>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</si>
  <si>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</si>
  <si>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</si>
  <si>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</si>
  <si>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</si>
  <si>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</si>
  <si>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</si>
  <si>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</si>
  <si>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</si>
  <si>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</si>
  <si>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</si>
  <si>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</si>
  <si>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</si>
  <si>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</si>
  <si>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</si>
  <si>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</si>
  <si>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</si>
  <si>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</si>
  <si>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</si>
  <si>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</si>
  <si>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</si>
  <si>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</si>
  <si>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</si>
  <si>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</si>
  <si>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</si>
  <si>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</si>
  <si>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</si>
  <si>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</si>
  <si>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</si>
  <si>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</si>
  <si>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</si>
  <si>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</si>
  <si>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</si>
  <si>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</si>
  <si>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</si>
  <si>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</si>
  <si>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</si>
  <si>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</si>
  <si>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</si>
  <si>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</si>
  <si>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</si>
  <si>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</si>
  <si>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</si>
  <si>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</si>
  <si>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</si>
  <si>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</si>
  <si>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</si>
  <si>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</si>
  <si>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</si>
  <si>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</si>
  <si>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</si>
  <si>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</si>
  <si>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</si>
  <si>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</si>
  <si>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</si>
  <si>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</si>
  <si>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</si>
  <si>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</si>
  <si>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</si>
  <si>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</si>
  <si>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</si>
  <si>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</si>
  <si>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</si>
  <si>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</si>
  <si>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</si>
  <si>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</si>
  <si>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</si>
  <si>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</si>
  <si>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</si>
  <si>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</si>
  <si>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</si>
  <si>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</si>
  <si>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</si>
  <si>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</si>
  <si>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</si>
  <si>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</si>
  <si>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</si>
  <si>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</si>
  <si>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</si>
  <si>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</si>
  <si>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</si>
  <si>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</si>
  <si>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</si>
  <si>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</si>
  <si>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</si>
  <si>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</si>
  <si>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</si>
  <si>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</si>
  <si>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</si>
  <si>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</si>
  <si>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</si>
  <si>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</si>
  <si>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</si>
  <si>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</si>
  <si>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</si>
  <si>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</si>
  <si>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</si>
  <si>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</si>
  <si>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</si>
  <si>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</si>
  <si>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</si>
  <si>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</si>
  <si>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</si>
  <si>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</si>
  <si>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</si>
  <si>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</si>
  <si>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</si>
  <si>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</si>
  <si>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</si>
  <si>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</si>
  <si>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</si>
  <si>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</si>
  <si>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</si>
  <si>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</si>
  <si>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</si>
  <si>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</si>
  <si>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</si>
  <si>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</si>
  <si>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</si>
  <si>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</si>
  <si>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</si>
  <si>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</si>
  <si>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</si>
  <si>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</si>
  <si>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</si>
  <si>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</si>
  <si>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</si>
  <si>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</si>
  <si>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</si>
  <si>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</si>
  <si>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</si>
  <si>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</si>
  <si>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</si>
  <si>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</si>
  <si>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</si>
  <si>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</si>
  <si>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</si>
  <si>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</si>
  <si>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</si>
  <si>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</si>
  <si>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</si>
  <si>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</si>
  <si>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</si>
  <si>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</si>
  <si>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</si>
  <si>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</si>
  <si>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</si>
  <si>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</si>
  <si>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</si>
  <si>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</si>
  <si>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</si>
  <si>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</si>
  <si>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</si>
  <si>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</si>
  <si>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</si>
  <si>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</si>
  <si>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</si>
  <si>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</si>
  <si>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</si>
  <si>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</si>
  <si>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</si>
  <si>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</si>
  <si>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</si>
  <si>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</si>
  <si>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</si>
  <si>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</si>
  <si>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</si>
  <si>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</si>
  <si>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</si>
  <si>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</si>
  <si>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</si>
  <si>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</si>
  <si>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</si>
  <si>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</si>
  <si>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</si>
  <si>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</si>
  <si>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</si>
  <si>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</si>
  <si>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</si>
  <si>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</si>
  <si>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</si>
  <si>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</si>
  <si>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</si>
  <si>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</si>
  <si>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</si>
  <si>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</si>
  <si>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</si>
  <si>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</si>
  <si>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</si>
  <si>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</si>
  <si>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</si>
  <si>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</si>
  <si>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</si>
  <si>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</si>
  <si>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</si>
  <si>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</si>
  <si>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</si>
  <si>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</si>
  <si>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</si>
  <si>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</si>
  <si>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</si>
  <si>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</si>
  <si>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</si>
  <si>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</si>
  <si>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</si>
  <si>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</si>
  <si>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</si>
  <si>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</si>
  <si>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</si>
  <si>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</si>
  <si>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</si>
  <si>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</si>
  <si>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</si>
  <si>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</si>
  <si>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</si>
  <si>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</si>
  <si>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</si>
  <si>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</si>
  <si>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</si>
  <si>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</si>
  <si>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</si>
  <si>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</si>
  <si>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</si>
  <si>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</si>
  <si>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</si>
  <si>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</si>
  <si>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</si>
  <si>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</si>
  <si>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</si>
  <si>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</si>
  <si>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</si>
  <si>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</si>
  <si>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</si>
  <si>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</si>
  <si>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</si>
  <si>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</si>
  <si>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</si>
  <si>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</si>
  <si>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</si>
  <si>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</si>
  <si>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</si>
  <si>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</si>
  <si>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</si>
  <si>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</si>
  <si>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</si>
  <si>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</si>
  <si>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</si>
  <si>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</si>
  <si>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</si>
  <si>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</si>
  <si>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</si>
  <si>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</si>
  <si>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</si>
  <si>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</si>
  <si>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</si>
  <si>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</si>
  <si>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</si>
  <si>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</si>
  <si>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</si>
  <si>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</si>
  <si>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</si>
  <si>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</si>
  <si>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</si>
  <si>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</si>
  <si>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</si>
  <si>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</si>
  <si>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</si>
  <si>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</si>
  <si>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</si>
  <si>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</si>
  <si>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</si>
  <si>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</si>
  <si>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</si>
  <si>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</si>
  <si>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</si>
  <si>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</si>
  <si>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</si>
  <si>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</si>
  <si>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</si>
  <si>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</si>
  <si>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</si>
  <si>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</si>
  <si>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</si>
  <si>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</si>
  <si>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</si>
  <si>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</si>
  <si>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</si>
  <si>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</si>
  <si>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</si>
  <si>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</si>
  <si>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</si>
  <si>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</si>
  <si>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</si>
  <si>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</si>
  <si>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</si>
  <si>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</si>
  <si>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</si>
  <si>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</si>
  <si>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</si>
  <si>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</si>
  <si>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</si>
  <si>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</si>
  <si>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</si>
  <si>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</si>
  <si>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</si>
  <si>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</si>
  <si>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</si>
  <si>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</si>
  <si>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</si>
  <si>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</si>
  <si>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</si>
  <si>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</si>
  <si>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</si>
  <si>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</si>
  <si>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</si>
  <si>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</si>
  <si>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</si>
  <si>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</si>
  <si>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</si>
  <si>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</si>
  <si>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</si>
  <si>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</si>
  <si>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</si>
  <si>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</si>
  <si>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</si>
  <si>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</si>
  <si>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</si>
  <si>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</si>
  <si>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</si>
  <si>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</si>
  <si>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</si>
  <si>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</si>
  <si>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</si>
  <si>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</si>
  <si>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</si>
  <si>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</si>
  <si>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</si>
  <si>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</si>
  <si>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</si>
  <si>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</si>
  <si>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</si>
  <si>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</si>
  <si>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</si>
  <si>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</si>
  <si>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</si>
  <si>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</si>
  <si>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</si>
  <si>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</si>
  <si>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</si>
  <si>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</si>
  <si>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</si>
  <si>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</si>
  <si>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</si>
  <si>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</si>
  <si>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</si>
  <si>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</si>
  <si>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</si>
  <si>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</si>
  <si>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</si>
  <si>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</si>
  <si>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</si>
  <si>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</si>
  <si>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</si>
  <si>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</si>
  <si>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</si>
  <si>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</si>
  <si>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</si>
  <si>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</si>
  <si>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</si>
  <si>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</si>
  <si>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</si>
  <si>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</si>
  <si>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</si>
  <si>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</si>
  <si>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</si>
  <si>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</si>
  <si>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</si>
  <si>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</si>
  <si>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</si>
  <si>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</si>
  <si>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</si>
  <si>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</si>
  <si>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</si>
  <si>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</si>
  <si>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</si>
  <si>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</si>
  <si>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</si>
  <si>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</si>
  <si>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</si>
  <si>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</si>
  <si>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</si>
  <si>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</si>
  <si>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</si>
  <si>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</si>
  <si>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</si>
  <si>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</si>
  <si>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</si>
  <si>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</si>
  <si>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</si>
  <si>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</si>
  <si>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</si>
  <si>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</si>
  <si>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</si>
  <si>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</si>
  <si>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</si>
  <si>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</si>
  <si>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</si>
  <si>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</si>
  <si>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</si>
  <si>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</si>
  <si>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</si>
  <si>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</si>
  <si>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</si>
  <si>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</si>
  <si>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</si>
  <si>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</si>
  <si>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</si>
  <si>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</si>
  <si>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</si>
  <si>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</si>
  <si>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</si>
  <si>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</si>
  <si>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</si>
  <si>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</si>
  <si>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</si>
  <si>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</si>
  <si>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</si>
  <si>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</si>
  <si>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</si>
  <si>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</si>
  <si>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</si>
  <si>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</si>
  <si>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</si>
  <si>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</si>
  <si>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</si>
  <si>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</si>
  <si>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</si>
  <si>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</si>
  <si>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</si>
  <si>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</si>
  <si>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</si>
  <si>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</si>
  <si>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</si>
  <si>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</si>
  <si>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</si>
  <si>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</si>
  <si>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</si>
  <si>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</si>
  <si>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</si>
  <si>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</si>
  <si>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</si>
  <si>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</si>
  <si>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</si>
  <si>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</si>
  <si>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</si>
  <si>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</si>
  <si>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</si>
  <si>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</si>
  <si>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</si>
  <si>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</si>
  <si>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</si>
  <si>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</si>
  <si>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</si>
  <si>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</si>
  <si>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</si>
  <si>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</si>
  <si>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</si>
  <si>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</si>
  <si>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</si>
  <si>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</si>
  <si>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</si>
  <si>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</si>
  <si>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</si>
  <si>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</si>
  <si>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</si>
  <si>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</si>
  <si>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</si>
  <si>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</si>
  <si>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</si>
  <si>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</si>
  <si>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</si>
  <si>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</si>
  <si>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</si>
  <si>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</si>
  <si>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</si>
  <si>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</si>
  <si>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</si>
  <si>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</si>
  <si>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</si>
  <si>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</si>
  <si>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</si>
  <si>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</si>
  <si>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</si>
  <si>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</si>
  <si>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</si>
  <si>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</si>
  <si>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</si>
  <si>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</si>
  <si>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</si>
  <si>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</si>
  <si>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</si>
  <si>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</si>
  <si>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</si>
  <si>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</si>
  <si>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</si>
  <si>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</si>
  <si>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</si>
  <si>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</si>
  <si>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</si>
  <si>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</si>
  <si>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</si>
  <si>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</si>
  <si>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</si>
  <si>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</si>
  <si>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</si>
  <si>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</si>
  <si>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</si>
  <si>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</si>
  <si>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</si>
  <si>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</si>
  <si>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</si>
  <si>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</si>
  <si>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</si>
  <si>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</si>
  <si>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</si>
  <si>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</si>
  <si>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</si>
  <si>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</si>
  <si>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</si>
  <si>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</si>
  <si>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</si>
  <si>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</si>
  <si>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</si>
  <si>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</si>
  <si>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</si>
  <si>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</si>
  <si>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</si>
  <si>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</si>
  <si>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</si>
  <si>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</si>
  <si>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</si>
  <si>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</si>
  <si>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</si>
  <si>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</si>
  <si>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</si>
  <si>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</si>
  <si>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</si>
  <si>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</si>
  <si>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</si>
  <si>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</si>
  <si>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</si>
  <si>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</si>
  <si>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</si>
  <si>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</si>
  <si>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</si>
  <si>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</si>
  <si>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</si>
  <si>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</si>
  <si>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</si>
  <si>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</si>
  <si>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</si>
  <si>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</si>
  <si>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</si>
  <si>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</si>
  <si>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</si>
  <si>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</si>
  <si>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</si>
  <si>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</si>
  <si>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</si>
  <si>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</si>
  <si>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</si>
  <si>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</si>
  <si>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</si>
  <si>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</si>
  <si>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</si>
  <si>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</si>
  <si>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</si>
  <si>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</si>
  <si>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</si>
  <si>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</si>
  <si>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</si>
  <si>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</si>
  <si>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</si>
  <si>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</si>
  <si>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</si>
  <si>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</si>
  <si>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</si>
  <si>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</si>
  <si>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</si>
  <si>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</si>
  <si>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</si>
  <si>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</si>
  <si>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</si>
  <si>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</si>
  <si>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</si>
  <si>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</si>
  <si>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</si>
  <si>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</si>
  <si>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</si>
  <si>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</si>
  <si>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</si>
  <si>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</si>
  <si>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</si>
  <si>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</si>
  <si>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</si>
  <si>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</si>
  <si>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</si>
  <si>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</si>
  <si>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</si>
  <si>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</si>
  <si>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</si>
  <si>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</si>
  <si>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</si>
  <si>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</si>
  <si>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</si>
  <si>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</si>
  <si>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</si>
  <si>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</si>
  <si>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</si>
  <si>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</si>
  <si>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</si>
  <si>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</si>
  <si>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</si>
  <si>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</si>
  <si>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</si>
  <si>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</si>
  <si>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</si>
  <si>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</si>
  <si>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</si>
  <si>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</si>
  <si>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</si>
  <si>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</si>
  <si>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</si>
  <si>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</si>
  <si>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</si>
  <si>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</si>
  <si>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</si>
  <si>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</si>
  <si>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</si>
  <si>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</si>
  <si>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</si>
  <si>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</si>
  <si>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</si>
  <si>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</si>
  <si>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</si>
  <si>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</si>
  <si>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</si>
  <si>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</si>
  <si>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</si>
  <si>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</si>
  <si>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</si>
  <si>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</si>
  <si>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</si>
  <si>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</si>
  <si>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</si>
  <si>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</si>
  <si>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</si>
  <si>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</si>
  <si>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</si>
  <si>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</si>
  <si>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</si>
  <si>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</si>
  <si>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</si>
  <si>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</si>
  <si>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</si>
  <si>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</si>
  <si>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</si>
  <si>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</si>
  <si>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</si>
  <si>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</si>
  <si>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</si>
  <si>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</si>
  <si>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</si>
  <si>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</si>
  <si>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</si>
  <si>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</si>
  <si>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</si>
  <si>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</si>
  <si>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</si>
  <si>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</si>
  <si>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</si>
  <si>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</si>
  <si>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</si>
  <si>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</si>
  <si>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</si>
  <si>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</si>
  <si>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</si>
  <si>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</si>
  <si>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</si>
  <si>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</si>
  <si>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</si>
  <si>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</si>
  <si>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</si>
  <si>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</si>
  <si>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</si>
  <si>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</si>
  <si>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</si>
  <si>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</si>
  <si>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</si>
  <si>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</si>
  <si>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</si>
  <si>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</si>
  <si>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</si>
  <si>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</si>
  <si>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</si>
  <si>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</si>
  <si>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</si>
  <si>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</si>
  <si>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</si>
  <si>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</si>
  <si>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</si>
  <si>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</si>
  <si>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</si>
  <si>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</si>
  <si>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</si>
  <si>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</si>
  <si>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</si>
  <si>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</si>
  <si>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</si>
  <si>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</si>
  <si>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</si>
  <si>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</si>
  <si>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</si>
  <si>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</si>
  <si>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</si>
  <si>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</si>
  <si>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</si>
  <si>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</si>
  <si>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</si>
  <si>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</si>
  <si>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</si>
  <si>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</si>
  <si>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</si>
  <si>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</si>
  <si>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</si>
  <si>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</si>
  <si>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</si>
  <si>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</si>
  <si>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</si>
  <si>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</si>
  <si>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</si>
  <si>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</si>
  <si>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</si>
  <si>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</si>
  <si>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</si>
  <si>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</si>
  <si>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</si>
  <si>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</si>
  <si>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</si>
  <si>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</si>
  <si>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</si>
  <si>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</si>
  <si>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</si>
  <si>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</si>
  <si>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</si>
  <si>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</si>
  <si>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</si>
  <si>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</si>
  <si>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</si>
  <si>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</si>
  <si>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</si>
  <si>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</si>
  <si>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</si>
  <si>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</si>
  <si>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</si>
  <si>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</si>
  <si>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</si>
  <si>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</si>
  <si>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</si>
  <si>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</si>
  <si>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</si>
  <si>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</si>
  <si>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</si>
  <si>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</si>
  <si>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</si>
  <si>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</si>
  <si>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</si>
  <si>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</si>
  <si>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</si>
  <si>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</si>
  <si>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</si>
  <si>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</si>
  <si>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</si>
  <si>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</si>
  <si>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</si>
  <si>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</si>
  <si>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</si>
  <si>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</si>
  <si>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</si>
  <si>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</si>
  <si>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</si>
  <si>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</si>
  <si>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</si>
  <si>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</si>
  <si>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</si>
  <si>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</si>
  <si>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</si>
  <si>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</si>
  <si>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</si>
  <si>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</si>
  <si>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</si>
  <si>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</si>
  <si>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</si>
  <si>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</si>
  <si>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</si>
  <si>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</si>
  <si>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</si>
  <si>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</si>
  <si>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</si>
  <si>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</si>
  <si>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</si>
  <si>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</si>
  <si>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</si>
  <si>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</si>
  <si>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</si>
  <si>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</si>
  <si>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</si>
  <si>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</si>
  <si>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</si>
  <si>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</si>
  <si>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</si>
  <si>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</si>
  <si>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</si>
  <si>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</si>
  <si>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</si>
  <si>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</si>
  <si>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</si>
  <si>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</si>
  <si>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</si>
  <si>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</si>
  <si>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</si>
  <si>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</si>
  <si>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</si>
  <si>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</si>
  <si>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</si>
  <si>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</si>
  <si>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</si>
  <si>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</si>
  <si>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</si>
  <si>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</si>
  <si>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</si>
  <si>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</si>
  <si>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</si>
  <si>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</si>
  <si>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</si>
  <si>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</si>
  <si>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</si>
  <si>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</si>
  <si>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</si>
  <si>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</si>
  <si>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</si>
  <si>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</si>
  <si>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</si>
  <si>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</si>
  <si>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</si>
  <si>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</si>
  <si>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</si>
  <si>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</si>
  <si>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</si>
  <si>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</si>
  <si>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</si>
  <si>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医療法人育生会高島病院</t>
    <phoneticPr fontId="3"/>
  </si>
  <si>
    <t>〒683-0826 米子市西町６</t>
    <phoneticPr fontId="3"/>
  </si>
  <si>
    <t>〇</t>
  </si>
  <si>
    <t>未突合</t>
  </si>
  <si>
    <t>医療法人</t>
  </si>
  <si>
    <t>複数の診療科で活用</t>
  </si>
  <si>
    <t>外科</t>
  </si>
  <si>
    <t>整形外科</t>
  </si>
  <si>
    <t>脳神経外科</t>
  </si>
  <si>
    <t>未突合</t>
    <phoneticPr fontId="10"/>
  </si>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</sst>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1051</v>
      </c>
      <c r="M9" s="282" t="s">
        <v>1055</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1051</v>
      </c>
      <c r="M22" s="282" t="s">
        <v>1055</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1051</v>
      </c>
      <c r="M35" s="282" t="s">
        <v>1055</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1051</v>
      </c>
      <c r="M44" s="282" t="s">
        <v>1055</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1051</v>
      </c>
      <c r="M89" s="262" t="s">
        <v>1055</v>
      </c>
    </row>
    <row r="90" spans="1:22" s="21" customFormat="1">
      <c r="A90" s="243"/>
      <c r="B90" s="1"/>
      <c r="C90" s="3"/>
      <c r="D90" s="3"/>
      <c r="E90" s="3"/>
      <c r="F90" s="3"/>
      <c r="G90" s="3"/>
      <c r="H90" s="287"/>
      <c r="I90" s="67" t="s">
        <v>36</v>
      </c>
      <c r="J90" s="68"/>
      <c r="K90" s="69"/>
      <c r="L90" s="262" t="s">
        <v>1052</v>
      </c>
      <c r="M90" s="262" t="s">
        <v>1056</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1055</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0</v>
      </c>
      <c r="M103" s="258">
        <v>59</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0</v>
      </c>
      <c r="M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59</v>
      </c>
      <c r="K106" s="237" t="str">
        <f t="shared" si="1"/>
        <v/>
      </c>
      <c r="L106" s="258">
        <v>0</v>
      </c>
      <c r="M106" s="258">
        <v>59</v>
      </c>
    </row>
    <row r="107" spans="1:22" s="83" customFormat="1" ht="34.5" customHeight="1">
      <c r="A107" s="244" t="s">
        <v>614</v>
      </c>
      <c r="B107" s="84"/>
      <c r="C107" s="396"/>
      <c r="D107" s="397"/>
      <c r="E107" s="428"/>
      <c r="F107" s="429"/>
      <c r="G107" s="320" t="s">
        <v>47</v>
      </c>
      <c r="H107" s="322"/>
      <c r="I107" s="420"/>
      <c r="J107" s="256">
        <f t="shared" si="0"/>
        <v>59</v>
      </c>
      <c r="K107" s="237" t="str">
        <f t="shared" si="1"/>
        <v/>
      </c>
      <c r="L107" s="258">
        <v>0</v>
      </c>
      <c r="M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0</v>
      </c>
      <c r="M109" s="258">
        <v>59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59</v>
      </c>
      <c r="K111" s="237" t="str">
        <f t="shared" si="1"/>
        <v/>
      </c>
      <c r="L111" s="258">
        <v>0</v>
      </c>
      <c r="M111" s="258">
        <v>59</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1053</v>
      </c>
    </row>
    <row r="132" spans="1:22" s="83" customFormat="1" ht="34.5" customHeight="1">
      <c r="A132" s="244" t="s">
        <v>621</v>
      </c>
      <c r="B132" s="84"/>
      <c r="C132" s="295"/>
      <c r="D132" s="297"/>
      <c r="E132" s="320" t="s">
        <v>58</v>
      </c>
      <c r="F132" s="321"/>
      <c r="G132" s="321"/>
      <c r="H132" s="322"/>
      <c r="I132" s="389"/>
      <c r="J132" s="101"/>
      <c r="K132" s="102"/>
      <c r="L132" s="82">
        <v>60</v>
      </c>
      <c r="M132" s="82">
        <v>59</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15</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1047</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v>0</v>
      </c>
    </row>
    <row r="157" spans="1:13" s="118" customFormat="1" ht="34.5" customHeight="1">
      <c r="A157" s="246" t="s">
        <v>659</v>
      </c>
      <c r="B157" s="115"/>
      <c r="C157" s="317" t="s">
        <v>566</v>
      </c>
      <c r="D157" s="318"/>
      <c r="E157" s="318"/>
      <c r="F157" s="318"/>
      <c r="G157" s="318"/>
      <c r="H157" s="319"/>
      <c r="I157" s="413"/>
      <c r="J157" s="263">
        <f t="shared" si="2"/>
        <v>59</v>
      </c>
      <c r="K157" s="264" t="str">
        <f t="shared" si="3"/>
        <v/>
      </c>
      <c r="L157" s="117" t="s">
        <v>1047</v>
      </c>
      <c r="M157" s="117">
        <v>59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1047</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1047</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row>
    <row r="237" spans="1:22" s="83" customFormat="1" ht="34.5" customHeight="1">
      <c r="A237" s="248" t="s">
        <v>627</v>
      </c>
      <c r="B237" s="119"/>
      <c r="C237" s="320" t="s">
        <v>130</v>
      </c>
      <c r="D237" s="321"/>
      <c r="E237" s="321"/>
      <c r="F237" s="321"/>
      <c r="G237" s="321"/>
      <c r="H237" s="322"/>
      <c r="I237" s="407"/>
      <c r="J237" s="260" t="s">
        <v>1049</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1055</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45</v>
      </c>
      <c r="K269" s="81" t="str">
        <f t="shared" si="8"/>
        <v/>
      </c>
      <c r="L269" s="147">
        <v>28</v>
      </c>
      <c r="M269" s="147">
        <v>17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6</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27</v>
      </c>
      <c r="K273" s="81" t="str">
        <f t="shared" si="8"/>
        <v/>
      </c>
      <c r="L273" s="147">
        <v>13</v>
      </c>
      <c r="M273" s="147">
        <v>14</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0.7</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3</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2</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1</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1055</v>
      </c>
    </row>
    <row r="368" spans="1:22" s="118" customFormat="1" ht="20.25" customHeight="1">
      <c r="A368" s="243"/>
      <c r="B368" s="1"/>
      <c r="C368" s="3"/>
      <c r="D368" s="3"/>
      <c r="E368" s="3"/>
      <c r="F368" s="3"/>
      <c r="G368" s="3"/>
      <c r="H368" s="287"/>
      <c r="I368" s="67" t="s">
        <v>36</v>
      </c>
      <c r="J368" s="170"/>
      <c r="K368" s="79"/>
      <c r="L368" s="137" t="s">
        <v>1052</v>
      </c>
      <c r="M368" s="137" t="s">
        <v>1056</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1005</v>
      </c>
      <c r="K392" s="81" t="str">
        <f t="shared" ref="K392:K397" si="12">IF(OR(COUNTIF(L392:M392,"未確認")&gt;0,COUNTIF(L392:M392,"~*")&gt;0),"※","")</f>
        <v/>
      </c>
      <c r="L392" s="147">
        <v>939</v>
      </c>
      <c r="M392" s="147">
        <v>66</v>
      </c>
    </row>
    <row r="393" spans="1:22" s="83" customFormat="1" ht="34.5" customHeight="1">
      <c r="A393" s="249" t="s">
        <v>773</v>
      </c>
      <c r="B393" s="84"/>
      <c r="C393" s="370"/>
      <c r="D393" s="380"/>
      <c r="E393" s="320" t="s">
        <v>224</v>
      </c>
      <c r="F393" s="321"/>
      <c r="G393" s="321"/>
      <c r="H393" s="322"/>
      <c r="I393" s="343"/>
      <c r="J393" s="140">
        <f t="shared" si="11"/>
        <v>66</v>
      </c>
      <c r="K393" s="81" t="str">
        <f t="shared" si="12"/>
        <v/>
      </c>
      <c r="L393" s="147">
        <v>0</v>
      </c>
      <c r="M393" s="147">
        <v>66</v>
      </c>
    </row>
    <row r="394" spans="1:22" s="83" customFormat="1" ht="34.5" customHeight="1">
      <c r="A394" s="250" t="s">
        <v>774</v>
      </c>
      <c r="B394" s="84"/>
      <c r="C394" s="370"/>
      <c r="D394" s="381"/>
      <c r="E394" s="320" t="s">
        <v>225</v>
      </c>
      <c r="F394" s="321"/>
      <c r="G394" s="321"/>
      <c r="H394" s="322"/>
      <c r="I394" s="343"/>
      <c r="J394" s="140">
        <f t="shared" si="11"/>
        <v>227</v>
      </c>
      <c r="K394" s="81" t="str">
        <f t="shared" si="12"/>
        <v/>
      </c>
      <c r="L394" s="147">
        <v>227</v>
      </c>
      <c r="M394" s="147">
        <v>0</v>
      </c>
    </row>
    <row r="395" spans="1:22" s="83" customFormat="1" ht="34.5" customHeight="1">
      <c r="A395" s="250" t="s">
        <v>775</v>
      </c>
      <c r="B395" s="84"/>
      <c r="C395" s="370"/>
      <c r="D395" s="382"/>
      <c r="E395" s="320" t="s">
        <v>226</v>
      </c>
      <c r="F395" s="321"/>
      <c r="G395" s="321"/>
      <c r="H395" s="322"/>
      <c r="I395" s="343"/>
      <c r="J395" s="140">
        <f t="shared" si="11"/>
        <v>712</v>
      </c>
      <c r="K395" s="81" t="str">
        <f t="shared" si="12"/>
        <v/>
      </c>
      <c r="L395" s="147">
        <v>712</v>
      </c>
      <c r="M395" s="147">
        <v>0</v>
      </c>
    </row>
    <row r="396" spans="1:22" s="83" customFormat="1" ht="34.5" customHeight="1">
      <c r="A396" s="250" t="s">
        <v>776</v>
      </c>
      <c r="B396" s="1"/>
      <c r="C396" s="370"/>
      <c r="D396" s="320" t="s">
        <v>227</v>
      </c>
      <c r="E396" s="321"/>
      <c r="F396" s="321"/>
      <c r="G396" s="321"/>
      <c r="H396" s="322"/>
      <c r="I396" s="343"/>
      <c r="J396" s="140">
        <f t="shared" si="11"/>
        <v>37873</v>
      </c>
      <c r="K396" s="81" t="str">
        <f t="shared" si="12"/>
        <v/>
      </c>
      <c r="L396" s="147">
        <v>18846</v>
      </c>
      <c r="M396" s="147">
        <v>19027</v>
      </c>
    </row>
    <row r="397" spans="1:22" s="83" customFormat="1" ht="34.5" customHeight="1">
      <c r="A397" s="250" t="s">
        <v>777</v>
      </c>
      <c r="B397" s="119"/>
      <c r="C397" s="370"/>
      <c r="D397" s="320" t="s">
        <v>228</v>
      </c>
      <c r="E397" s="321"/>
      <c r="F397" s="321"/>
      <c r="G397" s="321"/>
      <c r="H397" s="322"/>
      <c r="I397" s="344"/>
      <c r="J397" s="140">
        <f t="shared" si="11"/>
        <v>1041</v>
      </c>
      <c r="K397" s="81" t="str">
        <f t="shared" si="12"/>
        <v/>
      </c>
      <c r="L397" s="147">
        <v>977</v>
      </c>
      <c r="M397" s="147">
        <v>64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1004</v>
      </c>
      <c r="K405" s="81" t="str">
        <f t="shared" ref="K405:K422" si="14">IF(OR(COUNTIF(L405:M405,"未確認")&gt;0,COUNTIF(L405:M405,"~*")&gt;0),"※","")</f>
        <v/>
      </c>
      <c r="L405" s="147">
        <v>938</v>
      </c>
      <c r="M405" s="147">
        <v>66</v>
      </c>
    </row>
    <row r="406" spans="1:22" s="83" customFormat="1" ht="34.5" customHeight="1">
      <c r="A406" s="251" t="s">
        <v>779</v>
      </c>
      <c r="B406" s="119"/>
      <c r="C406" s="369"/>
      <c r="D406" s="375" t="s">
        <v>233</v>
      </c>
      <c r="E406" s="377" t="s">
        <v>234</v>
      </c>
      <c r="F406" s="378"/>
      <c r="G406" s="378"/>
      <c r="H406" s="379"/>
      <c r="I406" s="361"/>
      <c r="J406" s="140">
        <f t="shared" si="13"/>
        <v>67</v>
      </c>
      <c r="K406" s="81" t="str">
        <f t="shared" si="14"/>
        <v/>
      </c>
      <c r="L406" s="147">
        <v>1</v>
      </c>
      <c r="M406" s="147">
        <v>66</v>
      </c>
    </row>
    <row r="407" spans="1:22" s="83" customFormat="1" ht="34.5" customHeight="1">
      <c r="A407" s="251" t="s">
        <v>780</v>
      </c>
      <c r="B407" s="119"/>
      <c r="C407" s="369"/>
      <c r="D407" s="369"/>
      <c r="E407" s="320" t="s">
        <v>235</v>
      </c>
      <c r="F407" s="321"/>
      <c r="G407" s="321"/>
      <c r="H407" s="322"/>
      <c r="I407" s="361"/>
      <c r="J407" s="140">
        <f t="shared" si="13"/>
        <v>312</v>
      </c>
      <c r="K407" s="81" t="str">
        <f t="shared" si="14"/>
        <v/>
      </c>
      <c r="L407" s="147">
        <v>312</v>
      </c>
      <c r="M407" s="147">
        <v>0</v>
      </c>
    </row>
    <row r="408" spans="1:22" s="83" customFormat="1" ht="34.5" customHeight="1">
      <c r="A408" s="251" t="s">
        <v>781</v>
      </c>
      <c r="B408" s="119"/>
      <c r="C408" s="369"/>
      <c r="D408" s="369"/>
      <c r="E408" s="320" t="s">
        <v>236</v>
      </c>
      <c r="F408" s="321"/>
      <c r="G408" s="321"/>
      <c r="H408" s="322"/>
      <c r="I408" s="361"/>
      <c r="J408" s="140">
        <f t="shared" si="13"/>
        <v>488</v>
      </c>
      <c r="K408" s="81" t="str">
        <f t="shared" si="14"/>
        <v/>
      </c>
      <c r="L408" s="147">
        <v>488</v>
      </c>
      <c r="M408" s="147">
        <v>0</v>
      </c>
    </row>
    <row r="409" spans="1:22" s="83" customFormat="1" ht="34.5" customHeight="1">
      <c r="A409" s="251" t="s">
        <v>782</v>
      </c>
      <c r="B409" s="119"/>
      <c r="C409" s="369"/>
      <c r="D409" s="369"/>
      <c r="E409" s="317" t="s">
        <v>990</v>
      </c>
      <c r="F409" s="318"/>
      <c r="G409" s="318"/>
      <c r="H409" s="319"/>
      <c r="I409" s="361"/>
      <c r="J409" s="140">
        <f t="shared" si="13"/>
        <v>117</v>
      </c>
      <c r="K409" s="81" t="str">
        <f t="shared" si="14"/>
        <v/>
      </c>
      <c r="L409" s="147">
        <v>117</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20</v>
      </c>
      <c r="K412" s="81" t="str">
        <f t="shared" si="14"/>
        <v/>
      </c>
      <c r="L412" s="147">
        <v>20</v>
      </c>
      <c r="M412" s="147">
        <v>0</v>
      </c>
    </row>
    <row r="413" spans="1:22" s="83" customFormat="1" ht="34.5" customHeight="1">
      <c r="A413" s="251" t="s">
        <v>786</v>
      </c>
      <c r="B413" s="119"/>
      <c r="C413" s="369"/>
      <c r="D413" s="320" t="s">
        <v>251</v>
      </c>
      <c r="E413" s="321"/>
      <c r="F413" s="321"/>
      <c r="G413" s="321"/>
      <c r="H413" s="322"/>
      <c r="I413" s="361"/>
      <c r="J413" s="140">
        <f t="shared" si="13"/>
        <v>1004</v>
      </c>
      <c r="K413" s="81" t="str">
        <f t="shared" si="14"/>
        <v/>
      </c>
      <c r="L413" s="147">
        <v>942</v>
      </c>
      <c r="M413" s="147">
        <v>62</v>
      </c>
    </row>
    <row r="414" spans="1:22" s="83" customFormat="1" ht="34.5" customHeight="1">
      <c r="A414" s="251" t="s">
        <v>787</v>
      </c>
      <c r="B414" s="119"/>
      <c r="C414" s="369"/>
      <c r="D414" s="375" t="s">
        <v>240</v>
      </c>
      <c r="E414" s="377" t="s">
        <v>241</v>
      </c>
      <c r="F414" s="378"/>
      <c r="G414" s="378"/>
      <c r="H414" s="379"/>
      <c r="I414" s="361"/>
      <c r="J414" s="140">
        <f t="shared" si="13"/>
        <v>67</v>
      </c>
      <c r="K414" s="81" t="str">
        <f t="shared" si="14"/>
        <v/>
      </c>
      <c r="L414" s="147">
        <v>66</v>
      </c>
      <c r="M414" s="147">
        <v>1</v>
      </c>
    </row>
    <row r="415" spans="1:22" s="83" customFormat="1" ht="34.5" customHeight="1">
      <c r="A415" s="251" t="s">
        <v>788</v>
      </c>
      <c r="B415" s="119"/>
      <c r="C415" s="369"/>
      <c r="D415" s="369"/>
      <c r="E415" s="320" t="s">
        <v>242</v>
      </c>
      <c r="F415" s="321"/>
      <c r="G415" s="321"/>
      <c r="H415" s="322"/>
      <c r="I415" s="361"/>
      <c r="J415" s="140">
        <f t="shared" si="13"/>
        <v>344</v>
      </c>
      <c r="K415" s="81" t="str">
        <f t="shared" si="14"/>
        <v/>
      </c>
      <c r="L415" s="147">
        <v>344</v>
      </c>
      <c r="M415" s="147">
        <v>0</v>
      </c>
    </row>
    <row r="416" spans="1:22" s="83" customFormat="1" ht="34.5" customHeight="1">
      <c r="A416" s="251" t="s">
        <v>789</v>
      </c>
      <c r="B416" s="119"/>
      <c r="C416" s="369"/>
      <c r="D416" s="369"/>
      <c r="E416" s="320" t="s">
        <v>243</v>
      </c>
      <c r="F416" s="321"/>
      <c r="G416" s="321"/>
      <c r="H416" s="322"/>
      <c r="I416" s="361"/>
      <c r="J416" s="140">
        <f t="shared" si="13"/>
        <v>323</v>
      </c>
      <c r="K416" s="81" t="str">
        <f t="shared" si="14"/>
        <v/>
      </c>
      <c r="L416" s="147">
        <v>322</v>
      </c>
      <c r="M416" s="147">
        <v>1</v>
      </c>
    </row>
    <row r="417" spans="1:22" s="83" customFormat="1" ht="34.5" customHeight="1">
      <c r="A417" s="251" t="s">
        <v>790</v>
      </c>
      <c r="B417" s="119"/>
      <c r="C417" s="369"/>
      <c r="D417" s="369"/>
      <c r="E417" s="320" t="s">
        <v>244</v>
      </c>
      <c r="F417" s="321"/>
      <c r="G417" s="321"/>
      <c r="H417" s="322"/>
      <c r="I417" s="361"/>
      <c r="J417" s="140">
        <f t="shared" si="13"/>
        <v>112</v>
      </c>
      <c r="K417" s="81" t="str">
        <f t="shared" si="14"/>
        <v/>
      </c>
      <c r="L417" s="147">
        <v>111</v>
      </c>
      <c r="M417" s="147">
        <v>1</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125</v>
      </c>
      <c r="K421" s="81" t="str">
        <f t="shared" si="14"/>
        <v/>
      </c>
      <c r="L421" s="147">
        <v>66</v>
      </c>
      <c r="M421" s="147">
        <v>59</v>
      </c>
    </row>
    <row r="422" spans="1:22" s="83" customFormat="1" ht="34.5" customHeight="1">
      <c r="A422" s="251" t="s">
        <v>795</v>
      </c>
      <c r="B422" s="119"/>
      <c r="C422" s="369"/>
      <c r="D422" s="369"/>
      <c r="E422" s="320" t="s">
        <v>166</v>
      </c>
      <c r="F422" s="321"/>
      <c r="G422" s="321"/>
      <c r="H422" s="322"/>
      <c r="I422" s="362"/>
      <c r="J422" s="140">
        <f t="shared" si="13"/>
        <v>22</v>
      </c>
      <c r="K422" s="81" t="str">
        <f t="shared" si="14"/>
        <v/>
      </c>
      <c r="L422" s="147">
        <v>22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937</v>
      </c>
      <c r="K430" s="193" t="str">
        <f>IF(OR(COUNTIF(L430:M430,"未確認")&gt;0,COUNTIF(L430:M430,"~*")&gt;0),"※","")</f>
        <v/>
      </c>
      <c r="L430" s="147">
        <v>876</v>
      </c>
      <c r="M430" s="147">
        <v>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344</v>
      </c>
      <c r="K431" s="193" t="str">
        <f>IF(OR(COUNTIF(L431:M431,"未確認")&gt;0,COUNTIF(L431:M431,"~*")&gt;0),"※","")</f>
        <v/>
      </c>
      <c r="L431" s="147">
        <v>344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446</v>
      </c>
      <c r="K432" s="193" t="str">
        <f>IF(OR(COUNTIF(L432:M432,"未確認")&gt;0,COUNTIF(L432:M432,"~*")&gt;0),"※","")</f>
        <v/>
      </c>
      <c r="L432" s="147">
        <v>444</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125</v>
      </c>
      <c r="K433" s="193" t="str">
        <f>IF(OR(COUNTIF(L433:M433,"未確認")&gt;0,COUNTIF(L433:M433,"~*")&gt;0),"※","")</f>
        <v/>
      </c>
      <c r="L433" s="147">
        <v>66</v>
      </c>
      <c r="M433" s="147">
        <v>59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v>
      </c>
      <c r="K434" s="193" t="str">
        <f>IF(OR(COUNTIF(L434:M434,"未確認")&gt;0,COUNTIF(L434:M434,"~*")&gt;0),"※","")</f>
        <v/>
      </c>
      <c r="L434" s="147">
        <v>22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1047</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1047</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1047</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1047</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1055</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1047</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1047</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1047</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1047</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1047</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1047</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1055</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1047</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1047</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1055</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1047</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1055</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1055</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1047</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1047</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1047</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1047</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1047</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1055</v>
      </c>
    </row>
    <row r="544" spans="1:22" s="1" customFormat="1" ht="20.25" customHeight="1">
      <c r="A544" s="243"/>
      <c r="C544" s="62"/>
      <c r="D544" s="3"/>
      <c r="E544" s="3"/>
      <c r="F544" s="3"/>
      <c r="G544" s="3"/>
      <c r="H544" s="287"/>
      <c r="I544" s="67" t="s">
        <v>36</v>
      </c>
      <c r="J544" s="68"/>
      <c r="K544" s="186"/>
      <c r="L544" s="70" t="s">
        <v>1052</v>
      </c>
      <c r="M544" s="70" t="s">
        <v>1056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1047</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1047</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1047</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1047</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1047</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1047</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1047</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1047</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1047</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1047</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1047</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1047</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1050</v>
      </c>
      <c r="M558" s="211" t="s">
        <v>1054</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36.6</v>
      </c>
      <c r="M560" s="211" t="s">
        <v>533</v>
      </c>
    </row>
    <row r="561" spans="1:13" s="91" customFormat="1" ht="34.5" customHeight="1">
      <c r="A561" s="251" t="s">
        <v>871</v>
      </c>
      <c r="B561" s="119"/>
      <c r="C561" s="209"/>
      <c r="D561" s="331" t="s">
        <v>377</v>
      </c>
      <c r="E561" s="342"/>
      <c r="F561" s="342"/>
      <c r="G561" s="342"/>
      <c r="H561" s="332"/>
      <c r="I561" s="343"/>
      <c r="J561" s="207"/>
      <c r="K561" s="210"/>
      <c r="L561" s="211">
        <v>16.399999999999999</v>
      </c>
      <c r="M561" s="211" t="s">
        <v>533</v>
      </c>
    </row>
    <row r="562" spans="1:13" s="91" customFormat="1" ht="34.5" customHeight="1">
      <c r="A562" s="251" t="s">
        <v>872</v>
      </c>
      <c r="B562" s="119"/>
      <c r="C562" s="209"/>
      <c r="D562" s="331" t="s">
        <v>993</v>
      </c>
      <c r="E562" s="342"/>
      <c r="F562" s="342"/>
      <c r="G562" s="342"/>
      <c r="H562" s="332"/>
      <c r="I562" s="343"/>
      <c r="J562" s="207"/>
      <c r="K562" s="210"/>
      <c r="L562" s="211">
        <v>12.9</v>
      </c>
      <c r="M562" s="211" t="s">
        <v>533</v>
      </c>
    </row>
    <row r="563" spans="1:13" s="91" customFormat="1" ht="34.5" customHeight="1">
      <c r="A563" s="251" t="s">
        <v>873</v>
      </c>
      <c r="B563" s="119"/>
      <c r="C563" s="209"/>
      <c r="D563" s="331" t="s">
        <v>379</v>
      </c>
      <c r="E563" s="342"/>
      <c r="F563" s="342"/>
      <c r="G563" s="342"/>
      <c r="H563" s="332"/>
      <c r="I563" s="343"/>
      <c r="J563" s="207"/>
      <c r="K563" s="210"/>
      <c r="L563" s="211">
        <v>7.7</v>
      </c>
      <c r="M563" s="211" t="s">
        <v>533</v>
      </c>
    </row>
    <row r="564" spans="1:13" s="91" customFormat="1" ht="34.5" customHeight="1">
      <c r="A564" s="251" t="s">
        <v>874</v>
      </c>
      <c r="B564" s="119"/>
      <c r="C564" s="209"/>
      <c r="D564" s="331" t="s">
        <v>380</v>
      </c>
      <c r="E564" s="342"/>
      <c r="F564" s="342"/>
      <c r="G564" s="342"/>
      <c r="H564" s="332"/>
      <c r="I564" s="343"/>
      <c r="J564" s="207"/>
      <c r="K564" s="210"/>
      <c r="L564" s="211">
        <v>6</v>
      </c>
      <c r="M564" s="211" t="s">
        <v>533</v>
      </c>
    </row>
    <row r="565" spans="1:13" s="91" customFormat="1" ht="34.5" customHeight="1">
      <c r="A565" s="251" t="s">
        <v>875</v>
      </c>
      <c r="B565" s="119"/>
      <c r="C565" s="280"/>
      <c r="D565" s="331" t="s">
        <v>869</v>
      </c>
      <c r="E565" s="342"/>
      <c r="F565" s="342"/>
      <c r="G565" s="342"/>
      <c r="H565" s="332"/>
      <c r="I565" s="343"/>
      <c r="J565" s="207"/>
      <c r="K565" s="210"/>
      <c r="L565" s="211">
        <v>10.8</v>
      </c>
      <c r="M565" s="211" t="s">
        <v>533</v>
      </c>
    </row>
    <row r="566" spans="1:13" s="91" customFormat="1" ht="34.5" customHeight="1">
      <c r="A566" s="251" t="s">
        <v>876</v>
      </c>
      <c r="B566" s="119"/>
      <c r="C566" s="285"/>
      <c r="D566" s="331" t="s">
        <v>994</v>
      </c>
      <c r="E566" s="342"/>
      <c r="F566" s="342"/>
      <c r="G566" s="342"/>
      <c r="H566" s="332"/>
      <c r="I566" s="343"/>
      <c r="J566" s="213"/>
      <c r="K566" s="214"/>
      <c r="L566" s="211">
        <v>23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31.6</v>
      </c>
      <c r="M568" s="211" t="s">
        <v>533</v>
      </c>
    </row>
    <row r="569" spans="1:13" s="91" customFormat="1" ht="34.5" customHeight="1">
      <c r="A569" s="251" t="s">
        <v>878</v>
      </c>
      <c r="B569" s="119"/>
      <c r="C569" s="209"/>
      <c r="D569" s="331" t="s">
        <v>377</v>
      </c>
      <c r="E569" s="342"/>
      <c r="F569" s="342"/>
      <c r="G569" s="342"/>
      <c r="H569" s="332"/>
      <c r="I569" s="343"/>
      <c r="J569" s="207"/>
      <c r="K569" s="210"/>
      <c r="L569" s="211">
        <v>2.2999999999999998</v>
      </c>
      <c r="M569" s="211" t="s">
        <v>533</v>
      </c>
    </row>
    <row r="570" spans="1:13" s="91" customFormat="1" ht="34.5" customHeight="1">
      <c r="A570" s="251" t="s">
        <v>879</v>
      </c>
      <c r="B570" s="119"/>
      <c r="C570" s="209"/>
      <c r="D570" s="331" t="s">
        <v>993</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1.4</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994</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1055</v>
      </c>
    </row>
    <row r="589" spans="1:22" s="1" customFormat="1" ht="20.25" customHeight="1">
      <c r="A589" s="243"/>
      <c r="C589" s="62"/>
      <c r="D589" s="3"/>
      <c r="E589" s="3"/>
      <c r="F589" s="3"/>
      <c r="G589" s="3"/>
      <c r="H589" s="287"/>
      <c r="I589" s="67" t="s">
        <v>36</v>
      </c>
      <c r="J589" s="68"/>
      <c r="K589" s="186"/>
      <c r="L589" s="70" t="s">
        <v>1052</v>
      </c>
      <c r="M589" s="70" t="s">
        <v>1056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1047</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1047</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1047</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1047</v>
      </c>
      <c r="M594" s="117">
        <v>0</v>
      </c>
    </row>
    <row r="595" spans="1:13" s="115" customFormat="1" ht="35.15" customHeight="1">
      <c r="A595" s="251" t="s">
        <v>895</v>
      </c>
      <c r="B595" s="84"/>
      <c r="C595" s="323" t="s">
        <v>995</v>
      </c>
      <c r="D595" s="324"/>
      <c r="E595" s="324"/>
      <c r="F595" s="324"/>
      <c r="G595" s="324"/>
      <c r="H595" s="325"/>
      <c r="I595" s="340" t="s">
        <v>397</v>
      </c>
      <c r="J595" s="140">
        <v>926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47</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1094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81</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936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1047</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1047</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1047</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1047</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1047</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1056</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1047</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1047</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v>0</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1047</v>
      </c>
      <c r="M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1047</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1047</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1047</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1047</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1047</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1047</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1047</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1047</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1047</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1047</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1047</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1047</v>
      </c>
      <c r="M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1047</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1047</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1047</v>
      </c>
      <c r="M647" s="117">
        <v>0</v>
      </c>
    </row>
    <row r="648" spans="1:22" s="118" customFormat="1" ht="70" customHeight="1">
      <c r="A648" s="252" t="s">
        <v>927</v>
      </c>
      <c r="B648" s="84"/>
      <c r="C648" s="188"/>
      <c r="D648" s="221"/>
      <c r="E648" s="320" t="s">
        <v>939</v>
      </c>
      <c r="F648" s="321"/>
      <c r="G648" s="321"/>
      <c r="H648" s="322"/>
      <c r="I648" s="122" t="s">
        <v>454</v>
      </c>
      <c r="J648" s="116">
        <f t="shared" si="32"/>
        <v>152</v>
      </c>
      <c r="K648" s="201" t="str">
        <f t="shared" si="33"/>
        <v>※</v>
      </c>
      <c r="L648" s="117" t="s">
        <v>1047</v>
      </c>
      <c r="M648" s="117">
        <v>152</v>
      </c>
    </row>
    <row r="649" spans="1:22" s="118" customFormat="1" ht="70" customHeight="1">
      <c r="A649" s="252" t="s">
        <v>928</v>
      </c>
      <c r="B649" s="84"/>
      <c r="C649" s="295"/>
      <c r="D649" s="297"/>
      <c r="E649" s="320" t="s">
        <v>940</v>
      </c>
      <c r="F649" s="321"/>
      <c r="G649" s="321"/>
      <c r="H649" s="322"/>
      <c r="I649" s="122" t="s">
        <v>456</v>
      </c>
      <c r="J649" s="116">
        <f t="shared" si="32"/>
        <v>93</v>
      </c>
      <c r="K649" s="201" t="str">
        <f t="shared" si="33"/>
        <v>※</v>
      </c>
      <c r="L649" s="117" t="s">
        <v>1047</v>
      </c>
      <c r="M649" s="117">
        <v>93</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t="s">
        <v>1047</v>
      </c>
      <c r="M650" s="117">
        <v>22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1047</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1047</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1047</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1047</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1047</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1047</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1047</v>
      </c>
      <c r="M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1047</v>
      </c>
      <c r="M659" s="117">
        <v>0</v>
      </c>
    </row>
    <row r="660" spans="1:22" s="118" customFormat="1" ht="84" customHeight="1">
      <c r="A660" s="252" t="s">
        <v>948</v>
      </c>
      <c r="B660" s="84"/>
      <c r="C660" s="320" t="s">
        <v>949</v>
      </c>
      <c r="D660" s="321"/>
      <c r="E660" s="321"/>
      <c r="F660" s="321"/>
      <c r="G660" s="321"/>
      <c r="H660" s="322"/>
      <c r="I660" s="122" t="s">
        <v>478</v>
      </c>
      <c r="J660" s="116">
        <f t="shared" si="32"/>
        <v>392</v>
      </c>
      <c r="K660" s="201" t="str">
        <f t="shared" si="33"/>
        <v>※</v>
      </c>
      <c r="L660" s="117" t="s">
        <v>1047</v>
      </c>
      <c r="M660" s="117">
        <v>392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66.7</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14</v>
      </c>
      <c r="K683" s="201" t="str">
        <f>IF(OR(COUNTIF(L683:M683,"未確認")&gt;0,COUNTIF(L683:M683,"*")&gt;0),"※","")</f>
        <v>※</v>
      </c>
      <c r="L683" s="117" t="s">
        <v>1047</v>
      </c>
      <c r="M683" s="117">
        <v>14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1047</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1047</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1047</v>
      </c>
      <c r="M693" s="117">
        <v>0</v>
      </c>
    </row>
    <row r="694" spans="1:22" s="118" customFormat="1" ht="56.15" customHeight="1">
      <c r="A694" s="252" t="s">
        <v>964</v>
      </c>
      <c r="B694" s="119"/>
      <c r="C694" s="320" t="s">
        <v>505</v>
      </c>
      <c r="D694" s="321"/>
      <c r="E694" s="321"/>
      <c r="F694" s="321"/>
      <c r="G694" s="321"/>
      <c r="H694" s="322"/>
      <c r="I694" s="122" t="s">
        <v>506</v>
      </c>
      <c r="J694" s="116" t="str">
        <f>IF(SUM(L694:M694)=0,IF(COUNTIF(L694:M694,"未確認")&gt;0,"未確認",IF(COUNTIF(L694:M694,"~*")&gt;0,"*",SUM(L694:M694))),SUM(L694:M694))</f>
        <v>*</v>
      </c>
      <c r="K694" s="201" t="str">
        <f>IF(OR(COUNTIF(L694:M694,"未確認")&gt;0,COUNTIF(L694:M694,"*")&gt;0),"※","")</f>
        <v>※</v>
      </c>
      <c r="L694" s="117" t="s">
        <v>1047</v>
      </c>
      <c r="M694" s="117" t="s">
        <v>541</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1047</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1047</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1047</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1047</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1047</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1047</v>
      </c>
      <c r="M708" s="117">
        <v>0</v>
      </c>
    </row>
    <row r="709" spans="1:23" s="118" customFormat="1" ht="70" customHeight="1">
      <c r="A709" s="252" t="s">
        <v>971</v>
      </c>
      <c r="B709" s="119"/>
      <c r="C709" s="317" t="s">
        <v>1009</v>
      </c>
      <c r="D709" s="318"/>
      <c r="E709" s="318"/>
      <c r="F709" s="318"/>
      <c r="G709" s="318"/>
      <c r="H709" s="319"/>
      <c r="I709" s="122" t="s">
        <v>521</v>
      </c>
      <c r="J709" s="116" t="str">
        <f>IF(SUM(L709:M709)=0,IF(COUNTIF(L709:M709,"未確認")&gt;0,"未確認",IF(COUNTIF(L709:M709,"~*")&gt;0,"*",SUM(L709:M709))),SUM(L709:M709))</f>
        <v>*</v>
      </c>
      <c r="K709" s="201" t="str">
        <f>IF(OR(COUNTIF(L709:M709,"未確認")&gt;0,COUNTIF(L709:M709,"*")&gt;0),"※","")</f>
        <v>※</v>
      </c>
      <c r="L709" s="117" t="s">
        <v>1047</v>
      </c>
      <c r="M709" s="117" t="s">
        <v>541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E7ECE8-C67C-4934-9151-B74A927B5910}"/>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