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963B320-2CCA-46AB-90AB-CD4466B4065B}"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<sst xmlns="http://schemas.openxmlformats.org/spreadsheetml/2006/main" count="2969" uniqueCount="1049">
  <si>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</si>
  <si>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</si>
  <si>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</si>
  <si>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</si>
  <si>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</si>
  <si>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</si>
  <si>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</si>
  <si>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</si>
  <si>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</si>
  <si>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</si>
  <si>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</si>
  <si>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</si>
  <si>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</si>
  <si>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</si>
  <si>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</si>
  <si>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</si>
  <si>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</si>
  <si>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</si>
  <si>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</si>
  <si>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</si>
  <si>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</si>
  <si>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</si>
  <si>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</si>
  <si>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</si>
  <si>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</si>
  <si>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</si>
  <si>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</si>
  <si>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</si>
  <si>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</si>
  <si>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</si>
  <si>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</si>
  <si>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</si>
  <si>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</si>
  <si>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</si>
  <si>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</si>
  <si>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</si>
  <si>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</si>
  <si>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</si>
  <si>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</si>
  <si>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</si>
  <si>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</si>
  <si>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</si>
  <si>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</si>
  <si>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</si>
  <si>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</si>
  <si>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</si>
  <si>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</si>
  <si>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</si>
  <si>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</si>
  <si>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</si>
  <si>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</si>
  <si>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</si>
  <si>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</si>
  <si>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</si>
  <si>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</si>
  <si>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</si>
  <si>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</si>
  <si>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</si>
  <si>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</si>
  <si>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</si>
  <si>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</si>
  <si>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</si>
  <si>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</si>
  <si>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</si>
  <si>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</si>
  <si>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</si>
  <si>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</si>
  <si>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</si>
  <si>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</si>
  <si>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</si>
  <si>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</si>
  <si>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</si>
  <si>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</si>
  <si>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</si>
  <si>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</si>
  <si>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</si>
  <si>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</si>
  <si>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</si>
  <si>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</si>
  <si>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</si>
  <si>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</si>
  <si>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</si>
  <si>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</si>
  <si>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</si>
  <si>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</si>
  <si>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</si>
  <si>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</si>
  <si>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</si>
  <si>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</si>
  <si>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</si>
  <si>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</si>
  <si>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</si>
  <si>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</si>
  <si>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</si>
  <si>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</si>
  <si>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</si>
  <si>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</si>
  <si>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</si>
  <si>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</si>
  <si>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</si>
  <si>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</si>
  <si>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</si>
  <si>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</si>
  <si>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</si>
  <si>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</si>
  <si>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</si>
  <si>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</si>
  <si>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</si>
  <si>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</si>
  <si>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</si>
  <si>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</si>
  <si>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</si>
  <si>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</si>
  <si>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</si>
  <si>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</si>
  <si>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</si>
  <si>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</si>
  <si>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</si>
  <si>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</si>
  <si>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</si>
  <si>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</si>
  <si>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</si>
  <si>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</si>
  <si>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</si>
  <si>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</si>
  <si>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</si>
  <si>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</si>
  <si>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</si>
  <si>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</si>
  <si>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</si>
  <si>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</si>
  <si>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</si>
  <si>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</si>
  <si>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</si>
  <si>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</si>
  <si>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</si>
  <si>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</si>
  <si>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</si>
  <si>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</si>
  <si>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</si>
  <si>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</si>
  <si>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</si>
  <si>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</si>
  <si>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</si>
  <si>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</si>
  <si>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</si>
  <si>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</si>
  <si>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</si>
  <si>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</si>
  <si>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</si>
  <si>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</si>
  <si>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</si>
  <si>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</si>
  <si>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</si>
  <si>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</si>
  <si>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</si>
  <si>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</si>
  <si>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</si>
  <si>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</si>
  <si>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</si>
  <si>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</si>
  <si>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</si>
  <si>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</si>
  <si>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</si>
  <si>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</si>
  <si>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</si>
  <si>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</si>
  <si>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</si>
  <si>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</si>
  <si>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</si>
  <si>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</si>
  <si>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</si>
  <si>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</si>
  <si>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</si>
  <si>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</si>
  <si>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</si>
  <si>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</si>
  <si>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</si>
  <si>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</si>
  <si>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</si>
  <si>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</si>
  <si>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</si>
  <si>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</si>
  <si>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</si>
  <si>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</si>
  <si>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</si>
  <si>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</si>
  <si>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</si>
  <si>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</si>
  <si>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</si>
  <si>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</si>
  <si>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</si>
  <si>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</si>
  <si>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</si>
  <si>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</si>
  <si>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</si>
  <si>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</si>
  <si>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</si>
  <si>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</si>
  <si>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</si>
  <si>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</si>
  <si>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</si>
  <si>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</si>
  <si>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</si>
  <si>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</si>
  <si>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</si>
  <si>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</si>
  <si>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</si>
  <si>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</si>
  <si>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</si>
  <si>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</si>
  <si>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</si>
  <si>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</si>
  <si>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</si>
  <si>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</si>
  <si>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</si>
  <si>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</si>
  <si>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</si>
  <si>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</si>
  <si>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</si>
  <si>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</si>
  <si>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</si>
  <si>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</si>
  <si>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</si>
  <si>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</si>
  <si>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</si>
  <si>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</si>
  <si>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</si>
  <si>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</si>
  <si>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</si>
  <si>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</si>
  <si>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</si>
  <si>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</si>
  <si>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</si>
  <si>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</si>
  <si>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</si>
  <si>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</si>
  <si>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</si>
  <si>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</si>
  <si>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</si>
  <si>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</si>
  <si>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</si>
  <si>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</si>
  <si>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</si>
  <si>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</si>
  <si>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</si>
  <si>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</si>
  <si>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</si>
  <si>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</si>
  <si>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</si>
  <si>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</si>
  <si>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</si>
  <si>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</si>
  <si>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</si>
  <si>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</si>
  <si>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</si>
  <si>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</si>
  <si>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</si>
  <si>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</si>
  <si>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</si>
  <si>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</si>
  <si>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</si>
  <si>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</si>
  <si>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</si>
  <si>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</si>
  <si>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</si>
  <si>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</si>
  <si>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</si>
  <si>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</si>
  <si>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</si>
  <si>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</si>
  <si>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</si>
  <si>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</si>
  <si>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</si>
  <si>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</si>
  <si>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</si>
  <si>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</si>
  <si>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</si>
  <si>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</si>
  <si>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</si>
  <si>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</si>
  <si>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</si>
  <si>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</si>
  <si>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</si>
  <si>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</si>
  <si>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</si>
  <si>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</si>
  <si>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</si>
  <si>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</si>
  <si>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</si>
  <si>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</si>
  <si>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</si>
  <si>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</si>
  <si>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</si>
  <si>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</si>
  <si>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</si>
  <si>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</si>
  <si>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</si>
  <si>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</si>
  <si>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</si>
  <si>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</si>
  <si>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</si>
  <si>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</si>
  <si>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</si>
  <si>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</si>
  <si>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</si>
  <si>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</si>
  <si>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</si>
  <si>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</si>
  <si>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</si>
  <si>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</si>
  <si>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</si>
  <si>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</si>
  <si>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</si>
  <si>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</si>
  <si>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</si>
  <si>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</si>
  <si>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</si>
  <si>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</si>
  <si>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</si>
  <si>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</si>
  <si>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</si>
  <si>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</si>
  <si>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</si>
  <si>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</si>
  <si>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</si>
  <si>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</si>
  <si>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</si>
  <si>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</si>
  <si>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</si>
  <si>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</si>
  <si>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</si>
  <si>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</si>
  <si>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</si>
  <si>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</si>
  <si>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</si>
  <si>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</si>
  <si>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</si>
  <si>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</si>
  <si>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</si>
  <si>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</si>
  <si>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</si>
  <si>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</si>
  <si>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</si>
  <si>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</si>
  <si>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</si>
  <si>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</si>
  <si>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</si>
  <si>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</si>
  <si>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</si>
  <si>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</si>
  <si>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</si>
  <si>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</si>
  <si>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</si>
  <si>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</si>
  <si>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</si>
  <si>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</si>
  <si>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</si>
  <si>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</si>
  <si>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</si>
  <si>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</si>
  <si>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</si>
  <si>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</si>
  <si>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</si>
  <si>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</si>
  <si>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</si>
  <si>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</si>
  <si>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</si>
  <si>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</si>
  <si>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</si>
  <si>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</si>
  <si>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</si>
  <si>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</si>
  <si>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</si>
  <si>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</si>
  <si>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</si>
  <si>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</si>
  <si>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</si>
  <si>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</si>
  <si>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</si>
  <si>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</si>
  <si>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</si>
  <si>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</si>
  <si>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</si>
  <si>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</si>
  <si>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</si>
  <si>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</si>
  <si>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</si>
  <si>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</si>
  <si>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</si>
  <si>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</si>
  <si>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</si>
  <si>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</si>
  <si>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</si>
  <si>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</si>
  <si>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</si>
  <si>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</si>
  <si>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</si>
  <si>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</si>
  <si>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</si>
  <si>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</si>
  <si>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</si>
  <si>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</si>
  <si>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</si>
  <si>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</si>
  <si>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</si>
  <si>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</si>
  <si>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</si>
  <si>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</si>
  <si>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</si>
  <si>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</si>
  <si>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</si>
  <si>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</si>
  <si>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</si>
  <si>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</si>
  <si>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</si>
  <si>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</si>
  <si>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</si>
  <si>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</si>
  <si>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</si>
  <si>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</si>
  <si>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</si>
  <si>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</si>
  <si>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</si>
  <si>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</si>
  <si>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</si>
  <si>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</si>
  <si>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</si>
  <si>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</si>
  <si>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</si>
  <si>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</si>
  <si>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</si>
  <si>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</si>
  <si>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</si>
  <si>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</si>
  <si>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</si>
  <si>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</si>
  <si>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</si>
  <si>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</si>
  <si>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</si>
  <si>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</si>
  <si>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</si>
  <si>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</si>
  <si>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</si>
  <si>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</si>
  <si>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</si>
  <si>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</si>
  <si>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</si>
  <si>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</si>
  <si>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</si>
  <si>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</si>
  <si>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</si>
  <si>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</si>
  <si>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</si>
  <si>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</si>
  <si>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</si>
  <si>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</si>
  <si>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</si>
  <si>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</si>
  <si>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</si>
  <si>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</si>
  <si>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</si>
  <si>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</si>
  <si>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</si>
  <si>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</si>
  <si>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</si>
  <si>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</si>
  <si>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</si>
  <si>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</si>
  <si>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</si>
  <si>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</si>
  <si>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</si>
  <si>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</si>
  <si>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</si>
  <si>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</si>
  <si>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</si>
  <si>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</si>
  <si>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</si>
  <si>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</si>
  <si>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</si>
  <si>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</si>
  <si>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</si>
  <si>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</si>
  <si>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</si>
  <si>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</si>
  <si>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</si>
  <si>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</si>
  <si>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</si>
  <si>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</si>
  <si>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</si>
  <si>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</si>
  <si>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</si>
  <si>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</si>
  <si>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</si>
  <si>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</si>
  <si>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</si>
  <si>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</si>
  <si>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</si>
  <si>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</si>
  <si>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</si>
  <si>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</si>
  <si>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</si>
  <si>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</si>
  <si>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</si>
  <si>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</si>
  <si>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</si>
  <si>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</si>
  <si>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</si>
  <si>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</si>
  <si>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</si>
  <si>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</si>
  <si>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</si>
  <si>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</si>
  <si>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</si>
  <si>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</si>
  <si>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</si>
  <si>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</si>
  <si>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</si>
  <si>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</si>
  <si>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</si>
  <si>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</si>
  <si>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</si>
  <si>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</si>
  <si>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</si>
  <si>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</si>
  <si>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</si>
  <si>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</si>
  <si>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</si>
  <si>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</si>
  <si>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</si>
  <si>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</si>
  <si>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</si>
  <si>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</si>
  <si>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</si>
  <si>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</si>
  <si>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</si>
  <si>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</si>
  <si>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</si>
  <si>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</si>
  <si>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</si>
  <si>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</si>
  <si>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</si>
  <si>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</si>
  <si>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</si>
  <si>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</si>
  <si>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</si>
  <si>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</si>
  <si>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</si>
  <si>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</si>
  <si>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</si>
  <si>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</si>
  <si>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</si>
  <si>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</si>
  <si>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</si>
  <si>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</si>
  <si>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</si>
  <si>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</si>
  <si>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</si>
  <si>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</si>
  <si>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</si>
  <si>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</si>
  <si>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</si>
  <si>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</si>
  <si>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</si>
  <si>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</si>
  <si>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</si>
  <si>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</si>
  <si>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</si>
  <si>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</si>
  <si>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</si>
  <si>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</si>
  <si>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</si>
  <si>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</si>
  <si>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</si>
  <si>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</si>
  <si>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</si>
  <si>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</si>
  <si>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</si>
  <si>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</si>
  <si>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</si>
  <si>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</si>
  <si>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</si>
  <si>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</si>
  <si>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</si>
  <si>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</si>
  <si>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</si>
  <si>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</si>
  <si>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</si>
  <si>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</si>
  <si>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</si>
  <si>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</si>
  <si>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</si>
  <si>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</si>
  <si>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</si>
  <si>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</si>
  <si>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</si>
  <si>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</si>
  <si>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</si>
  <si>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</si>
  <si>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</si>
  <si>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</si>
  <si>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</si>
  <si>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</si>
  <si>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</si>
  <si>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</si>
  <si>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</si>
  <si>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</si>
  <si>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</si>
  <si>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</si>
  <si>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</si>
  <si>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</si>
  <si>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</si>
  <si>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</si>
  <si>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</si>
  <si>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</si>
  <si>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</si>
  <si>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</si>
  <si>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</si>
  <si>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</si>
  <si>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</si>
  <si>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</si>
  <si>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</si>
  <si>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</si>
  <si>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</si>
  <si>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</si>
  <si>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</si>
  <si>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</si>
  <si>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</si>
  <si>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</si>
  <si>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</si>
  <si>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</si>
  <si>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</si>
  <si>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</si>
  <si>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</si>
  <si>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</si>
  <si>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</si>
  <si>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</si>
  <si>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</si>
  <si>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</si>
  <si>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</si>
  <si>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</si>
  <si>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</si>
  <si>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</si>
  <si>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</si>
  <si>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</si>
  <si>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</si>
  <si>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</si>
  <si>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</si>
  <si>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</si>
  <si>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</si>
  <si>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</si>
  <si>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</si>
  <si>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</si>
  <si>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</si>
  <si>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</si>
  <si>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</si>
  <si>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</si>
  <si>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</si>
  <si>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</si>
  <si>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</si>
  <si>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</si>
  <si>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</si>
  <si>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</si>
  <si>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</si>
  <si>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</si>
  <si>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</si>
  <si>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</si>
  <si>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</si>
  <si>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</si>
  <si>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</si>
  <si>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</si>
  <si>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</si>
  <si>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</si>
  <si>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</si>
  <si>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</si>
  <si>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</si>
  <si>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</si>
  <si>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</si>
  <si>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</si>
  <si>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</si>
  <si>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</si>
  <si>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</si>
  <si>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</si>
  <si>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</si>
  <si>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</si>
  <si>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</si>
  <si>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</si>
  <si>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</si>
  <si>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</si>
  <si>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</si>
  <si>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</si>
  <si>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</si>
  <si>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</si>
  <si>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</si>
  <si>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</si>
  <si>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</si>
  <si>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</si>
  <si>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</si>
  <si>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</si>
  <si>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</si>
  <si>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</si>
  <si>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</si>
  <si>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</si>
  <si>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</si>
  <si>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</si>
  <si>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</si>
  <si>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</si>
  <si>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</si>
  <si>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</si>
  <si>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</si>
  <si>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</si>
  <si>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</si>
  <si>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</si>
  <si>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</si>
  <si>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</si>
  <si>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</si>
  <si>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</si>
  <si>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</si>
  <si>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</si>
  <si>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</si>
  <si>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</si>
  <si>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</si>
  <si>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</si>
  <si>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</si>
  <si>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</si>
  <si>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</si>
  <si>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</si>
  <si>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</si>
  <si>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</si>
  <si>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</si>
  <si>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</si>
  <si>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</si>
  <si>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</si>
  <si>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</si>
  <si>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</si>
  <si>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</si>
  <si>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</si>
  <si>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</si>
  <si>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</si>
  <si>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</si>
  <si>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</si>
  <si>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</si>
  <si>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</si>
  <si>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</si>
  <si>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</si>
  <si>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</si>
  <si>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</si>
  <si>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</si>
  <si>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</si>
  <si>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</si>
  <si>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</si>
  <si>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</si>
  <si>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</si>
  <si>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</si>
  <si>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</si>
  <si>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</si>
  <si>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</si>
  <si>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</si>
  <si>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</si>
  <si>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</si>
  <si>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</si>
  <si>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</si>
  <si>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</si>
  <si>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</si>
  <si>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</si>
  <si>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</si>
  <si>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</si>
  <si>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</si>
  <si>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</si>
  <si>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</si>
  <si>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</si>
  <si>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</si>
  <si>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</si>
  <si>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</si>
  <si>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</si>
  <si>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</si>
  <si>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</si>
  <si>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</si>
  <si>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</si>
  <si>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</si>
  <si>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</si>
  <si>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</si>
  <si>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</si>
  <si>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</si>
  <si>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</si>
  <si>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</si>
  <si>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</si>
  <si>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</si>
  <si>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</si>
  <si>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</si>
  <si>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</si>
  <si>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</si>
  <si>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</si>
  <si>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</si>
  <si>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</si>
  <si>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</si>
  <si>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</si>
  <si>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</si>
  <si>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</si>
  <si>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</si>
  <si>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</si>
  <si>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</si>
  <si>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</si>
  <si>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</si>
  <si>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</si>
  <si>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</si>
  <si>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</si>
  <si>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</si>
  <si>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</si>
  <si>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</si>
  <si>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</si>
  <si>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</si>
  <si>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</si>
  <si>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</si>
  <si>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</si>
  <si>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</si>
  <si>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</si>
  <si>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</si>
  <si>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</si>
  <si>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</si>
  <si>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</si>
  <si>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</si>
  <si>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</si>
  <si>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</si>
  <si>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</si>
  <si>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</si>
  <si>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</si>
  <si>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</si>
  <si>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</si>
  <si>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</si>
  <si>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</si>
  <si>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</si>
  <si>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</si>
  <si>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</si>
  <si>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</si>
  <si>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</si>
  <si>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</si>
  <si>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</si>
  <si>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</si>
  <si>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</si>
  <si>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</si>
  <si>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</si>
  <si>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</si>
  <si>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</si>
  <si>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</si>
  <si>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</si>
  <si>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</si>
  <si>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</si>
  <si>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</si>
  <si>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</si>
  <si>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</si>
  <si>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</si>
  <si>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</si>
  <si>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</si>
  <si>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</si>
  <si>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</si>
  <si>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</si>
  <si>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</si>
  <si>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</si>
  <si>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</si>
  <si>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</si>
  <si>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</si>
  <si>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</si>
  <si>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</si>
  <si>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</si>
  <si>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</si>
  <si>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</si>
  <si>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</si>
  <si>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</si>
  <si>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</si>
  <si>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</si>
  <si>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</si>
  <si>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</si>
  <si>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</si>
  <si>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</si>
  <si>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</si>
  <si>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</si>
  <si>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</si>
  <si>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</si>
  <si>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</si>
  <si>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</si>
  <si>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</si>
  <si>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</si>
  <si>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</si>
  <si>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</si>
  <si>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</si>
  <si>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</si>
  <si>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</si>
  <si>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</si>
  <si>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</si>
  <si>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</si>
  <si>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</si>
  <si>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</si>
  <si>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</si>
  <si>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</si>
  <si>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</si>
  <si>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</si>
  <si>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</si>
  <si>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</si>
  <si>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</si>
  <si>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</si>
  <si>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</si>
  <si>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</si>
  <si>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</si>
  <si>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</si>
  <si>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</si>
  <si>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</si>
  <si>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</si>
  <si>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</si>
  <si>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</si>
  <si>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</si>
  <si>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</si>
  <si>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</si>
  <si>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</si>
  <si>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</si>
  <si>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</si>
  <si>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</si>
  <si>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</si>
  <si>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</si>
  <si>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</si>
  <si>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</si>
  <si>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</si>
  <si>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</si>
  <si>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</si>
  <si>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</si>
  <si>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</si>
  <si>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</si>
  <si>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</si>
  <si>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</si>
  <si>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</si>
  <si>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</si>
  <si>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</si>
  <si>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</si>
  <si>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</si>
  <si>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</si>
  <si>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</si>
  <si>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</si>
  <si>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</si>
  <si>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</si>
  <si>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</si>
  <si>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</si>
  <si>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</si>
  <si>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</si>
  <si>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</si>
  <si>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</si>
  <si>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</si>
  <si>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</si>
  <si>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</si>
  <si>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</si>
  <si>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</si>
  <si>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</si>
  <si>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</si>
  <si>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</si>
  <si>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</si>
  <si>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</si>
  <si>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</si>
  <si>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</si>
  <si>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</si>
  <si>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</si>
  <si>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</si>
  <si>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</si>
  <si>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</si>
  <si>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</si>
  <si>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</si>
  <si>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</si>
  <si>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</si>
  <si>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</si>
  <si>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</si>
  <si>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</si>
  <si>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</si>
  <si>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</si>
  <si>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</si>
  <si>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</si>
  <si>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</si>
  <si>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</si>
  <si>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</si>
  <si>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</si>
  <si>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</si>
  <si>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</si>
  <si>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</si>
  <si>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</si>
  <si>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</si>
  <si>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</si>
  <si>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</si>
  <si>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</si>
  <si>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</si>
  <si>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</si>
  <si>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</si>
  <si>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</si>
  <si>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</si>
  <si>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</si>
  <si>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</si>
  <si>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</si>
  <si>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</si>
  <si>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</si>
  <si>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</si>
  <si>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</si>
  <si>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</si>
  <si>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</si>
  <si>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</si>
  <si>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</si>
  <si>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</si>
  <si>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</si>
  <si>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</si>
  <si>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</si>
  <si>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</si>
  <si>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</si>
  <si>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</si>
  <si>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</si>
  <si>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</si>
  <si>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</si>
  <si>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</si>
  <si>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</si>
  <si>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</si>
  <si>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</si>
  <si>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</si>
  <si>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</si>
  <si>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</si>
  <si>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</si>
  <si>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</si>
  <si>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</si>
  <si>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</si>
  <si>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</si>
  <si>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</si>
  <si>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</si>
  <si>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</si>
  <si>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</si>
  <si>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</si>
  <si>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</si>
  <si>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</si>
  <si>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</si>
  <si>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</si>
  <si>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</si>
  <si>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</si>
  <si>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</si>
  <si>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</si>
  <si>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</si>
  <si>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錦海リハビリテーション病院</t>
    <phoneticPr fontId="3"/>
  </si>
  <si>
    <t>〒683-0825 米子市錦海町３－４－５</t>
    <phoneticPr fontId="3"/>
  </si>
  <si>
    <t>〇</t>
  </si>
  <si>
    <t>社会福祉法人</t>
  </si>
  <si>
    <t>リハビリテーション科</t>
  </si>
  <si>
    <t>回復期ﾘﾊﾋﾞﾘﾃｰｼｮﾝ病棟入院料１</t>
  </si>
  <si>
    <t>ＤＰＣ病院ではない</t>
  </si>
  <si>
    <t>有</t>
  </si>
  <si>
    <t>-</t>
    <phoneticPr fontId="3"/>
  </si>
  <si>
    <t>体制強化加算１の届出有り</t>
  </si>
  <si>
    <t>2階病棟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</si>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</sst>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48</v>
      </c>
      <c r="K103" s="237" t="str">
        <f t="shared" si="1"/>
        <v/>
      </c>
      <c r="L103" s="258">
        <v>48</v>
      </c>
    </row>
    <row r="104" spans="1:22" s="83" customFormat="1" ht="34.5" customHeight="1">
      <c r="A104" s="244" t="s">
        <v>614</v>
      </c>
      <c r="B104" s="84"/>
      <c r="C104" s="395"/>
      <c r="D104" s="396"/>
      <c r="E104" s="427"/>
      <c r="F104" s="428"/>
      <c r="G104" s="319" t="s">
        <v>47</v>
      </c>
      <c r="H104" s="321"/>
      <c r="I104" s="419"/>
      <c r="J104" s="256">
        <f t="shared" si="0"/>
        <v>48</v>
      </c>
      <c r="K104" s="237" t="str">
        <f t="shared" si="1"/>
        <v/>
      </c>
      <c r="L104" s="258">
        <v>48</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48</v>
      </c>
      <c r="K106" s="237" t="str">
        <f t="shared" si="1"/>
        <v/>
      </c>
      <c r="L106" s="258">
        <v>48</v>
      </c>
    </row>
    <row r="107" spans="1:22" s="83" customFormat="1" ht="34.5" customHeight="1">
      <c r="A107" s="244" t="s">
        <v>614</v>
      </c>
      <c r="B107" s="84"/>
      <c r="C107" s="395"/>
      <c r="D107" s="396"/>
      <c r="E107" s="427"/>
      <c r="F107" s="428"/>
      <c r="G107" s="319" t="s">
        <v>47</v>
      </c>
      <c r="H107" s="321"/>
      <c r="I107" s="419"/>
      <c r="J107" s="256">
        <f t="shared" si="0"/>
        <v>48</v>
      </c>
      <c r="K107" s="237" t="str">
        <f t="shared" si="1"/>
        <v/>
      </c>
      <c r="L107" s="258">
        <v>48</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48</v>
      </c>
      <c r="K109" s="237" t="str">
        <f t="shared" si="1"/>
        <v/>
      </c>
      <c r="L109" s="258">
        <v>48</v>
      </c>
    </row>
    <row r="110" spans="1:22" s="83" customFormat="1" ht="34.5" customHeight="1">
      <c r="A110" s="244" t="s">
        <v>614</v>
      </c>
      <c r="B110" s="84"/>
      <c r="C110" s="395"/>
      <c r="D110" s="396"/>
      <c r="E110" s="431"/>
      <c r="F110" s="432"/>
      <c r="G110" s="316" t="s">
        <v>47</v>
      </c>
      <c r="H110" s="318"/>
      <c r="I110" s="419"/>
      <c r="J110" s="256">
        <f t="shared" si="0"/>
        <v>48</v>
      </c>
      <c r="K110" s="237" t="str">
        <f t="shared" si="1"/>
        <v/>
      </c>
      <c r="L110" s="258">
        <v>48</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48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t="str">
        <f t="shared" si="2"/>
        <v>*</v>
      </c>
      <c r="K157" s="264" t="str">
        <f t="shared" si="3"/>
        <v>※</v>
      </c>
      <c r="L157" s="117" t="s">
        <v>541</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56</v>
      </c>
      <c r="K194" s="264" t="str">
        <f t="shared" si="5"/>
        <v/>
      </c>
      <c r="L194" s="117">
        <v>56</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20</v>
      </c>
      <c r="K269" s="81" t="str">
        <f t="shared" si="8"/>
        <v/>
      </c>
      <c r="L269" s="147">
        <v>20</v>
      </c>
    </row>
    <row r="270" spans="1:22" s="83" customFormat="1" ht="34.5" customHeight="1">
      <c r="A270" s="249" t="s">
        <v>725</v>
      </c>
      <c r="B270" s="120"/>
      <c r="C270" s="370"/>
      <c r="D270" s="370"/>
      <c r="E270" s="370"/>
      <c r="F270" s="370"/>
      <c r="G270" s="370" t="s">
        <v>148</v>
      </c>
      <c r="H270" s="370"/>
      <c r="I270" s="403"/>
      <c r="J270" s="266">
        <f t="shared" si="9"/>
        <v>2.9</v>
      </c>
      <c r="K270" s="81" t="str">
        <f t="shared" si="8"/>
        <v/>
      </c>
      <c r="L270" s="148">
        <v>2.9</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15</v>
      </c>
      <c r="K273" s="81" t="str">
        <f t="shared" si="8"/>
        <v/>
      </c>
      <c r="L273" s="147">
        <v>15</v>
      </c>
    </row>
    <row r="274" spans="1:12" s="83" customFormat="1" ht="34.5" customHeight="1">
      <c r="A274" s="249" t="s">
        <v>727</v>
      </c>
      <c r="B274" s="120"/>
      <c r="C274" s="371"/>
      <c r="D274" s="371"/>
      <c r="E274" s="371"/>
      <c r="F274" s="371"/>
      <c r="G274" s="370" t="s">
        <v>148</v>
      </c>
      <c r="H274" s="370"/>
      <c r="I274" s="403"/>
      <c r="J274" s="266">
        <f t="shared" si="9"/>
        <v>2</v>
      </c>
      <c r="K274" s="81" t="str">
        <f t="shared" si="8"/>
        <v/>
      </c>
      <c r="L274" s="148">
        <v>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18</v>
      </c>
      <c r="K277" s="81" t="str">
        <f t="shared" si="8"/>
        <v/>
      </c>
      <c r="L277" s="147">
        <v>18</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21</v>
      </c>
      <c r="K279" s="81" t="str">
        <f t="shared" si="8"/>
        <v/>
      </c>
      <c r="L279" s="147">
        <v>21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15</v>
      </c>
      <c r="K281" s="81" t="str">
        <f t="shared" si="8"/>
        <v/>
      </c>
      <c r="L281" s="147">
        <v>15</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3</v>
      </c>
      <c r="K329" s="81"/>
      <c r="L329" s="269"/>
    </row>
    <row r="330" spans="1:22" s="83" customFormat="1" ht="34.5" customHeight="1">
      <c r="A330" s="249" t="s">
        <v>750</v>
      </c>
      <c r="B330" s="159"/>
      <c r="C330" s="370"/>
      <c r="D330" s="370"/>
      <c r="E330" s="370"/>
      <c r="F330" s="371"/>
      <c r="G330" s="371"/>
      <c r="H330" s="287" t="s">
        <v>174</v>
      </c>
      <c r="I330" s="353"/>
      <c r="J330" s="267">
        <v>0.4</v>
      </c>
      <c r="K330" s="81"/>
      <c r="L330" s="269"/>
    </row>
    <row r="331" spans="1:22" s="83" customFormat="1" ht="34.5" customHeight="1">
      <c r="A331" s="249" t="s">
        <v>751</v>
      </c>
      <c r="B331" s="159"/>
      <c r="C331" s="370"/>
      <c r="D331" s="370"/>
      <c r="E331" s="370"/>
      <c r="F331" s="371"/>
      <c r="G331" s="372" t="s">
        <v>177</v>
      </c>
      <c r="H331" s="287" t="s">
        <v>173</v>
      </c>
      <c r="I331" s="353"/>
      <c r="J331" s="266">
        <v>3</v>
      </c>
      <c r="K331" s="81"/>
      <c r="L331" s="269"/>
    </row>
    <row r="332" spans="1:22" s="83" customFormat="1" ht="34.5" customHeight="1">
      <c r="A332" s="249" t="s">
        <v>751</v>
      </c>
      <c r="B332" s="159"/>
      <c r="C332" s="370"/>
      <c r="D332" s="370"/>
      <c r="E332" s="370"/>
      <c r="F332" s="371"/>
      <c r="G332" s="371"/>
      <c r="H332" s="287" t="s">
        <v>174</v>
      </c>
      <c r="I332" s="353"/>
      <c r="J332" s="267">
        <v>0.4</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1</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213</v>
      </c>
      <c r="K392" s="81" t="str">
        <f t="shared" ref="K392:K397" si="11">IF(OR(COUNTIF(L392:L392,"未確認")&gt;0,COUNTIF(L392:L392,"~*")&gt;0),"※","")</f>
        <v/>
      </c>
      <c r="L392" s="147">
        <v>213</v>
      </c>
    </row>
    <row r="393" spans="1:22" s="83" customFormat="1" ht="34.5" customHeight="1">
      <c r="A393" s="249" t="s">
        <v>773</v>
      </c>
      <c r="B393" s="84"/>
      <c r="C393" s="369"/>
      <c r="D393" s="379"/>
      <c r="E393" s="319" t="s">
        <v>224</v>
      </c>
      <c r="F393" s="320"/>
      <c r="G393" s="320"/>
      <c r="H393" s="321"/>
      <c r="I393" s="342"/>
      <c r="J393" s="140">
        <f t="shared" si="10"/>
        <v>213</v>
      </c>
      <c r="K393" s="81" t="str">
        <f t="shared" si="11"/>
        <v/>
      </c>
      <c r="L393" s="147">
        <v>213</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15617</v>
      </c>
      <c r="K396" s="81" t="str">
        <f t="shared" si="11"/>
        <v/>
      </c>
      <c r="L396" s="147">
        <v>15617</v>
      </c>
    </row>
    <row r="397" spans="1:22" s="83" customFormat="1" ht="34.5" customHeight="1">
      <c r="A397" s="250" t="s">
        <v>777</v>
      </c>
      <c r="B397" s="119"/>
      <c r="C397" s="369"/>
      <c r="D397" s="319" t="s">
        <v>228</v>
      </c>
      <c r="E397" s="320"/>
      <c r="F397" s="320"/>
      <c r="G397" s="320"/>
      <c r="H397" s="321"/>
      <c r="I397" s="343"/>
      <c r="J397" s="140">
        <f t="shared" si="10"/>
        <v>219</v>
      </c>
      <c r="K397" s="81" t="str">
        <f t="shared" si="11"/>
        <v/>
      </c>
      <c r="L397" s="147">
        <v>219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213</v>
      </c>
      <c r="K405" s="81" t="str">
        <f t="shared" ref="K405:K422" si="13">IF(OR(COUNTIF(L405:L405,"未確認")&gt;0,COUNTIF(L405:L405,"~*")&gt;0),"※","")</f>
        <v/>
      </c>
      <c r="L405" s="147">
        <v>213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v>
      </c>
      <c r="K407" s="81" t="str">
        <f t="shared" si="13"/>
        <v/>
      </c>
      <c r="L407" s="147">
        <v>1</v>
      </c>
    </row>
    <row r="408" spans="1:22" s="83" customFormat="1" ht="34.5" customHeight="1">
      <c r="A408" s="251" t="s">
        <v>781</v>
      </c>
      <c r="B408" s="119"/>
      <c r="C408" s="368"/>
      <c r="D408" s="368"/>
      <c r="E408" s="319" t="s">
        <v>236</v>
      </c>
      <c r="F408" s="320"/>
      <c r="G408" s="320"/>
      <c r="H408" s="321"/>
      <c r="I408" s="360"/>
      <c r="J408" s="140">
        <f t="shared" si="12"/>
        <v>212</v>
      </c>
      <c r="K408" s="81" t="str">
        <f t="shared" si="13"/>
        <v/>
      </c>
      <c r="L408" s="147">
        <v>212</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219</v>
      </c>
      <c r="K413" s="81" t="str">
        <f t="shared" si="13"/>
        <v/>
      </c>
      <c r="L413" s="147">
        <v>219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170</v>
      </c>
      <c r="K415" s="81" t="str">
        <f t="shared" si="13"/>
        <v/>
      </c>
      <c r="L415" s="147">
        <v>170</v>
      </c>
    </row>
    <row r="416" spans="1:22" s="83" customFormat="1" ht="34.5" customHeight="1">
      <c r="A416" s="251" t="s">
        <v>789</v>
      </c>
      <c r="B416" s="119"/>
      <c r="C416" s="368"/>
      <c r="D416" s="368"/>
      <c r="E416" s="319" t="s">
        <v>243</v>
      </c>
      <c r="F416" s="320"/>
      <c r="G416" s="320"/>
      <c r="H416" s="321"/>
      <c r="I416" s="360"/>
      <c r="J416" s="140">
        <f t="shared" si="12"/>
        <v>20</v>
      </c>
      <c r="K416" s="81" t="str">
        <f t="shared" si="13"/>
        <v/>
      </c>
      <c r="L416" s="147">
        <v>20</v>
      </c>
    </row>
    <row r="417" spans="1:22" s="83" customFormat="1" ht="34.5" customHeight="1">
      <c r="A417" s="251" t="s">
        <v>790</v>
      </c>
      <c r="B417" s="119"/>
      <c r="C417" s="368"/>
      <c r="D417" s="368"/>
      <c r="E417" s="319" t="s">
        <v>244</v>
      </c>
      <c r="F417" s="320"/>
      <c r="G417" s="320"/>
      <c r="H417" s="321"/>
      <c r="I417" s="360"/>
      <c r="J417" s="140">
        <f t="shared" si="12"/>
        <v>13</v>
      </c>
      <c r="K417" s="81" t="str">
        <f t="shared" si="13"/>
        <v/>
      </c>
      <c r="L417" s="147">
        <v>13</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14</v>
      </c>
      <c r="K420" s="81" t="str">
        <f t="shared" si="13"/>
        <v/>
      </c>
      <c r="L420" s="147">
        <v>14</v>
      </c>
    </row>
    <row r="421" spans="1:22" s="83" customFormat="1" ht="34.5" customHeight="1">
      <c r="A421" s="251" t="s">
        <v>794</v>
      </c>
      <c r="B421" s="119"/>
      <c r="C421" s="368"/>
      <c r="D421" s="368"/>
      <c r="E421" s="319" t="s">
        <v>247</v>
      </c>
      <c r="F421" s="320"/>
      <c r="G421" s="320"/>
      <c r="H421" s="321"/>
      <c r="I421" s="360"/>
      <c r="J421" s="140">
        <f t="shared" si="12"/>
        <v>2</v>
      </c>
      <c r="K421" s="81" t="str">
        <f t="shared" si="13"/>
        <v/>
      </c>
      <c r="L421" s="147">
        <v>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219</v>
      </c>
      <c r="K430" s="193" t="str">
        <f>IF(OR(COUNTIF(L430:L430,"未確認")&gt;0,COUNTIF(L430:L430,"~*")&gt;0),"※","")</f>
        <v/>
      </c>
      <c r="L430" s="147">
        <v>219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22</v>
      </c>
      <c r="K431" s="193" t="str">
        <f>IF(OR(COUNTIF(L431:L431,"未確認")&gt;0,COUNTIF(L431:L431,"~*")&gt;0),"※","")</f>
        <v/>
      </c>
      <c r="L431" s="147">
        <v>22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26</v>
      </c>
      <c r="K432" s="193" t="str">
        <f>IF(OR(COUNTIF(L432:L432,"未確認")&gt;0,COUNTIF(L432:L432,"~*")&gt;0),"※","")</f>
        <v/>
      </c>
      <c r="L432" s="147">
        <v>26</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171</v>
      </c>
      <c r="K433" s="193" t="str">
        <f>IF(OR(COUNTIF(L433:L433,"未確認")&gt;0,COUNTIF(L433:L433,"~*")&gt;0),"※","")</f>
        <v/>
      </c>
      <c r="L433" s="147">
        <v>171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11</v>
      </c>
      <c r="K535" s="201" t="str">
        <f t="shared" si="22"/>
        <v/>
      </c>
      <c r="L535" s="117">
        <v>11</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57</v>
      </c>
      <c r="K646" s="201" t="str">
        <f t="shared" ref="K646:K660" si="32">IF(OR(COUNTIF(L646:L646,"未確認")&gt;0,COUNTIF(L646:L646,"*")&gt;0),"※","")</f>
        <v/>
      </c>
      <c r="L646" s="117">
        <v>57</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39</v>
      </c>
      <c r="K648" s="201" t="str">
        <f t="shared" si="32"/>
        <v/>
      </c>
      <c r="L648" s="117">
        <v>39</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15</v>
      </c>
      <c r="K650" s="201" t="str">
        <f t="shared" si="32"/>
        <v/>
      </c>
      <c r="L650" s="117">
        <v>15</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t="str">
        <f t="shared" si="31"/>
        <v>*</v>
      </c>
      <c r="K653" s="201" t="str">
        <f t="shared" si="32"/>
        <v>※</v>
      </c>
      <c r="L653" s="117" t="s">
        <v>541</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1046</v>
      </c>
    </row>
    <row r="668" spans="1:22" s="83" customFormat="1" ht="56.15" customHeight="1">
      <c r="A668" s="251" t="s">
        <v>951</v>
      </c>
      <c r="B668" s="84"/>
      <c r="C668" s="316" t="s">
        <v>481</v>
      </c>
      <c r="D668" s="317"/>
      <c r="E668" s="317"/>
      <c r="F668" s="317"/>
      <c r="G668" s="317"/>
      <c r="H668" s="318"/>
      <c r="I668" s="138" t="s">
        <v>482</v>
      </c>
      <c r="J668" s="223"/>
      <c r="K668" s="224"/>
      <c r="L668" s="225">
        <v>100</v>
      </c>
    </row>
    <row r="669" spans="1:22" s="83" customFormat="1" ht="56.15" customHeight="1">
      <c r="A669" s="251" t="s">
        <v>952</v>
      </c>
      <c r="B669" s="84"/>
      <c r="C669" s="316" t="s">
        <v>483</v>
      </c>
      <c r="D669" s="317"/>
      <c r="E669" s="317"/>
      <c r="F669" s="317"/>
      <c r="G669" s="317"/>
      <c r="H669" s="318"/>
      <c r="I669" s="138" t="s">
        <v>484</v>
      </c>
      <c r="J669" s="223"/>
      <c r="K669" s="224"/>
      <c r="L669" s="299">
        <v>7.8</v>
      </c>
    </row>
    <row r="670" spans="1:22" s="83" customFormat="1" ht="60" customHeight="1">
      <c r="A670" s="251" t="s">
        <v>953</v>
      </c>
      <c r="B670" s="84"/>
      <c r="C670" s="322" t="s">
        <v>485</v>
      </c>
      <c r="D670" s="323"/>
      <c r="E670" s="323"/>
      <c r="F670" s="323"/>
      <c r="G670" s="323"/>
      <c r="H670" s="324"/>
      <c r="I670" s="325" t="s">
        <v>1030</v>
      </c>
      <c r="J670" s="223"/>
      <c r="K670" s="224"/>
      <c r="L670" s="300">
        <v>219</v>
      </c>
    </row>
    <row r="671" spans="1:22" s="83" customFormat="1" ht="35.15" customHeight="1">
      <c r="A671" s="251" t="s">
        <v>954</v>
      </c>
      <c r="B671" s="84"/>
      <c r="C671" s="227"/>
      <c r="D671" s="228"/>
      <c r="E671" s="322" t="s">
        <v>487</v>
      </c>
      <c r="F671" s="323"/>
      <c r="G671" s="323"/>
      <c r="H671" s="324"/>
      <c r="I671" s="326"/>
      <c r="J671" s="223"/>
      <c r="K671" s="224"/>
      <c r="L671" s="300">
        <v>64</v>
      </c>
    </row>
    <row r="672" spans="1:22" s="83" customFormat="1" ht="25.75" customHeight="1">
      <c r="A672" s="251" t="s">
        <v>955</v>
      </c>
      <c r="B672" s="84"/>
      <c r="C672" s="229"/>
      <c r="D672" s="285"/>
      <c r="E672" s="328"/>
      <c r="F672" s="329"/>
      <c r="G672" s="330" t="s">
        <v>1003</v>
      </c>
      <c r="H672" s="331"/>
      <c r="I672" s="327"/>
      <c r="J672" s="223"/>
      <c r="K672" s="224"/>
      <c r="L672" s="300">
        <v>33</v>
      </c>
    </row>
    <row r="673" spans="1:22" s="115" customFormat="1" ht="80.150000000000006" customHeight="1">
      <c r="A673" s="251" t="s">
        <v>956</v>
      </c>
      <c r="B673" s="84"/>
      <c r="C673" s="322" t="s">
        <v>1027</v>
      </c>
      <c r="D673" s="323"/>
      <c r="E673" s="323"/>
      <c r="F673" s="323"/>
      <c r="G673" s="323"/>
      <c r="H673" s="324"/>
      <c r="I673" s="325" t="s">
        <v>1031</v>
      </c>
      <c r="J673" s="223"/>
      <c r="K673" s="224"/>
      <c r="L673" s="300">
        <v>110</v>
      </c>
    </row>
    <row r="674" spans="1:22" s="115" customFormat="1" ht="34.5" customHeight="1">
      <c r="A674" s="251" t="s">
        <v>957</v>
      </c>
      <c r="B674" s="84"/>
      <c r="C674" s="288"/>
      <c r="D674" s="290"/>
      <c r="E674" s="316" t="s">
        <v>1004</v>
      </c>
      <c r="F674" s="317"/>
      <c r="G674" s="317"/>
      <c r="H674" s="318"/>
      <c r="I674" s="332"/>
      <c r="J674" s="223"/>
      <c r="K674" s="224"/>
      <c r="L674" s="300">
        <v>83</v>
      </c>
    </row>
    <row r="675" spans="1:22" s="83" customFormat="1" ht="56.15" customHeight="1">
      <c r="A675" s="251" t="s">
        <v>958</v>
      </c>
      <c r="B675" s="84"/>
      <c r="C675" s="316" t="s">
        <v>1005</v>
      </c>
      <c r="D675" s="317"/>
      <c r="E675" s="317"/>
      <c r="F675" s="317"/>
      <c r="G675" s="317"/>
      <c r="H675" s="318"/>
      <c r="I675" s="138" t="s">
        <v>492</v>
      </c>
      <c r="J675" s="223"/>
      <c r="K675" s="224"/>
      <c r="L675" s="301">
        <v>44.7</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FAA30DB-91B8-488F-AACD-5F012FB10041}"/>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