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BE08C88-3793-4463-9533-30640120AF22}"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<sst xmlns="http://schemas.openxmlformats.org/spreadsheetml/2006/main" count="3094" uniqueCount="1055">
  <si>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</si>
  <si>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</si>
  <si>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</si>
  <si>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</si>
  <si>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</si>
  <si>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</si>
  <si>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</si>
  <si>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</si>
  <si>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</si>
  <si>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</si>
  <si>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</si>
  <si>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</si>
  <si>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</si>
  <si>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</si>
  <si>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</si>
  <si>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</si>
  <si>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</si>
  <si>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</si>
  <si>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</si>
  <si>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</si>
  <si>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</si>
  <si>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</si>
  <si>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</si>
  <si>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</si>
  <si>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</si>
  <si>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</si>
  <si>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</si>
  <si>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</si>
  <si>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</si>
  <si>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</si>
  <si>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</si>
  <si>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</si>
  <si>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</si>
  <si>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</si>
  <si>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</si>
  <si>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</si>
  <si>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</si>
  <si>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</si>
  <si>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</si>
  <si>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</si>
  <si>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</si>
  <si>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</si>
  <si>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</si>
  <si>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</si>
  <si>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</si>
  <si>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</si>
  <si>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</si>
  <si>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</si>
  <si>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</si>
  <si>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</si>
  <si>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</si>
  <si>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</si>
  <si>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</si>
  <si>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</si>
  <si>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</si>
  <si>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</si>
  <si>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</si>
  <si>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</si>
  <si>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</si>
  <si>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</si>
  <si>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</si>
  <si>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</si>
  <si>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</si>
  <si>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</si>
  <si>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</si>
  <si>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</si>
  <si>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</si>
  <si>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</si>
  <si>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</si>
  <si>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</si>
  <si>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</si>
  <si>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</si>
  <si>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</si>
  <si>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</si>
  <si>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</si>
  <si>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</si>
  <si>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</si>
  <si>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</si>
  <si>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</si>
  <si>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</si>
  <si>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</si>
  <si>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</si>
  <si>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</si>
  <si>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</si>
  <si>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</si>
  <si>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</si>
  <si>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</si>
  <si>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</si>
  <si>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</si>
  <si>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</si>
  <si>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</si>
  <si>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</si>
  <si>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</si>
  <si>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</si>
  <si>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</si>
  <si>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</si>
  <si>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</si>
  <si>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</si>
  <si>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</si>
  <si>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</si>
  <si>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</si>
  <si>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</si>
  <si>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</si>
  <si>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</si>
  <si>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</si>
  <si>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</si>
  <si>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</si>
  <si>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</si>
  <si>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</si>
  <si>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</si>
  <si>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</si>
  <si>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</si>
  <si>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</si>
  <si>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</si>
  <si>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</si>
  <si>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</si>
  <si>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</si>
  <si>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</si>
  <si>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</si>
  <si>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</si>
  <si>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</si>
  <si>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</si>
  <si>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</si>
  <si>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</si>
  <si>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</si>
  <si>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</si>
  <si>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</si>
  <si>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</si>
  <si>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</si>
  <si>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</si>
  <si>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</si>
  <si>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</si>
  <si>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</si>
  <si>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</si>
  <si>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</si>
  <si>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</si>
  <si>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</si>
  <si>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</si>
  <si>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</si>
  <si>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</si>
  <si>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</si>
  <si>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</si>
  <si>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</si>
  <si>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</si>
  <si>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</si>
  <si>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</si>
  <si>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</si>
  <si>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</si>
  <si>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</si>
  <si>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</si>
  <si>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</si>
  <si>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</si>
  <si>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</si>
  <si>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</si>
  <si>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</si>
  <si>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</si>
  <si>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</si>
  <si>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</si>
  <si>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</si>
  <si>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</si>
  <si>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</si>
  <si>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</si>
  <si>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</si>
  <si>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</si>
  <si>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</si>
  <si>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</si>
  <si>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</si>
  <si>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</si>
  <si>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</si>
  <si>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</si>
  <si>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</si>
  <si>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</si>
  <si>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</si>
  <si>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</si>
  <si>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</si>
  <si>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</si>
  <si>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</si>
  <si>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</si>
  <si>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</si>
  <si>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</si>
  <si>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</si>
  <si>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</si>
  <si>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</si>
  <si>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</si>
  <si>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</si>
  <si>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</si>
  <si>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</si>
  <si>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</si>
  <si>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</si>
  <si>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</si>
  <si>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</si>
  <si>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</si>
  <si>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</si>
  <si>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</si>
  <si>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</si>
  <si>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</si>
  <si>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</si>
  <si>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</si>
  <si>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</si>
  <si>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</si>
  <si>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</si>
  <si>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</si>
  <si>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</si>
  <si>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</si>
  <si>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</si>
  <si>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</si>
  <si>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</si>
  <si>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</si>
  <si>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</si>
  <si>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</si>
  <si>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</si>
  <si>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</si>
  <si>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</si>
  <si>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</si>
  <si>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</si>
  <si>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</si>
  <si>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</si>
  <si>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</si>
  <si>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</si>
  <si>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</si>
  <si>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</si>
  <si>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</si>
  <si>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</si>
  <si>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</si>
  <si>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</si>
  <si>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</si>
  <si>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</si>
  <si>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</si>
  <si>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</si>
  <si>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</si>
  <si>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</si>
  <si>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</si>
  <si>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</si>
  <si>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</si>
  <si>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</si>
  <si>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</si>
  <si>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</si>
  <si>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</si>
  <si>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</si>
  <si>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</si>
  <si>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</si>
  <si>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</si>
  <si>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</si>
  <si>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</si>
  <si>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</si>
  <si>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</si>
  <si>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</si>
  <si>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</si>
  <si>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</si>
  <si>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</si>
  <si>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</si>
  <si>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</si>
  <si>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</si>
  <si>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</si>
  <si>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</si>
  <si>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</si>
  <si>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</si>
  <si>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</si>
  <si>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</si>
  <si>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</si>
  <si>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</si>
  <si>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</si>
  <si>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</si>
  <si>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</si>
  <si>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</si>
  <si>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</si>
  <si>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</si>
  <si>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</si>
  <si>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</si>
  <si>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</si>
  <si>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</si>
  <si>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</si>
  <si>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</si>
  <si>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</si>
  <si>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</si>
  <si>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</si>
  <si>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</si>
  <si>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</si>
  <si>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</si>
  <si>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</si>
  <si>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</si>
  <si>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</si>
  <si>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</si>
  <si>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</si>
  <si>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</si>
  <si>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</si>
  <si>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</si>
  <si>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</si>
  <si>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</si>
  <si>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</si>
  <si>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</si>
  <si>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</si>
  <si>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</si>
  <si>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</si>
  <si>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</si>
  <si>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</si>
  <si>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</si>
  <si>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</si>
  <si>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</si>
  <si>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</si>
  <si>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</si>
  <si>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</si>
  <si>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</si>
  <si>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</si>
  <si>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</si>
  <si>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</si>
  <si>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</si>
  <si>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</si>
  <si>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</si>
  <si>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</si>
  <si>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</si>
  <si>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</si>
  <si>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</si>
  <si>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</si>
  <si>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</si>
  <si>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</si>
  <si>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</si>
  <si>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</si>
  <si>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</si>
  <si>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</si>
  <si>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</si>
  <si>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</si>
  <si>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</si>
  <si>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</si>
  <si>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</si>
  <si>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</si>
  <si>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</si>
  <si>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</si>
  <si>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</si>
  <si>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</si>
  <si>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</si>
  <si>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</si>
  <si>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</si>
  <si>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</si>
  <si>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</si>
  <si>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</si>
  <si>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</si>
  <si>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</si>
  <si>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</si>
  <si>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</si>
  <si>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</si>
  <si>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</si>
  <si>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</si>
  <si>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</si>
  <si>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</si>
  <si>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</si>
  <si>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</si>
  <si>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</si>
  <si>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</si>
  <si>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</si>
  <si>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</si>
  <si>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</si>
  <si>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</si>
  <si>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</si>
  <si>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</si>
  <si>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</si>
  <si>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</si>
  <si>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</si>
  <si>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</si>
  <si>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</si>
  <si>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</si>
  <si>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</si>
  <si>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</si>
  <si>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</si>
  <si>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</si>
  <si>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</si>
  <si>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</si>
  <si>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</si>
  <si>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</si>
  <si>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</si>
  <si>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</si>
  <si>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</si>
  <si>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</si>
  <si>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</si>
  <si>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</si>
  <si>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</si>
  <si>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</si>
  <si>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</si>
  <si>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</si>
  <si>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</si>
  <si>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</si>
  <si>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</si>
  <si>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</si>
  <si>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</si>
  <si>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</si>
  <si>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</si>
  <si>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</si>
  <si>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</si>
  <si>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</si>
  <si>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</si>
  <si>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</si>
  <si>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</si>
  <si>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</si>
  <si>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</si>
  <si>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</si>
  <si>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</si>
  <si>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</si>
  <si>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</si>
  <si>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</si>
  <si>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</si>
  <si>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</si>
  <si>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</si>
  <si>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</si>
  <si>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</si>
  <si>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</si>
  <si>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</si>
  <si>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</si>
  <si>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</si>
  <si>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</si>
  <si>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</si>
  <si>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</si>
  <si>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</si>
  <si>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</si>
  <si>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</si>
  <si>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</si>
  <si>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</si>
  <si>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</si>
  <si>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</si>
  <si>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</si>
  <si>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</si>
  <si>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</si>
  <si>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</si>
  <si>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</si>
  <si>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</si>
  <si>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</si>
  <si>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</si>
  <si>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</si>
  <si>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</si>
  <si>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</si>
  <si>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</si>
  <si>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</si>
  <si>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</si>
  <si>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</si>
  <si>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</si>
  <si>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</si>
  <si>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</si>
  <si>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</si>
  <si>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</si>
  <si>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</si>
  <si>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</si>
  <si>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</si>
  <si>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</si>
  <si>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</si>
  <si>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</si>
  <si>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</si>
  <si>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</si>
  <si>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</si>
  <si>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</si>
  <si>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</si>
  <si>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</si>
  <si>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</si>
  <si>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</si>
  <si>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</si>
  <si>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</si>
  <si>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</si>
  <si>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</si>
  <si>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</si>
  <si>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</si>
  <si>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</si>
  <si>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</si>
  <si>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</si>
  <si>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</si>
  <si>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</si>
  <si>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</si>
  <si>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</si>
  <si>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</si>
  <si>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</si>
  <si>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</si>
  <si>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</si>
  <si>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</si>
  <si>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</si>
  <si>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</si>
  <si>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</si>
  <si>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</si>
  <si>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</si>
  <si>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</si>
  <si>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</si>
  <si>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</si>
  <si>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</si>
  <si>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</si>
  <si>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</si>
  <si>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</si>
  <si>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</si>
  <si>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</si>
  <si>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</si>
  <si>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</si>
  <si>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</si>
  <si>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</si>
  <si>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</si>
  <si>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</si>
  <si>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</si>
  <si>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</si>
  <si>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</si>
  <si>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</si>
  <si>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</si>
  <si>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</si>
  <si>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</si>
  <si>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</si>
  <si>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</si>
  <si>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</si>
  <si>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</si>
  <si>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</si>
  <si>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</si>
  <si>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</si>
  <si>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</si>
  <si>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</si>
  <si>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</si>
  <si>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</si>
  <si>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</si>
  <si>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</si>
  <si>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</si>
  <si>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</si>
  <si>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</si>
  <si>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</si>
  <si>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</si>
  <si>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</si>
  <si>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</si>
  <si>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</si>
  <si>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</si>
  <si>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</si>
  <si>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</si>
  <si>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</si>
  <si>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</si>
  <si>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</si>
  <si>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</si>
  <si>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</si>
  <si>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</si>
  <si>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</si>
  <si>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</si>
  <si>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</si>
  <si>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</si>
  <si>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</si>
  <si>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</si>
  <si>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</si>
  <si>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</si>
  <si>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</si>
  <si>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</si>
  <si>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</si>
  <si>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</si>
  <si>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</si>
  <si>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</si>
  <si>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</si>
  <si>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</si>
  <si>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</si>
  <si>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</si>
  <si>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</si>
  <si>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</si>
  <si>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</si>
  <si>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</si>
  <si>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</si>
  <si>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</si>
  <si>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</si>
  <si>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</si>
  <si>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</si>
  <si>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</si>
  <si>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</si>
  <si>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</si>
  <si>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</si>
  <si>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</si>
  <si>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</si>
  <si>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</si>
  <si>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</si>
  <si>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</si>
  <si>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</si>
  <si>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</si>
  <si>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</si>
  <si>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</si>
  <si>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</si>
  <si>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</si>
  <si>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</si>
  <si>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</si>
  <si>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</si>
  <si>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</si>
  <si>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</si>
  <si>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</si>
  <si>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</si>
  <si>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</si>
  <si>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</si>
  <si>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</si>
  <si>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</si>
  <si>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</si>
  <si>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</si>
  <si>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</si>
  <si>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</si>
  <si>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</si>
  <si>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</si>
  <si>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</si>
  <si>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</si>
  <si>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</si>
  <si>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</si>
  <si>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</si>
  <si>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</si>
  <si>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</si>
  <si>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</si>
  <si>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</si>
  <si>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</si>
  <si>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</si>
  <si>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</si>
  <si>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</si>
  <si>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</si>
  <si>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</si>
  <si>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</si>
  <si>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</si>
  <si>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</si>
  <si>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</si>
  <si>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</si>
  <si>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</si>
  <si>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</si>
  <si>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</si>
  <si>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</si>
  <si>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</si>
  <si>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</si>
  <si>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</si>
  <si>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</si>
  <si>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</si>
  <si>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</si>
  <si>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</si>
  <si>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</si>
  <si>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</si>
  <si>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</si>
  <si>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</si>
  <si>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</si>
  <si>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</si>
  <si>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</si>
  <si>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</si>
  <si>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</si>
  <si>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</si>
  <si>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</si>
  <si>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</si>
  <si>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</si>
  <si>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</si>
  <si>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</si>
  <si>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</si>
  <si>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</si>
  <si>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</si>
  <si>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</si>
  <si>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</si>
  <si>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</si>
  <si>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</si>
  <si>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</si>
  <si>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</si>
  <si>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</si>
  <si>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</si>
  <si>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</si>
  <si>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</si>
  <si>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</si>
  <si>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</si>
  <si>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</si>
  <si>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</si>
  <si>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</si>
  <si>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</si>
  <si>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</si>
  <si>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</si>
  <si>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</si>
  <si>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</si>
  <si>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</si>
  <si>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</si>
  <si>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</si>
  <si>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</si>
  <si>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</si>
  <si>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</si>
  <si>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</si>
  <si>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</si>
  <si>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</si>
  <si>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</si>
  <si>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</si>
  <si>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</si>
  <si>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</si>
  <si>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</si>
  <si>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</si>
  <si>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</si>
  <si>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</si>
  <si>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</si>
  <si>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</si>
  <si>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</si>
  <si>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</si>
  <si>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</si>
  <si>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</si>
  <si>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</si>
  <si>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</si>
  <si>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</si>
  <si>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</si>
  <si>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</si>
  <si>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</si>
  <si>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</si>
  <si>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</si>
  <si>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</si>
  <si>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</si>
  <si>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</si>
  <si>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</si>
  <si>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</si>
  <si>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</si>
  <si>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</si>
  <si>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</si>
  <si>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</si>
  <si>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</si>
  <si>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</si>
  <si>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</si>
  <si>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</si>
  <si>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</si>
  <si>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</si>
  <si>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</si>
  <si>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</si>
  <si>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</si>
  <si>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</si>
  <si>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</si>
  <si>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</si>
  <si>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</si>
  <si>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</si>
  <si>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</si>
  <si>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</si>
  <si>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</si>
  <si>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</si>
  <si>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</si>
  <si>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</si>
  <si>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</si>
  <si>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</si>
  <si>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</si>
  <si>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</si>
  <si>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</si>
  <si>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</si>
  <si>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</si>
  <si>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</si>
  <si>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</si>
  <si>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</si>
  <si>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</si>
  <si>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</si>
  <si>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</si>
  <si>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</si>
  <si>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</si>
  <si>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</si>
  <si>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</si>
  <si>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</si>
  <si>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</si>
  <si>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</si>
  <si>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</si>
  <si>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</si>
  <si>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</si>
  <si>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</si>
  <si>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</si>
  <si>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</si>
  <si>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</si>
  <si>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</si>
  <si>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</si>
  <si>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</si>
  <si>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</si>
  <si>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</si>
  <si>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</si>
  <si>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</si>
  <si>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</si>
  <si>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</si>
  <si>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</si>
  <si>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</si>
  <si>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</si>
  <si>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</si>
  <si>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</si>
  <si>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</si>
  <si>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</si>
  <si>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</si>
  <si>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</si>
  <si>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</si>
  <si>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</si>
  <si>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</si>
  <si>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</si>
  <si>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</si>
  <si>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</si>
  <si>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</si>
  <si>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</si>
  <si>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</si>
  <si>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</si>
  <si>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</si>
  <si>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</si>
  <si>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</si>
  <si>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</si>
  <si>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</si>
  <si>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</si>
  <si>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</si>
  <si>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</si>
  <si>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</si>
  <si>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</si>
  <si>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</si>
  <si>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</si>
  <si>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</si>
  <si>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</si>
  <si>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</si>
  <si>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</si>
  <si>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</si>
  <si>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</si>
  <si>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</si>
  <si>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</si>
  <si>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</si>
  <si>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</si>
  <si>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</si>
  <si>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</si>
  <si>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</si>
  <si>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</si>
  <si>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</si>
  <si>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</si>
  <si>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</si>
  <si>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</si>
  <si>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</si>
  <si>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</si>
  <si>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</si>
  <si>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</si>
  <si>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</si>
  <si>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</si>
  <si>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</si>
  <si>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</si>
  <si>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</si>
  <si>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</si>
  <si>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</si>
  <si>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</si>
  <si>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</si>
  <si>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</si>
  <si>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</si>
  <si>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</si>
  <si>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</si>
  <si>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</si>
  <si>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</si>
  <si>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</si>
  <si>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</si>
  <si>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</si>
  <si>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</si>
  <si>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</si>
  <si>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</si>
  <si>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</si>
  <si>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</si>
  <si>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</si>
  <si>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</si>
  <si>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</si>
  <si>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</si>
  <si>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</si>
  <si>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</si>
  <si>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</si>
  <si>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</si>
  <si>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</si>
  <si>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</si>
  <si>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</si>
  <si>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</si>
  <si>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</si>
  <si>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</si>
  <si>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</si>
  <si>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</si>
  <si>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</si>
  <si>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</si>
  <si>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</si>
  <si>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</si>
  <si>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</si>
  <si>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</si>
  <si>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</si>
  <si>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</si>
  <si>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</si>
  <si>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</si>
  <si>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</si>
  <si>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</si>
  <si>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</si>
  <si>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</si>
  <si>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</si>
  <si>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</si>
  <si>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</si>
  <si>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</si>
  <si>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</si>
  <si>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</si>
  <si>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</si>
  <si>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</si>
  <si>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</si>
  <si>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</si>
  <si>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</si>
  <si>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</si>
  <si>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</si>
  <si>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</si>
  <si>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</si>
  <si>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</si>
  <si>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</si>
  <si>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</si>
  <si>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</si>
  <si>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</si>
  <si>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</si>
  <si>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</si>
  <si>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</si>
  <si>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</si>
  <si>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</si>
  <si>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</si>
  <si>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</si>
  <si>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</si>
  <si>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</si>
  <si>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</si>
  <si>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</si>
  <si>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</si>
  <si>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</si>
  <si>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</si>
  <si>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</si>
  <si>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</si>
  <si>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</si>
  <si>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</si>
  <si>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</si>
  <si>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</si>
  <si>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</si>
  <si>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</si>
  <si>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</si>
  <si>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</si>
  <si>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</si>
  <si>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</si>
  <si>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</si>
  <si>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</si>
  <si>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</si>
  <si>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</si>
  <si>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</si>
  <si>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</si>
  <si>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</si>
  <si>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</si>
  <si>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</si>
  <si>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</si>
  <si>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</si>
  <si>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</si>
  <si>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</si>
  <si>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</si>
  <si>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</si>
  <si>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</si>
  <si>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</si>
  <si>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</si>
  <si>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</si>
  <si>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</si>
  <si>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</si>
  <si>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</si>
  <si>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</si>
  <si>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</si>
  <si>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</si>
  <si>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</si>
  <si>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</si>
  <si>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</si>
  <si>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</si>
  <si>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</si>
  <si>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</si>
  <si>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</si>
  <si>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</si>
  <si>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</si>
  <si>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</si>
  <si>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</si>
  <si>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</si>
  <si>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</si>
  <si>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</si>
  <si>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</si>
  <si>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</si>
  <si>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</si>
  <si>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</si>
  <si>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</si>
  <si>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</si>
  <si>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</si>
  <si>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</si>
  <si>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</si>
  <si>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</si>
  <si>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</si>
  <si>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</si>
  <si>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</si>
  <si>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</si>
  <si>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</si>
  <si>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</si>
  <si>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</si>
  <si>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</si>
  <si>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</si>
  <si>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</si>
  <si>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</si>
  <si>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</si>
  <si>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</si>
  <si>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</si>
  <si>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</si>
  <si>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</si>
  <si>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</si>
  <si>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</si>
  <si>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</si>
  <si>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</si>
  <si>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</si>
  <si>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</si>
  <si>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</si>
  <si>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</si>
  <si>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</si>
  <si>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</si>
  <si>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</si>
  <si>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</si>
  <si>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</si>
  <si>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</si>
  <si>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</si>
  <si>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</si>
  <si>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</si>
  <si>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</si>
  <si>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</si>
  <si>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</si>
  <si>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</si>
  <si>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</si>
  <si>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</si>
  <si>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</si>
  <si>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</si>
  <si>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</si>
  <si>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</si>
  <si>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</si>
  <si>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</si>
  <si>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</si>
  <si>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</si>
  <si>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</si>
  <si>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</si>
  <si>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</si>
  <si>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</si>
  <si>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</si>
  <si>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</si>
  <si>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</si>
  <si>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</si>
  <si>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</si>
  <si>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</si>
  <si>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</si>
  <si>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</si>
  <si>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</si>
  <si>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</si>
  <si>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</si>
  <si>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</si>
  <si>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</si>
  <si>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</si>
  <si>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</si>
  <si>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</si>
  <si>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</si>
  <si>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</si>
  <si>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</si>
  <si>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</si>
  <si>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</si>
  <si>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</si>
  <si>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</si>
  <si>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</si>
  <si>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</si>
  <si>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</si>
  <si>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</si>
  <si>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</si>
  <si>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</si>
  <si>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</si>
  <si>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</si>
  <si>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</si>
  <si>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</si>
  <si>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</si>
  <si>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医療法人養和会養和病院</t>
    <phoneticPr fontId="3"/>
  </si>
  <si>
    <t>〒683-0841 米子市上後藤３－５－１</t>
    <phoneticPr fontId="3"/>
  </si>
  <si>
    <t>〇</t>
  </si>
  <si>
    <t>医療法人</t>
  </si>
  <si>
    <t>複数の診療科で活用</t>
  </si>
  <si>
    <t>神経内科</t>
  </si>
  <si>
    <t>リハビリテーション科</t>
  </si>
  <si>
    <t>回復期ﾘﾊﾋﾞﾘﾃｰｼｮﾝ病棟入院料１</t>
  </si>
  <si>
    <t>ＤＰＣ病院ではない</t>
  </si>
  <si>
    <t>有</t>
  </si>
  <si>
    <t>-</t>
    <phoneticPr fontId="3"/>
  </si>
  <si>
    <t>体制強化加算１の届出有り</t>
  </si>
  <si>
    <t>回復期病棟</t>
  </si>
  <si>
    <t>回復期機能</t>
  </si>
  <si>
    <t>内科</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</si>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</sst>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34</v>
      </c>
      <c r="M103" s="258">
        <v>26</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34</v>
      </c>
      <c r="M104" s="258">
        <v>26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34</v>
      </c>
      <c r="M106" s="258">
        <v>26</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34</v>
      </c>
      <c r="M107" s="258">
        <v>26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34</v>
      </c>
      <c r="M109" s="258">
        <v>26</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34</v>
      </c>
      <c r="M110" s="258">
        <v>26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1051</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1052</v>
      </c>
    </row>
    <row r="132" spans="1:22" s="83" customFormat="1" ht="34.5" customHeight="1">
      <c r="A132" s="244" t="s">
        <v>621</v>
      </c>
      <c r="B132" s="84"/>
      <c r="C132" s="295"/>
      <c r="D132" s="297"/>
      <c r="E132" s="320" t="s">
        <v>58</v>
      </c>
      <c r="F132" s="321"/>
      <c r="G132" s="321"/>
      <c r="H132" s="322"/>
      <c r="I132" s="389"/>
      <c r="J132" s="101"/>
      <c r="K132" s="102"/>
      <c r="L132" s="82">
        <v>34</v>
      </c>
      <c r="M132" s="82">
        <v>26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29</v>
      </c>
      <c r="K157" s="264" t="str">
        <f t="shared" si="3"/>
        <v/>
      </c>
      <c r="L157" s="117">
        <v>0</v>
      </c>
      <c r="M157" s="117">
        <v>29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41</v>
      </c>
      <c r="K194" s="264" t="str">
        <f t="shared" si="5"/>
        <v/>
      </c>
      <c r="L194" s="117">
        <v>41</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10</v>
      </c>
      <c r="M269" s="147">
        <v>9</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0.9</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7</v>
      </c>
      <c r="M273" s="147">
        <v>4</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9</v>
      </c>
      <c r="K277" s="81" t="str">
        <f t="shared" si="8"/>
        <v/>
      </c>
      <c r="L277" s="147">
        <v>8</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11</v>
      </c>
      <c r="K279" s="81" t="str">
        <f t="shared" si="8"/>
        <v/>
      </c>
      <c r="L279" s="147">
        <v>8</v>
      </c>
      <c r="M279" s="147">
        <v>3</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5</v>
      </c>
      <c r="K281" s="81" t="str">
        <f t="shared" si="8"/>
        <v/>
      </c>
      <c r="L281" s="147">
        <v>4</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0</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12</v>
      </c>
      <c r="N297" s="147">
        <v>27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4.5999999999999996</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14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6</v>
      </c>
      <c r="N301" s="147">
        <v>22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0.4</v>
      </c>
      <c r="N302" s="148">
        <v>2.2999999999999998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6</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0.3</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3</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197</v>
      </c>
      <c r="K392" s="81" t="str">
        <f t="shared" ref="K392:K397" si="12">IF(OR(COUNTIF(L392:M392,"未確認")&gt;0,COUNTIF(L392:M392,"~*")&gt;0),"※","")</f>
        <v/>
      </c>
      <c r="L392" s="147">
        <v>149</v>
      </c>
      <c r="M392" s="147">
        <v>48</v>
      </c>
    </row>
    <row r="393" spans="1:22" s="83" customFormat="1" ht="34.5" customHeight="1">
      <c r="A393" s="249" t="s">
        <v>773</v>
      </c>
      <c r="B393" s="84"/>
      <c r="C393" s="370"/>
      <c r="D393" s="380"/>
      <c r="E393" s="320" t="s">
        <v>224</v>
      </c>
      <c r="F393" s="321"/>
      <c r="G393" s="321"/>
      <c r="H393" s="322"/>
      <c r="I393" s="343"/>
      <c r="J393" s="140">
        <f t="shared" si="11"/>
        <v>197</v>
      </c>
      <c r="K393" s="81" t="str">
        <f t="shared" si="12"/>
        <v/>
      </c>
      <c r="L393" s="147">
        <v>149</v>
      </c>
      <c r="M393" s="147">
        <v>48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20722</v>
      </c>
      <c r="K396" s="81" t="str">
        <f t="shared" si="12"/>
        <v/>
      </c>
      <c r="L396" s="147">
        <v>11552</v>
      </c>
      <c r="M396" s="147">
        <v>9170</v>
      </c>
    </row>
    <row r="397" spans="1:22" s="83" customFormat="1" ht="34.5" customHeight="1">
      <c r="A397" s="250" t="s">
        <v>777</v>
      </c>
      <c r="B397" s="119"/>
      <c r="C397" s="370"/>
      <c r="D397" s="320" t="s">
        <v>228</v>
      </c>
      <c r="E397" s="321"/>
      <c r="F397" s="321"/>
      <c r="G397" s="321"/>
      <c r="H397" s="322"/>
      <c r="I397" s="344"/>
      <c r="J397" s="140">
        <f t="shared" si="11"/>
        <v>195</v>
      </c>
      <c r="K397" s="81" t="str">
        <f t="shared" si="12"/>
        <v/>
      </c>
      <c r="L397" s="147">
        <v>148</v>
      </c>
      <c r="M397" s="147">
        <v>47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197</v>
      </c>
      <c r="K405" s="81" t="str">
        <f t="shared" ref="K405:K422" si="14">IF(OR(COUNTIF(L405:M405,"未確認")&gt;0,COUNTIF(L405:M405,"~*")&gt;0),"※","")</f>
        <v/>
      </c>
      <c r="L405" s="147">
        <v>149</v>
      </c>
      <c r="M405" s="147">
        <v>48</v>
      </c>
    </row>
    <row r="406" spans="1:22" s="83" customFormat="1" ht="34.5" customHeight="1">
      <c r="A406" s="251" t="s">
        <v>779</v>
      </c>
      <c r="B406" s="119"/>
      <c r="C406" s="369"/>
      <c r="D406" s="375" t="s">
        <v>233</v>
      </c>
      <c r="E406" s="377" t="s">
        <v>234</v>
      </c>
      <c r="F406" s="378"/>
      <c r="G406" s="378"/>
      <c r="H406" s="379"/>
      <c r="I406" s="361"/>
      <c r="J406" s="140">
        <f t="shared" si="13"/>
        <v>10</v>
      </c>
      <c r="K406" s="81" t="str">
        <f t="shared" si="14"/>
        <v/>
      </c>
      <c r="L406" s="147">
        <v>5</v>
      </c>
      <c r="M406" s="147">
        <v>5</v>
      </c>
    </row>
    <row r="407" spans="1:22" s="83" customFormat="1" ht="34.5" customHeight="1">
      <c r="A407" s="251" t="s">
        <v>780</v>
      </c>
      <c r="B407" s="119"/>
      <c r="C407" s="369"/>
      <c r="D407" s="369"/>
      <c r="E407" s="320" t="s">
        <v>235</v>
      </c>
      <c r="F407" s="321"/>
      <c r="G407" s="321"/>
      <c r="H407" s="322"/>
      <c r="I407" s="361"/>
      <c r="J407" s="140">
        <f t="shared" si="13"/>
        <v>20</v>
      </c>
      <c r="K407" s="81" t="str">
        <f t="shared" si="14"/>
        <v/>
      </c>
      <c r="L407" s="147">
        <v>3</v>
      </c>
      <c r="M407" s="147">
        <v>17</v>
      </c>
    </row>
    <row r="408" spans="1:22" s="83" customFormat="1" ht="34.5" customHeight="1">
      <c r="A408" s="251" t="s">
        <v>781</v>
      </c>
      <c r="B408" s="119"/>
      <c r="C408" s="369"/>
      <c r="D408" s="369"/>
      <c r="E408" s="320" t="s">
        <v>236</v>
      </c>
      <c r="F408" s="321"/>
      <c r="G408" s="321"/>
      <c r="H408" s="322"/>
      <c r="I408" s="361"/>
      <c r="J408" s="140">
        <f t="shared" si="13"/>
        <v>162</v>
      </c>
      <c r="K408" s="81" t="str">
        <f t="shared" si="14"/>
        <v/>
      </c>
      <c r="L408" s="147">
        <v>141</v>
      </c>
      <c r="M408" s="147">
        <v>21</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0</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0</v>
      </c>
      <c r="M412" s="147">
        <v>4</v>
      </c>
    </row>
    <row r="413" spans="1:22" s="83" customFormat="1" ht="34.5" customHeight="1">
      <c r="A413" s="251" t="s">
        <v>786</v>
      </c>
      <c r="B413" s="119"/>
      <c r="C413" s="369"/>
      <c r="D413" s="320" t="s">
        <v>251</v>
      </c>
      <c r="E413" s="321"/>
      <c r="F413" s="321"/>
      <c r="G413" s="321"/>
      <c r="H413" s="322"/>
      <c r="I413" s="361"/>
      <c r="J413" s="140">
        <f t="shared" si="13"/>
        <v>195</v>
      </c>
      <c r="K413" s="81" t="str">
        <f t="shared" si="14"/>
        <v/>
      </c>
      <c r="L413" s="147">
        <v>148</v>
      </c>
      <c r="M413" s="147">
        <v>47</v>
      </c>
    </row>
    <row r="414" spans="1:22" s="83" customFormat="1" ht="34.5" customHeight="1">
      <c r="A414" s="251" t="s">
        <v>787</v>
      </c>
      <c r="B414" s="119"/>
      <c r="C414" s="369"/>
      <c r="D414" s="375" t="s">
        <v>240</v>
      </c>
      <c r="E414" s="377" t="s">
        <v>241</v>
      </c>
      <c r="F414" s="378"/>
      <c r="G414" s="378"/>
      <c r="H414" s="379"/>
      <c r="I414" s="361"/>
      <c r="J414" s="140">
        <f t="shared" si="13"/>
        <v>13</v>
      </c>
      <c r="K414" s="81" t="str">
        <f t="shared" si="14"/>
        <v/>
      </c>
      <c r="L414" s="147">
        <v>12</v>
      </c>
      <c r="M414" s="147">
        <v>1</v>
      </c>
    </row>
    <row r="415" spans="1:22" s="83" customFormat="1" ht="34.5" customHeight="1">
      <c r="A415" s="251" t="s">
        <v>788</v>
      </c>
      <c r="B415" s="119"/>
      <c r="C415" s="369"/>
      <c r="D415" s="369"/>
      <c r="E415" s="320" t="s">
        <v>242</v>
      </c>
      <c r="F415" s="321"/>
      <c r="G415" s="321"/>
      <c r="H415" s="322"/>
      <c r="I415" s="361"/>
      <c r="J415" s="140">
        <f t="shared" si="13"/>
        <v>105</v>
      </c>
      <c r="K415" s="81" t="str">
        <f t="shared" si="14"/>
        <v/>
      </c>
      <c r="L415" s="147">
        <v>87</v>
      </c>
      <c r="M415" s="147">
        <v>18</v>
      </c>
    </row>
    <row r="416" spans="1:22" s="83" customFormat="1" ht="34.5" customHeight="1">
      <c r="A416" s="251" t="s">
        <v>789</v>
      </c>
      <c r="B416" s="119"/>
      <c r="C416" s="369"/>
      <c r="D416" s="369"/>
      <c r="E416" s="320" t="s">
        <v>243</v>
      </c>
      <c r="F416" s="321"/>
      <c r="G416" s="321"/>
      <c r="H416" s="322"/>
      <c r="I416" s="361"/>
      <c r="J416" s="140">
        <f t="shared" si="13"/>
        <v>19</v>
      </c>
      <c r="K416" s="81" t="str">
        <f t="shared" si="14"/>
        <v/>
      </c>
      <c r="L416" s="147">
        <v>13</v>
      </c>
      <c r="M416" s="147">
        <v>6</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10</v>
      </c>
      <c r="M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1</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29</v>
      </c>
      <c r="K420" s="81" t="str">
        <f t="shared" si="14"/>
        <v/>
      </c>
      <c r="L420" s="147">
        <v>24</v>
      </c>
      <c r="M420" s="147">
        <v>5</v>
      </c>
    </row>
    <row r="421" spans="1:22" s="83" customFormat="1" ht="34.5" customHeight="1">
      <c r="A421" s="251" t="s">
        <v>794</v>
      </c>
      <c r="B421" s="119"/>
      <c r="C421" s="369"/>
      <c r="D421" s="369"/>
      <c r="E421" s="320" t="s">
        <v>247</v>
      </c>
      <c r="F421" s="321"/>
      <c r="G421" s="321"/>
      <c r="H421" s="322"/>
      <c r="I421" s="361"/>
      <c r="J421" s="140">
        <f t="shared" si="13"/>
        <v>18</v>
      </c>
      <c r="K421" s="81" t="str">
        <f t="shared" si="14"/>
        <v/>
      </c>
      <c r="L421" s="147">
        <v>1</v>
      </c>
      <c r="M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182</v>
      </c>
      <c r="K430" s="193" t="str">
        <f>IF(OR(COUNTIF(L430:M430,"未確認")&gt;0,COUNTIF(L430:M430,"~*")&gt;0),"※","")</f>
        <v/>
      </c>
      <c r="L430" s="147">
        <v>136</v>
      </c>
      <c r="M430" s="147">
        <v>46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v>
      </c>
      <c r="K431" s="193" t="str">
        <f>IF(OR(COUNTIF(L431:M431,"未確認")&gt;0,COUNTIF(L431:M431,"~*")&gt;0),"※","")</f>
        <v/>
      </c>
      <c r="L431" s="147">
        <v>3</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144</v>
      </c>
      <c r="K432" s="193" t="str">
        <f>IF(OR(COUNTIF(L432:M432,"未確認")&gt;0,COUNTIF(L432:M432,"~*")&gt;0),"※","")</f>
        <v/>
      </c>
      <c r="L432" s="147">
        <v>123</v>
      </c>
      <c r="M432" s="147">
        <v>21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27</v>
      </c>
      <c r="K433" s="193" t="str">
        <f>IF(OR(COUNTIF(L433:M433,"未確認")&gt;0,COUNTIF(L433:M433,"~*")&gt;0),"※","")</f>
        <v/>
      </c>
      <c r="L433" s="147">
        <v>10</v>
      </c>
      <c r="M433" s="147">
        <v>17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v>
      </c>
      <c r="K434" s="193" t="str">
        <f>IF(OR(COUNTIF(L434:M434,"未確認")&gt;0,COUNTIF(L434:M434,"~*")&gt;0),"※","")</f>
        <v/>
      </c>
      <c r="L434" s="147">
        <v>0</v>
      </c>
      <c r="M434" s="147">
        <v>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18</v>
      </c>
      <c r="K535" s="201" t="str">
        <f t="shared" si="23"/>
        <v>※</v>
      </c>
      <c r="L535" s="117" t="s">
        <v>541</v>
      </c>
      <c r="M535" s="117">
        <v>18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23</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70</v>
      </c>
      <c r="K646" s="201" t="str">
        <f t="shared" ref="K646:K660" si="33">IF(OR(COUNTIF(L646:M646,"未確認")&gt;0,COUNTIF(L646:M646,"*")&gt;0),"※","")</f>
        <v/>
      </c>
      <c r="L646" s="117">
        <v>41</v>
      </c>
      <c r="M646" s="117">
        <v>29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51</v>
      </c>
      <c r="K648" s="201" t="str">
        <f t="shared" si="33"/>
        <v/>
      </c>
      <c r="L648" s="117">
        <v>29</v>
      </c>
      <c r="M648" s="117">
        <v>22</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v>12</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15</v>
      </c>
      <c r="K658" s="201" t="str">
        <f t="shared" si="33"/>
        <v>※</v>
      </c>
      <c r="L658" s="117" t="s">
        <v>541</v>
      </c>
      <c r="M658" s="117">
        <v>15</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1048</v>
      </c>
      <c r="M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row>
    <row r="669" spans="1:22" s="83" customFormat="1" ht="56.15" customHeight="1">
      <c r="A669" s="251" t="s">
        <v>952</v>
      </c>
      <c r="B669" s="84"/>
      <c r="C669" s="317" t="s">
        <v>483</v>
      </c>
      <c r="D669" s="318"/>
      <c r="E669" s="318"/>
      <c r="F669" s="318"/>
      <c r="G669" s="318"/>
      <c r="H669" s="319"/>
      <c r="I669" s="138" t="s">
        <v>484</v>
      </c>
      <c r="J669" s="223"/>
      <c r="K669" s="224"/>
      <c r="L669" s="300">
        <v>8.3000000000000007</v>
      </c>
      <c r="M669" s="300" t="s">
        <v>533</v>
      </c>
    </row>
    <row r="670" spans="1:22" s="83" customFormat="1" ht="60" customHeight="1">
      <c r="A670" s="251" t="s">
        <v>953</v>
      </c>
      <c r="B670" s="84"/>
      <c r="C670" s="323" t="s">
        <v>485</v>
      </c>
      <c r="D670" s="324"/>
      <c r="E670" s="324"/>
      <c r="F670" s="324"/>
      <c r="G670" s="324"/>
      <c r="H670" s="325"/>
      <c r="I670" s="326" t="s">
        <v>1030</v>
      </c>
      <c r="J670" s="223"/>
      <c r="K670" s="224"/>
      <c r="L670" s="301">
        <v>148</v>
      </c>
      <c r="M670" s="301" t="s">
        <v>533</v>
      </c>
    </row>
    <row r="671" spans="1:22" s="83" customFormat="1" ht="35.15" customHeight="1">
      <c r="A671" s="251" t="s">
        <v>954</v>
      </c>
      <c r="B671" s="84"/>
      <c r="C671" s="227"/>
      <c r="D671" s="228"/>
      <c r="E671" s="323" t="s">
        <v>487</v>
      </c>
      <c r="F671" s="324"/>
      <c r="G671" s="324"/>
      <c r="H671" s="325"/>
      <c r="I671" s="327"/>
      <c r="J671" s="223"/>
      <c r="K671" s="224"/>
      <c r="L671" s="301">
        <v>59</v>
      </c>
      <c r="M671" s="301" t="s">
        <v>533</v>
      </c>
    </row>
    <row r="672" spans="1:22" s="83" customFormat="1" ht="25.75" customHeight="1">
      <c r="A672" s="251" t="s">
        <v>955</v>
      </c>
      <c r="B672" s="84"/>
      <c r="C672" s="229"/>
      <c r="D672" s="286"/>
      <c r="E672" s="329"/>
      <c r="F672" s="330"/>
      <c r="G672" s="331" t="s">
        <v>1003</v>
      </c>
      <c r="H672" s="332"/>
      <c r="I672" s="328"/>
      <c r="J672" s="223"/>
      <c r="K672" s="224"/>
      <c r="L672" s="301">
        <v>37</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72</v>
      </c>
      <c r="M673" s="301" t="s">
        <v>533</v>
      </c>
    </row>
    <row r="674" spans="1:22" s="115" customFormat="1" ht="34.5" customHeight="1">
      <c r="A674" s="251" t="s">
        <v>957</v>
      </c>
      <c r="B674" s="84"/>
      <c r="C674" s="289"/>
      <c r="D674" s="291"/>
      <c r="E674" s="317" t="s">
        <v>1004</v>
      </c>
      <c r="F674" s="318"/>
      <c r="G674" s="318"/>
      <c r="H674" s="319"/>
      <c r="I674" s="333"/>
      <c r="J674" s="223"/>
      <c r="K674" s="224"/>
      <c r="L674" s="301">
        <v>48</v>
      </c>
      <c r="M674" s="301" t="s">
        <v>533</v>
      </c>
    </row>
    <row r="675" spans="1:22" s="83" customFormat="1" ht="56.15" customHeight="1">
      <c r="A675" s="251" t="s">
        <v>958</v>
      </c>
      <c r="B675" s="84"/>
      <c r="C675" s="317" t="s">
        <v>1005</v>
      </c>
      <c r="D675" s="318"/>
      <c r="E675" s="318"/>
      <c r="F675" s="318"/>
      <c r="G675" s="318"/>
      <c r="H675" s="319"/>
      <c r="I675" s="138" t="s">
        <v>492</v>
      </c>
      <c r="J675" s="223"/>
      <c r="K675" s="224"/>
      <c r="L675" s="302">
        <v>45.6</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18</v>
      </c>
      <c r="K683" s="201" t="str">
        <f>IF(OR(COUNTIF(L683:M683,"未確認")&gt;0,COUNTIF(L683:M683,"*")&gt;0),"※","")</f>
        <v/>
      </c>
      <c r="L683" s="117">
        <v>0</v>
      </c>
      <c r="M683" s="117">
        <v>18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D1CED06-9823-40A2-8154-D0815329CBA0}"/>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