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2AFFFFF-ECEF-40D3-B7BC-5973502A00CD}"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<sst xmlns="http://schemas.openxmlformats.org/spreadsheetml/2006/main" count="3307" uniqueCount="1055">
  <si>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</si>
  <si>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</si>
  <si>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</si>
  <si>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</si>
  <si>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</si>
  <si>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</si>
  <si>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</si>
  <si>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</si>
  <si>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</si>
  <si>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</si>
  <si>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</si>
  <si>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</si>
  <si>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</si>
  <si>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</si>
  <si>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</si>
  <si>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</si>
  <si>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</si>
  <si>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</si>
  <si>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</si>
  <si>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</si>
  <si>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</si>
  <si>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</si>
  <si>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</si>
  <si>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</si>
  <si>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</si>
  <si>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</si>
  <si>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</si>
  <si>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</si>
  <si>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</si>
  <si>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</si>
  <si>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</si>
  <si>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</si>
  <si>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</si>
  <si>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</si>
  <si>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</si>
  <si>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</si>
  <si>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</si>
  <si>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</si>
  <si>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</si>
  <si>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</si>
  <si>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</si>
  <si>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</si>
  <si>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</si>
  <si>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</si>
  <si>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</si>
  <si>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</si>
  <si>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</si>
  <si>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</si>
  <si>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</si>
  <si>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</si>
  <si>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</si>
  <si>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</si>
  <si>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</si>
  <si>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</si>
  <si>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</si>
  <si>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</si>
  <si>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</si>
  <si>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</si>
  <si>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</si>
  <si>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</si>
  <si>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</si>
  <si>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</si>
  <si>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</si>
  <si>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</si>
  <si>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</si>
  <si>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</si>
  <si>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</si>
  <si>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</si>
  <si>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</si>
  <si>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</si>
  <si>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</si>
  <si>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</si>
  <si>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</si>
  <si>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</si>
  <si>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</si>
  <si>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</si>
  <si>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</si>
  <si>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</si>
  <si>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</si>
  <si>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</si>
  <si>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</si>
  <si>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</si>
  <si>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</si>
  <si>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</si>
  <si>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</si>
  <si>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</si>
  <si>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</si>
  <si>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</si>
  <si>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</si>
  <si>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</si>
  <si>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</si>
  <si>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</si>
  <si>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</si>
  <si>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</si>
  <si>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</si>
  <si>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</si>
  <si>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</si>
  <si>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</si>
  <si>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</si>
  <si>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</si>
  <si>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</si>
  <si>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</si>
  <si>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</si>
  <si>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</si>
  <si>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</si>
  <si>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</si>
  <si>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</si>
  <si>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</si>
  <si>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</si>
  <si>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</si>
  <si>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</si>
  <si>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</si>
  <si>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</si>
  <si>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</si>
  <si>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</si>
  <si>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</si>
  <si>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</si>
  <si>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</si>
  <si>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</si>
  <si>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</si>
  <si>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</si>
  <si>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</si>
  <si>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</si>
  <si>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</si>
  <si>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</si>
  <si>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</si>
  <si>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</si>
  <si>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</si>
  <si>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</si>
  <si>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</si>
  <si>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</si>
  <si>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</si>
  <si>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</si>
  <si>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</si>
  <si>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</si>
  <si>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</si>
  <si>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</si>
  <si>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</si>
  <si>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</si>
  <si>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</si>
  <si>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</si>
  <si>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</si>
  <si>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</si>
  <si>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</si>
  <si>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</si>
  <si>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</si>
  <si>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</si>
  <si>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</si>
  <si>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</si>
  <si>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</si>
  <si>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</si>
  <si>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</si>
  <si>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</si>
  <si>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</si>
  <si>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</si>
  <si>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</si>
  <si>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</si>
  <si>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</si>
  <si>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</si>
  <si>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</si>
  <si>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</si>
  <si>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</si>
  <si>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</si>
  <si>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</si>
  <si>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</si>
  <si>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</si>
  <si>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</si>
  <si>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</si>
  <si>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</si>
  <si>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</si>
  <si>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</si>
  <si>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</si>
  <si>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</si>
  <si>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</si>
  <si>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</si>
  <si>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</si>
  <si>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</si>
  <si>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</si>
  <si>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</si>
  <si>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</si>
  <si>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</si>
  <si>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</si>
  <si>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</si>
  <si>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</si>
  <si>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</si>
  <si>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</si>
  <si>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</si>
  <si>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</si>
  <si>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</si>
  <si>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</si>
  <si>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</si>
  <si>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</si>
  <si>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</si>
  <si>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</si>
  <si>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</si>
  <si>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</si>
  <si>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</si>
  <si>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</si>
  <si>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</si>
  <si>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</si>
  <si>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</si>
  <si>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</si>
  <si>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</si>
  <si>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</si>
  <si>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</si>
  <si>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</si>
  <si>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</si>
  <si>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</si>
  <si>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</si>
  <si>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</si>
  <si>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</si>
  <si>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</si>
  <si>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</si>
  <si>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</si>
  <si>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</si>
  <si>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</si>
  <si>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</si>
  <si>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</si>
  <si>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</si>
  <si>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</si>
  <si>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</si>
  <si>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</si>
  <si>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</si>
  <si>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</si>
  <si>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</si>
  <si>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</si>
  <si>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</si>
  <si>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</si>
  <si>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</si>
  <si>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</si>
  <si>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</si>
  <si>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</si>
  <si>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</si>
  <si>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</si>
  <si>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</si>
  <si>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</si>
  <si>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</si>
  <si>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</si>
  <si>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</si>
  <si>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</si>
  <si>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</si>
  <si>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</si>
  <si>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</si>
  <si>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</si>
  <si>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</si>
  <si>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</si>
  <si>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</si>
  <si>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</si>
  <si>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</si>
  <si>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</si>
  <si>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</si>
  <si>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</si>
  <si>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</si>
  <si>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</si>
  <si>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</si>
  <si>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</si>
  <si>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</si>
  <si>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</si>
  <si>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</si>
  <si>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</si>
  <si>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</si>
  <si>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</si>
  <si>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</si>
  <si>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</si>
  <si>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</si>
  <si>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</si>
  <si>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</si>
  <si>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</si>
  <si>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</si>
  <si>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</si>
  <si>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</si>
  <si>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</si>
  <si>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</si>
  <si>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</si>
  <si>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</si>
  <si>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</si>
  <si>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</si>
  <si>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</si>
  <si>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</si>
  <si>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</si>
  <si>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</si>
  <si>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</si>
  <si>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</si>
  <si>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</si>
  <si>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</si>
  <si>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</si>
  <si>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</si>
  <si>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</si>
  <si>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</si>
  <si>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</si>
  <si>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</si>
  <si>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</si>
  <si>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</si>
  <si>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</si>
  <si>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</si>
  <si>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</si>
  <si>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</si>
  <si>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</si>
  <si>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</si>
  <si>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</si>
  <si>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</si>
  <si>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</si>
  <si>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</si>
  <si>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</si>
  <si>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</si>
  <si>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</si>
  <si>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</si>
  <si>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</si>
  <si>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</si>
  <si>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</si>
  <si>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</si>
  <si>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</si>
  <si>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</si>
  <si>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</si>
  <si>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</si>
  <si>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</si>
  <si>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</si>
  <si>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</si>
  <si>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</si>
  <si>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</si>
  <si>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</si>
  <si>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</si>
  <si>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</si>
  <si>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</si>
  <si>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</si>
  <si>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</si>
  <si>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</si>
  <si>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</si>
  <si>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</si>
  <si>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</si>
  <si>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</si>
  <si>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</si>
  <si>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</si>
  <si>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</si>
  <si>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</si>
  <si>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</si>
  <si>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</si>
  <si>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</si>
  <si>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</si>
  <si>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</si>
  <si>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</si>
  <si>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</si>
  <si>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</si>
  <si>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</si>
  <si>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</si>
  <si>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</si>
  <si>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</si>
  <si>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</si>
  <si>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</si>
  <si>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</si>
  <si>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</si>
  <si>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</si>
  <si>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</si>
  <si>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</si>
  <si>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</si>
  <si>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</si>
  <si>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</si>
  <si>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</si>
  <si>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</si>
  <si>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</si>
  <si>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</si>
  <si>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</si>
  <si>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</si>
  <si>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</si>
  <si>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</si>
  <si>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</si>
  <si>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</si>
  <si>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</si>
  <si>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</si>
  <si>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</si>
  <si>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</si>
  <si>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</si>
  <si>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</si>
  <si>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</si>
  <si>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</si>
  <si>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</si>
  <si>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</si>
  <si>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</si>
  <si>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</si>
  <si>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</si>
  <si>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</si>
  <si>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</si>
  <si>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</si>
  <si>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</si>
  <si>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</si>
  <si>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</si>
  <si>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</si>
  <si>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</si>
  <si>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</si>
  <si>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</si>
  <si>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</si>
  <si>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</si>
  <si>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</si>
  <si>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</si>
  <si>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</si>
  <si>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</si>
  <si>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</si>
  <si>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</si>
  <si>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</si>
  <si>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</si>
  <si>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</si>
  <si>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</si>
  <si>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</si>
  <si>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</si>
  <si>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</si>
  <si>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</si>
  <si>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</si>
  <si>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</si>
  <si>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</si>
  <si>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</si>
  <si>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</si>
  <si>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</si>
  <si>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</si>
  <si>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</si>
  <si>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</si>
  <si>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</si>
  <si>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</si>
  <si>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</si>
  <si>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</si>
  <si>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</si>
  <si>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</si>
  <si>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</si>
  <si>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</si>
  <si>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</si>
  <si>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</si>
  <si>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</si>
  <si>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</si>
  <si>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</si>
  <si>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</si>
  <si>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</si>
  <si>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</si>
  <si>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</si>
  <si>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</si>
  <si>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</si>
  <si>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</si>
  <si>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</si>
  <si>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</si>
  <si>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</si>
  <si>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</si>
  <si>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</si>
  <si>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</si>
  <si>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</si>
  <si>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</si>
  <si>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</si>
  <si>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</si>
  <si>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</si>
  <si>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</si>
  <si>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</si>
  <si>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</si>
  <si>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</si>
  <si>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</si>
  <si>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</si>
  <si>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</si>
  <si>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</si>
  <si>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</si>
  <si>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</si>
  <si>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</si>
  <si>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</si>
  <si>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</si>
  <si>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</si>
  <si>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</si>
  <si>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</si>
  <si>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</si>
  <si>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</si>
  <si>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</si>
  <si>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</si>
  <si>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</si>
  <si>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</si>
  <si>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</si>
  <si>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</si>
  <si>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</si>
  <si>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</si>
  <si>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</si>
  <si>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</si>
  <si>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</si>
  <si>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</si>
  <si>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</si>
  <si>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</si>
  <si>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</si>
  <si>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</si>
  <si>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</si>
  <si>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</si>
  <si>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</si>
  <si>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</si>
  <si>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</si>
  <si>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</si>
  <si>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</si>
  <si>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</si>
  <si>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</si>
  <si>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</si>
  <si>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</si>
  <si>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</si>
  <si>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</si>
  <si>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</si>
  <si>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</si>
  <si>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</si>
  <si>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</si>
  <si>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</si>
  <si>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</si>
  <si>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</si>
  <si>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</si>
  <si>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</si>
  <si>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</si>
  <si>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</si>
  <si>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</si>
  <si>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</si>
  <si>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</si>
  <si>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</si>
  <si>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</si>
  <si>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</si>
  <si>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</si>
  <si>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</si>
  <si>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</si>
  <si>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</si>
  <si>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</si>
  <si>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</si>
  <si>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</si>
  <si>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</si>
  <si>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</si>
  <si>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</si>
  <si>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</si>
  <si>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</si>
  <si>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</si>
  <si>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</si>
  <si>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</si>
  <si>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</si>
  <si>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</si>
  <si>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</si>
  <si>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</si>
  <si>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</si>
  <si>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</si>
  <si>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</si>
  <si>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</si>
  <si>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</si>
  <si>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</si>
  <si>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</si>
  <si>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</si>
  <si>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</si>
  <si>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</si>
  <si>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</si>
  <si>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</si>
  <si>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</si>
  <si>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</si>
  <si>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</si>
  <si>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</si>
  <si>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</si>
  <si>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</si>
  <si>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</si>
  <si>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</si>
  <si>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</si>
  <si>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</si>
  <si>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</si>
  <si>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</si>
  <si>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</si>
  <si>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</si>
  <si>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</si>
  <si>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</si>
  <si>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</si>
  <si>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</si>
  <si>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</si>
  <si>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</si>
  <si>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</si>
  <si>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</si>
  <si>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</si>
  <si>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</si>
  <si>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</si>
  <si>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</si>
  <si>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</si>
  <si>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</si>
  <si>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</si>
  <si>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</si>
  <si>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</si>
  <si>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</si>
  <si>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</si>
  <si>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</si>
  <si>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</si>
  <si>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</si>
  <si>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</si>
  <si>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</si>
  <si>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</si>
  <si>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</si>
  <si>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</si>
  <si>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</si>
  <si>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</si>
  <si>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</si>
  <si>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</si>
  <si>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</si>
  <si>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</si>
  <si>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</si>
  <si>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</si>
  <si>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</si>
  <si>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</si>
  <si>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</si>
  <si>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</si>
  <si>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</si>
  <si>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</si>
  <si>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</si>
  <si>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</si>
  <si>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</si>
  <si>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</si>
  <si>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</si>
  <si>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</si>
  <si>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</si>
  <si>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</si>
  <si>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</si>
  <si>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</si>
  <si>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</si>
  <si>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</si>
  <si>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</si>
  <si>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</si>
  <si>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</si>
  <si>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</si>
  <si>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</si>
  <si>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</si>
  <si>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</si>
  <si>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</si>
  <si>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</si>
  <si>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</si>
  <si>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</si>
  <si>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</si>
  <si>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</si>
  <si>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</si>
  <si>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</si>
  <si>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</si>
  <si>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</si>
  <si>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</si>
  <si>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</si>
  <si>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</si>
  <si>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</si>
  <si>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</si>
  <si>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</si>
  <si>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</si>
  <si>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</si>
  <si>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</si>
  <si>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</si>
  <si>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</si>
  <si>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</si>
  <si>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</si>
  <si>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</si>
  <si>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</si>
  <si>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</si>
  <si>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</si>
  <si>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</si>
  <si>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</si>
  <si>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</si>
  <si>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</si>
  <si>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</si>
  <si>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</si>
  <si>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</si>
  <si>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</si>
  <si>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</si>
  <si>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</si>
  <si>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</si>
  <si>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</si>
  <si>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</si>
  <si>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</si>
  <si>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</si>
  <si>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</si>
  <si>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</si>
  <si>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</si>
  <si>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</si>
  <si>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</si>
  <si>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</si>
  <si>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</si>
  <si>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</si>
  <si>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</si>
  <si>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</si>
  <si>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</si>
  <si>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</si>
  <si>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</si>
  <si>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</si>
  <si>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</si>
  <si>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</si>
  <si>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</si>
  <si>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</si>
  <si>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</si>
  <si>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</si>
  <si>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</si>
  <si>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</si>
  <si>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</si>
  <si>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</si>
  <si>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</si>
  <si>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</si>
  <si>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</si>
  <si>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</si>
  <si>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</si>
  <si>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</si>
  <si>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</si>
  <si>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</si>
  <si>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</si>
  <si>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</si>
  <si>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</si>
  <si>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</si>
  <si>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</si>
  <si>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</si>
  <si>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</si>
  <si>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</si>
  <si>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</si>
  <si>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</si>
  <si>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</si>
  <si>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</si>
  <si>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</si>
  <si>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</si>
  <si>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</si>
  <si>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</si>
  <si>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</si>
  <si>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</si>
  <si>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</si>
  <si>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</si>
  <si>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</si>
  <si>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</si>
  <si>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</si>
  <si>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</si>
  <si>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</si>
  <si>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</si>
  <si>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</si>
  <si>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</si>
  <si>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</si>
  <si>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</si>
  <si>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</si>
  <si>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</si>
  <si>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</si>
  <si>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</si>
  <si>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</si>
  <si>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</si>
  <si>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</si>
  <si>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</si>
  <si>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</si>
  <si>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</si>
  <si>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</si>
  <si>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</si>
  <si>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</si>
  <si>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</si>
  <si>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</si>
  <si>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</si>
  <si>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</si>
  <si>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</si>
  <si>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</si>
  <si>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</si>
  <si>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</si>
  <si>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</si>
  <si>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</si>
  <si>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</si>
  <si>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</si>
  <si>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</si>
  <si>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</si>
  <si>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</si>
  <si>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</si>
  <si>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</si>
  <si>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</si>
  <si>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</si>
  <si>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</si>
  <si>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</si>
  <si>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</si>
  <si>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</si>
  <si>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</si>
  <si>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</si>
  <si>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</si>
  <si>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</si>
  <si>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</si>
  <si>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</si>
  <si>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</si>
  <si>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</si>
  <si>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</si>
  <si>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</si>
  <si>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</si>
  <si>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</si>
  <si>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</si>
  <si>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</si>
  <si>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</si>
  <si>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</si>
  <si>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</si>
  <si>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</si>
  <si>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</si>
  <si>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</si>
  <si>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</si>
  <si>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</si>
  <si>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</si>
  <si>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</si>
  <si>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</si>
  <si>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</si>
  <si>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</si>
  <si>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</si>
  <si>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</si>
  <si>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</si>
  <si>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</si>
  <si>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</si>
  <si>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</si>
  <si>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</si>
  <si>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</si>
  <si>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</si>
  <si>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</si>
  <si>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</si>
  <si>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</si>
  <si>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</si>
  <si>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</si>
  <si>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</si>
  <si>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</si>
  <si>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</si>
  <si>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</si>
  <si>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</si>
  <si>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</si>
  <si>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</si>
  <si>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</si>
  <si>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</si>
  <si>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</si>
  <si>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</si>
  <si>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</si>
  <si>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</si>
  <si>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</si>
  <si>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</si>
  <si>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</si>
  <si>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</si>
  <si>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</si>
  <si>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</si>
  <si>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</si>
  <si>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</si>
  <si>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</si>
  <si>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</si>
  <si>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</si>
  <si>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</si>
  <si>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</si>
  <si>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</si>
  <si>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</si>
  <si>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</si>
  <si>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</si>
  <si>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</si>
  <si>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</si>
  <si>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</si>
  <si>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</si>
  <si>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</si>
  <si>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</si>
  <si>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</si>
  <si>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</si>
  <si>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</si>
  <si>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</si>
  <si>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</si>
  <si>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</si>
  <si>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</si>
  <si>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</si>
  <si>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</si>
  <si>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</si>
  <si>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</si>
  <si>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</si>
  <si>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</si>
  <si>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</si>
  <si>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</si>
  <si>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</si>
  <si>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</si>
  <si>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</si>
  <si>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</si>
  <si>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</si>
  <si>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</si>
  <si>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</si>
  <si>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</si>
  <si>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</si>
  <si>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</si>
  <si>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</si>
  <si>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</si>
  <si>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</si>
  <si>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</si>
  <si>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</si>
  <si>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</si>
  <si>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</si>
  <si>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</si>
  <si>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</si>
  <si>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</si>
  <si>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</si>
  <si>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</si>
  <si>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</si>
  <si>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</si>
  <si>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</si>
  <si>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</si>
  <si>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</si>
  <si>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</si>
  <si>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</si>
  <si>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</si>
  <si>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</si>
  <si>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</si>
  <si>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</si>
  <si>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</si>
  <si>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</si>
  <si>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</si>
  <si>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</si>
  <si>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</si>
  <si>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</si>
  <si>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</si>
  <si>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</si>
  <si>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</si>
  <si>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</si>
  <si>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</si>
  <si>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</si>
  <si>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</si>
  <si>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</si>
  <si>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</si>
  <si>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</si>
  <si>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</si>
  <si>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</si>
  <si>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</si>
  <si>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</si>
  <si>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</si>
  <si>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</si>
  <si>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</si>
  <si>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</si>
  <si>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</si>
  <si>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</si>
  <si>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</si>
  <si>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</si>
  <si>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</si>
  <si>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</si>
  <si>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</si>
  <si>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</si>
  <si>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</si>
  <si>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</si>
  <si>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</si>
  <si>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</si>
  <si>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</si>
  <si>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</si>
  <si>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</si>
  <si>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</si>
  <si>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</si>
  <si>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</si>
  <si>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</si>
  <si>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</si>
  <si>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</si>
  <si>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</si>
  <si>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</si>
  <si>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</si>
  <si>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</si>
  <si>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</si>
  <si>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</si>
  <si>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</si>
  <si>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</si>
  <si>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</si>
  <si>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</si>
  <si>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</si>
  <si>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</si>
  <si>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</si>
  <si>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</si>
  <si>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</si>
  <si>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</si>
  <si>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</si>
  <si>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</si>
  <si>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</si>
  <si>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</si>
  <si>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</si>
  <si>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</si>
  <si>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</si>
  <si>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</si>
  <si>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</si>
  <si>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</si>
  <si>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</si>
  <si>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</si>
  <si>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</si>
  <si>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</si>
  <si>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</si>
  <si>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</si>
  <si>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</si>
  <si>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</si>
  <si>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</si>
  <si>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</si>
  <si>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</si>
  <si>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</si>
  <si>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</si>
  <si>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</si>
  <si>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</si>
  <si>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</si>
  <si>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</si>
  <si>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</si>
  <si>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</si>
  <si>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</si>
  <si>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</si>
  <si>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</si>
  <si>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</si>
  <si>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</si>
  <si>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</si>
  <si>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</si>
  <si>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</si>
  <si>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</si>
  <si>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</si>
  <si>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</si>
  <si>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</si>
  <si>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</si>
  <si>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</si>
  <si>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</si>
  <si>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</si>
  <si>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</si>
  <si>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</si>
  <si>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</si>
  <si>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</si>
  <si>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</si>
  <si>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</si>
  <si>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</si>
  <si>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</si>
  <si>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</si>
  <si>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</si>
  <si>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</si>
  <si>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</si>
  <si>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</si>
  <si>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</si>
  <si>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</si>
  <si>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</si>
  <si>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</si>
  <si>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</si>
  <si>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</si>
  <si>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</si>
  <si>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</si>
  <si>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</si>
  <si>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</si>
  <si>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</si>
  <si>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</si>
  <si>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</si>
  <si>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</si>
  <si>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</si>
  <si>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</si>
  <si>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</si>
  <si>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</si>
  <si>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</si>
  <si>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</si>
  <si>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</si>
  <si>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</si>
  <si>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</si>
  <si>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</si>
  <si>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</si>
  <si>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</si>
  <si>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</si>
  <si>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</si>
  <si>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</si>
  <si>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</si>
  <si>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</si>
  <si>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</si>
  <si>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</si>
  <si>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</si>
  <si>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</si>
  <si>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</si>
  <si>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</si>
  <si>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</si>
  <si>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皆生温泉病院</t>
    <phoneticPr fontId="3"/>
  </si>
  <si>
    <t>〒683-0002 米子市皆生新田３－７－８</t>
    <phoneticPr fontId="3"/>
  </si>
  <si>
    <t>〇</t>
  </si>
  <si>
    <t>医療法人</t>
  </si>
  <si>
    <t>複数の診療科で活用</t>
  </si>
  <si>
    <t>整形外科</t>
  </si>
  <si>
    <t>脳神経外科</t>
  </si>
  <si>
    <t>リハビリテーション科</t>
  </si>
  <si>
    <t>回復期ﾘﾊﾋﾞﾘﾃｰｼｮﾝ病棟入院料４</t>
  </si>
  <si>
    <t>ＤＰＣ病院ではない</t>
  </si>
  <si>
    <t>有</t>
  </si>
  <si>
    <t>-</t>
    <phoneticPr fontId="3"/>
  </si>
  <si>
    <t>新2階病棟</t>
  </si>
  <si>
    <t>回復期機能</t>
  </si>
  <si>
    <t>2階病棟</t>
  </si>
  <si>
    <t>3階病棟</t>
  </si>
  <si>
    <t>4階病棟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</si>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</sst>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1051</v>
      </c>
      <c r="N9" s="282" t="s">
        <v>1052</v>
      </c>
      <c r="O9" s="282" t="s">
        <v>1053</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t="s">
        <v>1039</v>
      </c>
      <c r="M12" s="29" t="s">
        <v>1039</v>
      </c>
      <c r="N12" s="29" t="s">
        <v>1039</v>
      </c>
      <c r="O12" s="29"/>
    </row>
    <row r="13" spans="1:22" s="21" customFormat="1" ht="34.5" customHeight="1">
      <c r="A13" s="244" t="s">
        <v>606</v>
      </c>
      <c r="B13" s="17"/>
      <c r="C13" s="19"/>
      <c r="D13" s="19"/>
      <c r="E13" s="19"/>
      <c r="F13" s="19"/>
      <c r="G13" s="19"/>
      <c r="H13" s="20"/>
      <c r="I13" s="422" t="s">
        <v>5</v>
      </c>
      <c r="J13" s="422"/>
      <c r="K13" s="422"/>
      <c r="L13" s="28"/>
      <c r="M13" s="28"/>
      <c r="N13" s="28"/>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1051</v>
      </c>
      <c r="N22" s="282" t="s">
        <v>1052</v>
      </c>
      <c r="O22" s="282" t="s">
        <v>1053</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t="s">
        <v>1039</v>
      </c>
      <c r="M25" s="29" t="s">
        <v>1039</v>
      </c>
      <c r="N25" s="29" t="s">
        <v>1039</v>
      </c>
      <c r="O25" s="29"/>
    </row>
    <row r="26" spans="1:22" s="21" customFormat="1" ht="34.5" customHeight="1">
      <c r="A26" s="244" t="s">
        <v>607</v>
      </c>
      <c r="B26" s="17"/>
      <c r="C26" s="19"/>
      <c r="D26" s="19"/>
      <c r="E26" s="19"/>
      <c r="F26" s="19"/>
      <c r="G26" s="19"/>
      <c r="H26" s="20"/>
      <c r="I26" s="303" t="s">
        <v>5</v>
      </c>
      <c r="J26" s="304"/>
      <c r="K26" s="305"/>
      <c r="L26" s="28"/>
      <c r="M26" s="28"/>
      <c r="N26" s="28"/>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1051</v>
      </c>
      <c r="N35" s="282" t="s">
        <v>1052</v>
      </c>
      <c r="O35" s="282" t="s">
        <v>1053</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1051</v>
      </c>
      <c r="N44" s="282" t="s">
        <v>1052</v>
      </c>
      <c r="O44" s="282" t="s">
        <v>1053</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1051</v>
      </c>
      <c r="N89" s="262" t="s">
        <v>1052</v>
      </c>
      <c r="O89" s="262" t="s">
        <v>1053</v>
      </c>
    </row>
    <row r="90" spans="1:22" s="21" customFormat="1">
      <c r="A90" s="243"/>
      <c r="B90" s="1"/>
      <c r="C90" s="3"/>
      <c r="D90" s="3"/>
      <c r="E90" s="3"/>
      <c r="F90" s="3"/>
      <c r="G90" s="3"/>
      <c r="H90" s="287"/>
      <c r="I90" s="67" t="s">
        <v>36</v>
      </c>
      <c r="J90" s="68"/>
      <c r="K90" s="69"/>
      <c r="L90" s="262" t="s">
        <v>1050</v>
      </c>
      <c r="M90" s="262" t="s">
        <v>1050</v>
      </c>
      <c r="N90" s="262" t="s">
        <v>1050</v>
      </c>
      <c r="O90" s="262" t="s">
        <v>1054</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1051</v>
      </c>
      <c r="N97" s="66" t="s">
        <v>1052</v>
      </c>
      <c r="O97" s="66" t="s">
        <v>1053</v>
      </c>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1054</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0</v>
      </c>
      <c r="K99" s="237" t="str">
        <f>IF(OR(COUNTIF(L99:O99,"未確認")&gt;0,COUNTIF(L99:O99,"~*")&gt;0),"※","")</f>
        <v/>
      </c>
      <c r="L99" s="258">
        <v>0</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0</v>
      </c>
      <c r="K101" s="237" t="str">
        <f>IF(OR(COUNTIF(L101:O101,"未確認")&gt;0,COUNTIF(L101:O101,"~*")&gt;0),"※","")</f>
        <v/>
      </c>
      <c r="L101" s="258">
        <v>0</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IF(OR(COUNTIF(L101:O101,"未確認")&gt;0,COUNTIF(L101:O101,"~*")&gt;0),"※","")</f>
        <v/>
      </c>
      <c r="L102" s="258">
        <v>0</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161</v>
      </c>
      <c r="K103" s="237" t="str">
        <f t="shared" si="1"/>
        <v/>
      </c>
      <c r="L103" s="258">
        <v>50</v>
      </c>
      <c r="M103" s="258">
        <v>35</v>
      </c>
      <c r="N103" s="258">
        <v>28</v>
      </c>
      <c r="O103" s="258">
        <v>48</v>
      </c>
    </row>
    <row r="104" spans="1:22" s="83" customFormat="1" ht="34.5" customHeight="1">
      <c r="A104" s="244" t="s">
        <v>614</v>
      </c>
      <c r="B104" s="84"/>
      <c r="C104" s="396"/>
      <c r="D104" s="397"/>
      <c r="E104" s="428"/>
      <c r="F104" s="429"/>
      <c r="G104" s="320" t="s">
        <v>47</v>
      </c>
      <c r="H104" s="322"/>
      <c r="I104" s="420"/>
      <c r="J104" s="256">
        <f t="shared" si="0"/>
        <v>161</v>
      </c>
      <c r="K104" s="237" t="str">
        <f t="shared" si="1"/>
        <v/>
      </c>
      <c r="L104" s="258">
        <v>50</v>
      </c>
      <c r="M104" s="258">
        <v>35</v>
      </c>
      <c r="N104" s="258">
        <v>28</v>
      </c>
      <c r="O104" s="258">
        <v>48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145</v>
      </c>
      <c r="K106" s="237" t="str">
        <f t="shared" si="1"/>
        <v/>
      </c>
      <c r="L106" s="258">
        <v>50</v>
      </c>
      <c r="M106" s="258">
        <v>32</v>
      </c>
      <c r="N106" s="258">
        <v>28</v>
      </c>
      <c r="O106" s="258">
        <v>35</v>
      </c>
    </row>
    <row r="107" spans="1:22" s="83" customFormat="1" ht="34.5" customHeight="1">
      <c r="A107" s="244" t="s">
        <v>614</v>
      </c>
      <c r="B107" s="84"/>
      <c r="C107" s="396"/>
      <c r="D107" s="397"/>
      <c r="E107" s="428"/>
      <c r="F107" s="429"/>
      <c r="G107" s="320" t="s">
        <v>47</v>
      </c>
      <c r="H107" s="322"/>
      <c r="I107" s="420"/>
      <c r="J107" s="256">
        <f t="shared" si="0"/>
        <v>145</v>
      </c>
      <c r="K107" s="237" t="str">
        <f t="shared" si="1"/>
        <v/>
      </c>
      <c r="L107" s="258">
        <v>50</v>
      </c>
      <c r="M107" s="258">
        <v>32</v>
      </c>
      <c r="N107" s="258">
        <v>28</v>
      </c>
      <c r="O107" s="258">
        <v>35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161</v>
      </c>
      <c r="K109" s="237" t="str">
        <f t="shared" si="1"/>
        <v/>
      </c>
      <c r="L109" s="258">
        <v>50</v>
      </c>
      <c r="M109" s="258">
        <v>35</v>
      </c>
      <c r="N109" s="258">
        <v>28</v>
      </c>
      <c r="O109" s="258">
        <v>48</v>
      </c>
    </row>
    <row r="110" spans="1:22" s="83" customFormat="1" ht="34.5" customHeight="1">
      <c r="A110" s="244" t="s">
        <v>614</v>
      </c>
      <c r="B110" s="84"/>
      <c r="C110" s="396"/>
      <c r="D110" s="397"/>
      <c r="E110" s="432"/>
      <c r="F110" s="433"/>
      <c r="G110" s="317" t="s">
        <v>47</v>
      </c>
      <c r="H110" s="319"/>
      <c r="I110" s="420"/>
      <c r="J110" s="256">
        <f t="shared" si="0"/>
        <v>161</v>
      </c>
      <c r="K110" s="237" t="str">
        <f t="shared" si="1"/>
        <v/>
      </c>
      <c r="L110" s="258">
        <v>50</v>
      </c>
      <c r="M110" s="258">
        <v>35</v>
      </c>
      <c r="N110" s="258">
        <v>28</v>
      </c>
      <c r="O110" s="258">
        <v>48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1052</v>
      </c>
      <c r="O118" s="66" t="s">
        <v>1053</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1054</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c r="O123" s="98" t="s">
        <v>1044</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1052</v>
      </c>
      <c r="O129" s="66" t="s">
        <v>1053</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1054</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567</v>
      </c>
    </row>
    <row r="132" spans="1:22" s="83" customFormat="1" ht="34.5" customHeight="1">
      <c r="A132" s="244" t="s">
        <v>621</v>
      </c>
      <c r="B132" s="84"/>
      <c r="C132" s="295"/>
      <c r="D132" s="297"/>
      <c r="E132" s="320" t="s">
        <v>58</v>
      </c>
      <c r="F132" s="321"/>
      <c r="G132" s="321"/>
      <c r="H132" s="322"/>
      <c r="I132" s="389"/>
      <c r="J132" s="101"/>
      <c r="K132" s="102"/>
      <c r="L132" s="82">
        <v>50</v>
      </c>
      <c r="M132" s="82">
        <v>35</v>
      </c>
      <c r="N132" s="82">
        <v>28</v>
      </c>
      <c r="O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1052</v>
      </c>
      <c r="O143" s="66" t="s">
        <v>1053</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1054</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25</v>
      </c>
      <c r="K158" s="264" t="str">
        <f t="shared" si="3"/>
        <v/>
      </c>
      <c r="L158" s="117">
        <v>0</v>
      </c>
      <c r="M158" s="117">
        <v>0</v>
      </c>
      <c r="N158" s="117">
        <v>0</v>
      </c>
      <c r="O158" s="117">
        <v>25</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129</v>
      </c>
      <c r="K197" s="264" t="str">
        <f t="shared" si="5"/>
        <v/>
      </c>
      <c r="L197" s="117">
        <v>58</v>
      </c>
      <c r="M197" s="117">
        <v>37</v>
      </c>
      <c r="N197" s="117">
        <v>34</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66" t="s">
        <v>1052</v>
      </c>
      <c r="O226" s="66" t="s">
        <v>1053</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1054</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1052</v>
      </c>
      <c r="O234" s="66" t="s">
        <v>1053</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1054</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1052</v>
      </c>
      <c r="O244" s="66" t="s">
        <v>1053</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1054</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1052</v>
      </c>
      <c r="O253" s="66" t="s">
        <v>1053</v>
      </c>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137" t="s">
        <v>1054</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1052</v>
      </c>
      <c r="O263" s="66" t="s">
        <v>1053</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1054</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2.5</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37</v>
      </c>
      <c r="K269" s="81" t="str">
        <f t="shared" si="8"/>
        <v/>
      </c>
      <c r="L269" s="147">
        <v>14</v>
      </c>
      <c r="M269" s="147">
        <v>9</v>
      </c>
      <c r="N269" s="147">
        <v>8</v>
      </c>
      <c r="O269" s="147">
        <v>6</v>
      </c>
    </row>
    <row r="270" spans="1:22" s="83" customFormat="1" ht="34.5" customHeight="1">
      <c r="A270" s="249" t="s">
        <v>725</v>
      </c>
      <c r="B270" s="120"/>
      <c r="C270" s="371"/>
      <c r="D270" s="371"/>
      <c r="E270" s="371"/>
      <c r="F270" s="371"/>
      <c r="G270" s="371" t="s">
        <v>148</v>
      </c>
      <c r="H270" s="371"/>
      <c r="I270" s="404"/>
      <c r="J270" s="266">
        <f t="shared" si="9"/>
        <v>1.7000000000000002</v>
      </c>
      <c r="K270" s="81" t="str">
        <f t="shared" si="8"/>
        <v/>
      </c>
      <c r="L270" s="148">
        <v>0</v>
      </c>
      <c r="M270" s="148">
        <v>0.8</v>
      </c>
      <c r="N270" s="148">
        <v>0</v>
      </c>
      <c r="O270" s="148">
        <v>0.9</v>
      </c>
    </row>
    <row r="271" spans="1:22" s="83" customFormat="1" ht="34.5" customHeight="1">
      <c r="A271" s="249" t="s">
        <v>726</v>
      </c>
      <c r="B271" s="120"/>
      <c r="C271" s="371" t="s">
        <v>151</v>
      </c>
      <c r="D271" s="372"/>
      <c r="E271" s="372"/>
      <c r="F271" s="372"/>
      <c r="G271" s="371" t="s">
        <v>146</v>
      </c>
      <c r="H271" s="371"/>
      <c r="I271" s="404"/>
      <c r="J271" s="266">
        <f t="shared" si="9"/>
        <v>24</v>
      </c>
      <c r="K271" s="81" t="str">
        <f t="shared" si="8"/>
        <v/>
      </c>
      <c r="L271" s="147">
        <v>7</v>
      </c>
      <c r="M271" s="147">
        <v>5</v>
      </c>
      <c r="N271" s="147">
        <v>6</v>
      </c>
      <c r="O271" s="147">
        <v>6</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38</v>
      </c>
      <c r="K273" s="81" t="str">
        <f t="shared" si="8"/>
        <v/>
      </c>
      <c r="L273" s="147">
        <v>9</v>
      </c>
      <c r="M273" s="147">
        <v>8</v>
      </c>
      <c r="N273" s="147">
        <v>10</v>
      </c>
      <c r="O273" s="147">
        <v>11</v>
      </c>
    </row>
    <row r="274" spans="1:15" s="83" customFormat="1" ht="34.5" customHeight="1">
      <c r="A274" s="249" t="s">
        <v>727</v>
      </c>
      <c r="B274" s="120"/>
      <c r="C274" s="372"/>
      <c r="D274" s="372"/>
      <c r="E274" s="372"/>
      <c r="F274" s="372"/>
      <c r="G274" s="371" t="s">
        <v>148</v>
      </c>
      <c r="H274" s="371"/>
      <c r="I274" s="404"/>
      <c r="J274" s="266">
        <f t="shared" si="9"/>
        <v>0.4</v>
      </c>
      <c r="K274" s="81" t="str">
        <f t="shared" si="8"/>
        <v/>
      </c>
      <c r="L274" s="148">
        <v>0</v>
      </c>
      <c r="M274" s="148">
        <v>0.4</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7</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1052</v>
      </c>
      <c r="O322" s="66" t="s">
        <v>1053</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1054</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1052</v>
      </c>
      <c r="O342" s="66" t="s">
        <v>1053</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1054</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1052</v>
      </c>
      <c r="O367" s="66" t="s">
        <v>1053</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1054</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1052</v>
      </c>
      <c r="O390" s="66" t="s">
        <v>1053</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1054</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565</v>
      </c>
      <c r="K392" s="81" t="str">
        <f t="shared" ref="K392:K397" si="12">IF(OR(COUNTIF(L392:O392,"未確認")&gt;0,COUNTIF(L392:O392,"~*")&gt;0),"※","")</f>
        <v/>
      </c>
      <c r="L392" s="147">
        <v>214</v>
      </c>
      <c r="M392" s="147">
        <v>112</v>
      </c>
      <c r="N392" s="147">
        <v>127</v>
      </c>
      <c r="O392" s="147">
        <v>112</v>
      </c>
    </row>
    <row r="393" spans="1:22" s="83" customFormat="1" ht="34.5" customHeight="1">
      <c r="A393" s="249" t="s">
        <v>773</v>
      </c>
      <c r="B393" s="84"/>
      <c r="C393" s="370"/>
      <c r="D393" s="380"/>
      <c r="E393" s="320" t="s">
        <v>224</v>
      </c>
      <c r="F393" s="321"/>
      <c r="G393" s="321"/>
      <c r="H393" s="322"/>
      <c r="I393" s="343"/>
      <c r="J393" s="140">
        <f t="shared" si="11"/>
        <v>509</v>
      </c>
      <c r="K393" s="81" t="str">
        <f t="shared" si="12"/>
        <v/>
      </c>
      <c r="L393" s="147">
        <v>189</v>
      </c>
      <c r="M393" s="147">
        <v>94</v>
      </c>
      <c r="N393" s="147">
        <v>114</v>
      </c>
      <c r="O393" s="147">
        <v>112</v>
      </c>
    </row>
    <row r="394" spans="1:22" s="83" customFormat="1" ht="34.5" customHeight="1">
      <c r="A394" s="250" t="s">
        <v>774</v>
      </c>
      <c r="B394" s="84"/>
      <c r="C394" s="370"/>
      <c r="D394" s="381"/>
      <c r="E394" s="320" t="s">
        <v>225</v>
      </c>
      <c r="F394" s="321"/>
      <c r="G394" s="321"/>
      <c r="H394" s="322"/>
      <c r="I394" s="343"/>
      <c r="J394" s="140">
        <f t="shared" si="11"/>
        <v>25</v>
      </c>
      <c r="K394" s="81" t="str">
        <f t="shared" si="12"/>
        <v/>
      </c>
      <c r="L394" s="147">
        <v>25</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31</v>
      </c>
      <c r="K395" s="81" t="str">
        <f t="shared" si="12"/>
        <v/>
      </c>
      <c r="L395" s="147">
        <v>0</v>
      </c>
      <c r="M395" s="147">
        <v>18</v>
      </c>
      <c r="N395" s="147">
        <v>13</v>
      </c>
      <c r="O395" s="147">
        <v>0</v>
      </c>
    </row>
    <row r="396" spans="1:22" s="83" customFormat="1" ht="34.5" customHeight="1">
      <c r="A396" s="250" t="s">
        <v>776</v>
      </c>
      <c r="B396" s="1"/>
      <c r="C396" s="370"/>
      <c r="D396" s="320" t="s">
        <v>227</v>
      </c>
      <c r="E396" s="321"/>
      <c r="F396" s="321"/>
      <c r="G396" s="321"/>
      <c r="H396" s="322"/>
      <c r="I396" s="343"/>
      <c r="J396" s="140">
        <f t="shared" si="11"/>
        <v>42426</v>
      </c>
      <c r="K396" s="81" t="str">
        <f t="shared" si="12"/>
        <v/>
      </c>
      <c r="L396" s="147">
        <v>15774</v>
      </c>
      <c r="M396" s="147">
        <v>8957</v>
      </c>
      <c r="N396" s="147">
        <v>8883</v>
      </c>
      <c r="O396" s="147">
        <v>8812</v>
      </c>
    </row>
    <row r="397" spans="1:22" s="83" customFormat="1" ht="34.5" customHeight="1">
      <c r="A397" s="250" t="s">
        <v>777</v>
      </c>
      <c r="B397" s="119"/>
      <c r="C397" s="370"/>
      <c r="D397" s="320" t="s">
        <v>228</v>
      </c>
      <c r="E397" s="321"/>
      <c r="F397" s="321"/>
      <c r="G397" s="321"/>
      <c r="H397" s="322"/>
      <c r="I397" s="344"/>
      <c r="J397" s="140">
        <f t="shared" si="11"/>
        <v>564</v>
      </c>
      <c r="K397" s="81" t="str">
        <f t="shared" si="12"/>
        <v/>
      </c>
      <c r="L397" s="147">
        <v>214</v>
      </c>
      <c r="M397" s="147">
        <v>110</v>
      </c>
      <c r="N397" s="147">
        <v>130</v>
      </c>
      <c r="O397" s="147">
        <v>110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1052</v>
      </c>
      <c r="O403" s="66" t="s">
        <v>1053</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1054</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573</v>
      </c>
      <c r="K405" s="81" t="str">
        <f t="shared" ref="K405:K422" si="14">IF(OR(COUNTIF(L405:O405,"未確認")&gt;0,COUNTIF(L405:O405,"~*")&gt;0),"※","")</f>
        <v/>
      </c>
      <c r="L405" s="147">
        <v>214</v>
      </c>
      <c r="M405" s="147">
        <v>112</v>
      </c>
      <c r="N405" s="147">
        <v>127</v>
      </c>
      <c r="O405" s="147">
        <v>120</v>
      </c>
    </row>
    <row r="406" spans="1:22" s="83" customFormat="1" ht="34.5" customHeight="1">
      <c r="A406" s="251" t="s">
        <v>779</v>
      </c>
      <c r="B406" s="119"/>
      <c r="C406" s="369"/>
      <c r="D406" s="375" t="s">
        <v>233</v>
      </c>
      <c r="E406" s="377" t="s">
        <v>234</v>
      </c>
      <c r="F406" s="378"/>
      <c r="G406" s="378"/>
      <c r="H406" s="379"/>
      <c r="I406" s="361"/>
      <c r="J406" s="140">
        <f t="shared" si="13"/>
        <v>18</v>
      </c>
      <c r="K406" s="81" t="str">
        <f t="shared" si="14"/>
        <v/>
      </c>
      <c r="L406" s="147">
        <v>5</v>
      </c>
      <c r="M406" s="147">
        <v>1</v>
      </c>
      <c r="N406" s="147">
        <v>4</v>
      </c>
      <c r="O406" s="147">
        <v>8</v>
      </c>
    </row>
    <row r="407" spans="1:22" s="83" customFormat="1" ht="34.5" customHeight="1">
      <c r="A407" s="251" t="s">
        <v>780</v>
      </c>
      <c r="B407" s="119"/>
      <c r="C407" s="369"/>
      <c r="D407" s="369"/>
      <c r="E407" s="320" t="s">
        <v>235</v>
      </c>
      <c r="F407" s="321"/>
      <c r="G407" s="321"/>
      <c r="H407" s="322"/>
      <c r="I407" s="361"/>
      <c r="J407" s="140">
        <f t="shared" si="13"/>
        <v>90</v>
      </c>
      <c r="K407" s="81" t="str">
        <f t="shared" si="14"/>
        <v/>
      </c>
      <c r="L407" s="147">
        <v>27</v>
      </c>
      <c r="M407" s="147">
        <v>3</v>
      </c>
      <c r="N407" s="147">
        <v>13</v>
      </c>
      <c r="O407" s="147">
        <v>47</v>
      </c>
    </row>
    <row r="408" spans="1:22" s="83" customFormat="1" ht="34.5" customHeight="1">
      <c r="A408" s="251" t="s">
        <v>781</v>
      </c>
      <c r="B408" s="119"/>
      <c r="C408" s="369"/>
      <c r="D408" s="369"/>
      <c r="E408" s="320" t="s">
        <v>236</v>
      </c>
      <c r="F408" s="321"/>
      <c r="G408" s="321"/>
      <c r="H408" s="322"/>
      <c r="I408" s="361"/>
      <c r="J408" s="140">
        <f t="shared" si="13"/>
        <v>464</v>
      </c>
      <c r="K408" s="81" t="str">
        <f t="shared" si="14"/>
        <v/>
      </c>
      <c r="L408" s="147">
        <v>182</v>
      </c>
      <c r="M408" s="147">
        <v>108</v>
      </c>
      <c r="N408" s="147">
        <v>110</v>
      </c>
      <c r="O408" s="147">
        <v>64</v>
      </c>
    </row>
    <row r="409" spans="1:22" s="83" customFormat="1" ht="34.5" customHeight="1">
      <c r="A409" s="251" t="s">
        <v>782</v>
      </c>
      <c r="B409" s="119"/>
      <c r="C409" s="369"/>
      <c r="D409" s="369"/>
      <c r="E409" s="317" t="s">
        <v>989</v>
      </c>
      <c r="F409" s="318"/>
      <c r="G409" s="318"/>
      <c r="H409" s="319"/>
      <c r="I409" s="361"/>
      <c r="J409" s="140">
        <f t="shared" si="13"/>
        <v>1</v>
      </c>
      <c r="K409" s="81" t="str">
        <f t="shared" si="14"/>
        <v/>
      </c>
      <c r="L409" s="147">
        <v>0</v>
      </c>
      <c r="M409" s="147">
        <v>0</v>
      </c>
      <c r="N409" s="147">
        <v>0</v>
      </c>
      <c r="O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564</v>
      </c>
      <c r="K413" s="81" t="str">
        <f t="shared" si="14"/>
        <v/>
      </c>
      <c r="L413" s="147">
        <v>214</v>
      </c>
      <c r="M413" s="147">
        <v>110</v>
      </c>
      <c r="N413" s="147">
        <v>130</v>
      </c>
      <c r="O413" s="147">
        <v>110</v>
      </c>
    </row>
    <row r="414" spans="1:22" s="83" customFormat="1" ht="34.5" customHeight="1">
      <c r="A414" s="251" t="s">
        <v>787</v>
      </c>
      <c r="B414" s="119"/>
      <c r="C414" s="369"/>
      <c r="D414" s="375" t="s">
        <v>240</v>
      </c>
      <c r="E414" s="377" t="s">
        <v>241</v>
      </c>
      <c r="F414" s="378"/>
      <c r="G414" s="378"/>
      <c r="H414" s="379"/>
      <c r="I414" s="361"/>
      <c r="J414" s="140">
        <f t="shared" si="13"/>
        <v>20</v>
      </c>
      <c r="K414" s="81" t="str">
        <f t="shared" si="14"/>
        <v/>
      </c>
      <c r="L414" s="147">
        <v>5</v>
      </c>
      <c r="M414" s="147">
        <v>2</v>
      </c>
      <c r="N414" s="147">
        <v>2</v>
      </c>
      <c r="O414" s="147">
        <v>11</v>
      </c>
    </row>
    <row r="415" spans="1:22" s="83" customFormat="1" ht="34.5" customHeight="1">
      <c r="A415" s="251" t="s">
        <v>788</v>
      </c>
      <c r="B415" s="119"/>
      <c r="C415" s="369"/>
      <c r="D415" s="369"/>
      <c r="E415" s="320" t="s">
        <v>242</v>
      </c>
      <c r="F415" s="321"/>
      <c r="G415" s="321"/>
      <c r="H415" s="322"/>
      <c r="I415" s="361"/>
      <c r="J415" s="140">
        <f t="shared" si="13"/>
        <v>369</v>
      </c>
      <c r="K415" s="81" t="str">
        <f t="shared" si="14"/>
        <v/>
      </c>
      <c r="L415" s="147">
        <v>133</v>
      </c>
      <c r="M415" s="147">
        <v>69</v>
      </c>
      <c r="N415" s="147">
        <v>109</v>
      </c>
      <c r="O415" s="147">
        <v>58</v>
      </c>
    </row>
    <row r="416" spans="1:22" s="83" customFormat="1" ht="34.5" customHeight="1">
      <c r="A416" s="251" t="s">
        <v>789</v>
      </c>
      <c r="B416" s="119"/>
      <c r="C416" s="369"/>
      <c r="D416" s="369"/>
      <c r="E416" s="320" t="s">
        <v>243</v>
      </c>
      <c r="F416" s="321"/>
      <c r="G416" s="321"/>
      <c r="H416" s="322"/>
      <c r="I416" s="361"/>
      <c r="J416" s="140">
        <f t="shared" si="13"/>
        <v>40</v>
      </c>
      <c r="K416" s="81" t="str">
        <f t="shared" si="14"/>
        <v/>
      </c>
      <c r="L416" s="147">
        <v>19</v>
      </c>
      <c r="M416" s="147">
        <v>13</v>
      </c>
      <c r="N416" s="147">
        <v>4</v>
      </c>
      <c r="O416" s="147">
        <v>4</v>
      </c>
    </row>
    <row r="417" spans="1:22" s="83" customFormat="1" ht="34.5" customHeight="1">
      <c r="A417" s="251" t="s">
        <v>790</v>
      </c>
      <c r="B417" s="119"/>
      <c r="C417" s="369"/>
      <c r="D417" s="369"/>
      <c r="E417" s="320" t="s">
        <v>244</v>
      </c>
      <c r="F417" s="321"/>
      <c r="G417" s="321"/>
      <c r="H417" s="322"/>
      <c r="I417" s="361"/>
      <c r="J417" s="140">
        <f t="shared" si="13"/>
        <v>94</v>
      </c>
      <c r="K417" s="81" t="str">
        <f t="shared" si="14"/>
        <v/>
      </c>
      <c r="L417" s="147">
        <v>41</v>
      </c>
      <c r="M417" s="147">
        <v>21</v>
      </c>
      <c r="N417" s="147">
        <v>10</v>
      </c>
      <c r="O417" s="147">
        <v>22</v>
      </c>
    </row>
    <row r="418" spans="1:22" s="83" customFormat="1" ht="34.5" customHeight="1">
      <c r="A418" s="251" t="s">
        <v>791</v>
      </c>
      <c r="B418" s="119"/>
      <c r="C418" s="369"/>
      <c r="D418" s="369"/>
      <c r="E418" s="320" t="s">
        <v>245</v>
      </c>
      <c r="F418" s="321"/>
      <c r="G418" s="321"/>
      <c r="H418" s="322"/>
      <c r="I418" s="361"/>
      <c r="J418" s="140">
        <f t="shared" si="13"/>
        <v>8</v>
      </c>
      <c r="K418" s="81" t="str">
        <f t="shared" si="14"/>
        <v/>
      </c>
      <c r="L418" s="147">
        <v>3</v>
      </c>
      <c r="M418" s="147">
        <v>1</v>
      </c>
      <c r="N418" s="147">
        <v>1</v>
      </c>
      <c r="O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20</v>
      </c>
      <c r="K420" s="81" t="str">
        <f t="shared" si="14"/>
        <v/>
      </c>
      <c r="L420" s="147">
        <v>9</v>
      </c>
      <c r="M420" s="147">
        <v>2</v>
      </c>
      <c r="N420" s="147">
        <v>3</v>
      </c>
      <c r="O420" s="147">
        <v>6</v>
      </c>
    </row>
    <row r="421" spans="1:22" s="83" customFormat="1" ht="34.5" customHeight="1">
      <c r="A421" s="251" t="s">
        <v>794</v>
      </c>
      <c r="B421" s="119"/>
      <c r="C421" s="369"/>
      <c r="D421" s="369"/>
      <c r="E421" s="320" t="s">
        <v>247</v>
      </c>
      <c r="F421" s="321"/>
      <c r="G421" s="321"/>
      <c r="H421" s="322"/>
      <c r="I421" s="361"/>
      <c r="J421" s="140">
        <f t="shared" si="13"/>
        <v>13</v>
      </c>
      <c r="K421" s="81" t="str">
        <f t="shared" si="14"/>
        <v/>
      </c>
      <c r="L421" s="147">
        <v>4</v>
      </c>
      <c r="M421" s="147">
        <v>2</v>
      </c>
      <c r="N421" s="147">
        <v>1</v>
      </c>
      <c r="O421" s="147">
        <v>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1052</v>
      </c>
      <c r="O428" s="66" t="s">
        <v>1053</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1054</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544</v>
      </c>
      <c r="K430" s="193" t="str">
        <f>IF(OR(COUNTIF(L430:O430,"未確認")&gt;0,COUNTIF(L430:O430,"~*")&gt;0),"※","")</f>
        <v/>
      </c>
      <c r="L430" s="147">
        <v>209</v>
      </c>
      <c r="M430" s="147">
        <v>108</v>
      </c>
      <c r="N430" s="147">
        <v>128</v>
      </c>
      <c r="O430" s="147">
        <v>99</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12</v>
      </c>
      <c r="K431" s="193" t="str">
        <f>IF(OR(COUNTIF(L431:O431,"未確認")&gt;0,COUNTIF(L431:O431,"~*")&gt;0),"※","")</f>
        <v/>
      </c>
      <c r="L431" s="147">
        <v>0</v>
      </c>
      <c r="M431" s="147">
        <v>0</v>
      </c>
      <c r="N431" s="147">
        <v>0</v>
      </c>
      <c r="O431" s="147">
        <v>12</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89</v>
      </c>
      <c r="K432" s="193" t="str">
        <f>IF(OR(COUNTIF(L432:O432,"未確認")&gt;0,COUNTIF(L432:O432,"~*")&gt;0),"※","")</f>
        <v/>
      </c>
      <c r="L432" s="147">
        <v>0</v>
      </c>
      <c r="M432" s="147">
        <v>2</v>
      </c>
      <c r="N432" s="147">
        <v>10</v>
      </c>
      <c r="O432" s="147">
        <v>77</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421</v>
      </c>
      <c r="K433" s="193" t="str">
        <f>IF(OR(COUNTIF(L433:O433,"未確認")&gt;0,COUNTIF(L433:O433,"~*")&gt;0),"※","")</f>
        <v/>
      </c>
      <c r="L433" s="147">
        <v>209</v>
      </c>
      <c r="M433" s="147">
        <v>106</v>
      </c>
      <c r="N433" s="147">
        <v>96</v>
      </c>
      <c r="O433" s="147">
        <v>10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22</v>
      </c>
      <c r="K434" s="193" t="str">
        <f>IF(OR(COUNTIF(L434:O434,"未確認")&gt;0,COUNTIF(L434:O434,"~*")&gt;0),"※","")</f>
        <v/>
      </c>
      <c r="L434" s="147">
        <v>0</v>
      </c>
      <c r="M434" s="147">
        <v>0</v>
      </c>
      <c r="N434" s="147">
        <v>22</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1052</v>
      </c>
      <c r="O441" s="66" t="s">
        <v>1053</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1054</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1052</v>
      </c>
      <c r="O466" s="66" t="s">
        <v>1053</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1054</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0</v>
      </c>
      <c r="K468" s="201" t="str">
        <f t="shared" ref="K468:K475" si="16">IF(OR(COUNTIF(L468:O468,"未確認")&gt;0,COUNTIF(L468:O468,"*")&gt;0),"※","")</f>
        <v/>
      </c>
      <c r="L468" s="117">
        <v>0</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1052</v>
      </c>
      <c r="O502" s="66" t="s">
        <v>1053</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1054</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1052</v>
      </c>
      <c r="O514" s="66" t="s">
        <v>1053</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1054</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1052</v>
      </c>
      <c r="O520" s="66" t="s">
        <v>1053</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1054</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1052</v>
      </c>
      <c r="O525" s="66" t="s">
        <v>1053</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1054</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1052</v>
      </c>
      <c r="O530" s="66" t="s">
        <v>1053</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1054</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14</v>
      </c>
      <c r="K535" s="201" t="str">
        <f t="shared" si="23"/>
        <v>※</v>
      </c>
      <c r="L535" s="117">
        <v>14</v>
      </c>
      <c r="M535" s="117" t="s">
        <v>541</v>
      </c>
      <c r="N535" s="117" t="s">
        <v>541</v>
      </c>
      <c r="O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1052</v>
      </c>
      <c r="O543" s="66" t="s">
        <v>1053</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1054</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1052</v>
      </c>
      <c r="O588" s="66" t="s">
        <v>1053</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1054</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0</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t="s">
        <v>540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t="s">
        <v>540</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1052</v>
      </c>
      <c r="O611" s="66" t="s">
        <v>1053</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1054</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v>0</v>
      </c>
      <c r="N614" s="117">
        <v>0</v>
      </c>
      <c r="O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v>0</v>
      </c>
      <c r="O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v>0</v>
      </c>
      <c r="O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t="s">
        <v>541</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1052</v>
      </c>
      <c r="O629" s="66" t="s">
        <v>1053</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1054</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1052</v>
      </c>
      <c r="O644" s="66" t="s">
        <v>1053</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1054</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148</v>
      </c>
      <c r="K646" s="201" t="str">
        <f t="shared" ref="K646:K660" si="33">IF(OR(COUNTIF(L646:O646,"未確認")&gt;0,COUNTIF(L646:O646,"*")&gt;0),"※","")</f>
        <v/>
      </c>
      <c r="L646" s="117">
        <v>58</v>
      </c>
      <c r="M646" s="117">
        <v>36</v>
      </c>
      <c r="N646" s="117">
        <v>34</v>
      </c>
      <c r="O646" s="117">
        <v>20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30</v>
      </c>
      <c r="K648" s="201" t="str">
        <f t="shared" si="33"/>
        <v>※</v>
      </c>
      <c r="L648" s="117">
        <v>20</v>
      </c>
      <c r="M648" s="117" t="s">
        <v>541</v>
      </c>
      <c r="N648" s="117">
        <v>10</v>
      </c>
      <c r="O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v>0</v>
      </c>
      <c r="O649" s="117" t="s">
        <v>541</v>
      </c>
    </row>
    <row r="650" spans="1:22" s="118" customFormat="1" ht="84" customHeight="1">
      <c r="A650" s="252" t="s">
        <v>929</v>
      </c>
      <c r="B650" s="84"/>
      <c r="C650" s="295"/>
      <c r="D650" s="297"/>
      <c r="E650" s="320" t="s">
        <v>941</v>
      </c>
      <c r="F650" s="321"/>
      <c r="G650" s="321"/>
      <c r="H650" s="322"/>
      <c r="I650" s="122" t="s">
        <v>458</v>
      </c>
      <c r="J650" s="116">
        <f t="shared" si="32"/>
        <v>105</v>
      </c>
      <c r="K650" s="201" t="str">
        <f t="shared" si="33"/>
        <v/>
      </c>
      <c r="L650" s="117">
        <v>38</v>
      </c>
      <c r="M650" s="117">
        <v>28</v>
      </c>
      <c r="N650" s="117">
        <v>24</v>
      </c>
      <c r="O650" s="117">
        <v>15</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37</v>
      </c>
      <c r="K655" s="201" t="str">
        <f t="shared" si="33"/>
        <v>※</v>
      </c>
      <c r="L655" s="117">
        <v>15</v>
      </c>
      <c r="M655" s="117">
        <v>11</v>
      </c>
      <c r="N655" s="117">
        <v>11</v>
      </c>
      <c r="O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c r="N657" s="117" t="s">
        <v>541</v>
      </c>
      <c r="O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row>
    <row r="659" spans="1:22" s="118" customFormat="1" ht="70" customHeight="1">
      <c r="A659" s="252" t="s">
        <v>947</v>
      </c>
      <c r="B659" s="84"/>
      <c r="C659" s="317" t="s">
        <v>1002</v>
      </c>
      <c r="D659" s="318"/>
      <c r="E659" s="318"/>
      <c r="F659" s="318"/>
      <c r="G659" s="318"/>
      <c r="H659" s="319"/>
      <c r="I659" s="122" t="s">
        <v>476</v>
      </c>
      <c r="J659" s="116">
        <f t="shared" si="32"/>
        <v>129</v>
      </c>
      <c r="K659" s="201" t="str">
        <f t="shared" si="33"/>
        <v/>
      </c>
      <c r="L659" s="117">
        <v>58</v>
      </c>
      <c r="M659" s="117">
        <v>37</v>
      </c>
      <c r="N659" s="117">
        <v>34</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1052</v>
      </c>
      <c r="O665" s="66" t="s">
        <v>1053</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1054</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c r="O667" s="98" t="s">
        <v>533</v>
      </c>
    </row>
    <row r="668" spans="1:22" s="83" customFormat="1" ht="56.15" customHeight="1">
      <c r="A668" s="251" t="s">
        <v>951</v>
      </c>
      <c r="B668" s="84"/>
      <c r="C668" s="317" t="s">
        <v>481</v>
      </c>
      <c r="D668" s="318"/>
      <c r="E668" s="318"/>
      <c r="F668" s="318"/>
      <c r="G668" s="318"/>
      <c r="H668" s="319"/>
      <c r="I668" s="138" t="s">
        <v>482</v>
      </c>
      <c r="J668" s="223"/>
      <c r="K668" s="224"/>
      <c r="L668" s="225">
        <v>98.5</v>
      </c>
      <c r="M668" s="225">
        <v>98.1</v>
      </c>
      <c r="N668" s="225">
        <v>97.4</v>
      </c>
      <c r="O668" s="225" t="s">
        <v>533</v>
      </c>
    </row>
    <row r="669" spans="1:22" s="83" customFormat="1" ht="56.15" customHeight="1">
      <c r="A669" s="251" t="s">
        <v>952</v>
      </c>
      <c r="B669" s="84"/>
      <c r="C669" s="317" t="s">
        <v>483</v>
      </c>
      <c r="D669" s="318"/>
      <c r="E669" s="318"/>
      <c r="F669" s="318"/>
      <c r="G669" s="318"/>
      <c r="H669" s="319"/>
      <c r="I669" s="138" t="s">
        <v>484</v>
      </c>
      <c r="J669" s="223"/>
      <c r="K669" s="224"/>
      <c r="L669" s="300">
        <v>6</v>
      </c>
      <c r="M669" s="300">
        <v>5.5</v>
      </c>
      <c r="N669" s="300">
        <v>6</v>
      </c>
      <c r="O669" s="300" t="s">
        <v>533</v>
      </c>
    </row>
    <row r="670" spans="1:22" s="83" customFormat="1" ht="60" customHeight="1">
      <c r="A670" s="251" t="s">
        <v>953</v>
      </c>
      <c r="B670" s="84"/>
      <c r="C670" s="323" t="s">
        <v>485</v>
      </c>
      <c r="D670" s="324"/>
      <c r="E670" s="324"/>
      <c r="F670" s="324"/>
      <c r="G670" s="324"/>
      <c r="H670" s="325"/>
      <c r="I670" s="326" t="s">
        <v>1030</v>
      </c>
      <c r="J670" s="223"/>
      <c r="K670" s="224"/>
      <c r="L670" s="301">
        <v>214</v>
      </c>
      <c r="M670" s="301">
        <v>108</v>
      </c>
      <c r="N670" s="301">
        <v>130</v>
      </c>
      <c r="O670" s="301" t="s">
        <v>533</v>
      </c>
    </row>
    <row r="671" spans="1:22" s="83" customFormat="1" ht="35.15" customHeight="1">
      <c r="A671" s="251" t="s">
        <v>954</v>
      </c>
      <c r="B671" s="84"/>
      <c r="C671" s="227"/>
      <c r="D671" s="228"/>
      <c r="E671" s="323" t="s">
        <v>487</v>
      </c>
      <c r="F671" s="324"/>
      <c r="G671" s="324"/>
      <c r="H671" s="325"/>
      <c r="I671" s="327"/>
      <c r="J671" s="223"/>
      <c r="K671" s="224"/>
      <c r="L671" s="301">
        <v>35</v>
      </c>
      <c r="M671" s="301">
        <v>33</v>
      </c>
      <c r="N671" s="301">
        <v>40</v>
      </c>
      <c r="O671" s="301" t="s">
        <v>533</v>
      </c>
    </row>
    <row r="672" spans="1:22" s="83" customFormat="1" ht="25.75" customHeight="1">
      <c r="A672" s="251" t="s">
        <v>955</v>
      </c>
      <c r="B672" s="84"/>
      <c r="C672" s="229"/>
      <c r="D672" s="286"/>
      <c r="E672" s="329"/>
      <c r="F672" s="330"/>
      <c r="G672" s="331" t="s">
        <v>1003</v>
      </c>
      <c r="H672" s="332"/>
      <c r="I672" s="328"/>
      <c r="J672" s="223"/>
      <c r="K672" s="224"/>
      <c r="L672" s="301">
        <v>21</v>
      </c>
      <c r="M672" s="301">
        <v>23</v>
      </c>
      <c r="N672" s="301">
        <v>35</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v>106</v>
      </c>
      <c r="M673" s="301">
        <v>48</v>
      </c>
      <c r="N673" s="301">
        <v>67</v>
      </c>
      <c r="O673" s="301" t="s">
        <v>533</v>
      </c>
    </row>
    <row r="674" spans="1:22" s="115" customFormat="1" ht="34.5" customHeight="1">
      <c r="A674" s="251" t="s">
        <v>957</v>
      </c>
      <c r="B674" s="84"/>
      <c r="C674" s="289"/>
      <c r="D674" s="291"/>
      <c r="E674" s="317" t="s">
        <v>1004</v>
      </c>
      <c r="F674" s="318"/>
      <c r="G674" s="318"/>
      <c r="H674" s="319"/>
      <c r="I674" s="333"/>
      <c r="J674" s="223"/>
      <c r="K674" s="224"/>
      <c r="L674" s="301">
        <v>80</v>
      </c>
      <c r="M674" s="301">
        <v>45</v>
      </c>
      <c r="N674" s="301">
        <v>48</v>
      </c>
      <c r="O674" s="301" t="s">
        <v>533</v>
      </c>
    </row>
    <row r="675" spans="1:22" s="83" customFormat="1" ht="56.15" customHeight="1">
      <c r="A675" s="251" t="s">
        <v>958</v>
      </c>
      <c r="B675" s="84"/>
      <c r="C675" s="317" t="s">
        <v>1005</v>
      </c>
      <c r="D675" s="318"/>
      <c r="E675" s="318"/>
      <c r="F675" s="318"/>
      <c r="G675" s="318"/>
      <c r="H675" s="319"/>
      <c r="I675" s="138" t="s">
        <v>492</v>
      </c>
      <c r="J675" s="223"/>
      <c r="K675" s="224"/>
      <c r="L675" s="302">
        <v>36.299999999999997</v>
      </c>
      <c r="M675" s="302">
        <v>31.8</v>
      </c>
      <c r="N675" s="302">
        <v>40.6</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1052</v>
      </c>
      <c r="O681" s="66" t="s">
        <v>1053</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1054</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IF(SUM(L683:O683)=0,IF(COUNTIF(L683:O683,"未確認")&gt;0,"未確認",IF(COUNTIF(L683:O683,"~*")&gt;0,"*",SUM(L683:O683))),SUM(L683:O683))</f>
        <v>*</v>
      </c>
      <c r="K683" s="201" t="str">
        <f>IF(OR(COUNTIF(L683:O683,"未確認")&gt;0,COUNTIF(L683:O683,"*")&gt;0),"※","")</f>
        <v>※</v>
      </c>
      <c r="L683" s="117">
        <v>0</v>
      </c>
      <c r="M683" s="117">
        <v>0</v>
      </c>
      <c r="N683" s="117">
        <v>0</v>
      </c>
      <c r="O683" s="117" t="s">
        <v>541</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1052</v>
      </c>
      <c r="O691" s="66" t="s">
        <v>1053</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1054</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1052</v>
      </c>
      <c r="O704" s="66" t="s">
        <v>1053</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1054</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113F707-DAE5-449E-910D-29F18C7F9DF3}"/>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