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6306297-0494-4429-9B4A-9199766822F2}"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<sst xmlns="http://schemas.openxmlformats.org/spreadsheetml/2006/main" count="3102" uniqueCount="1056">
  <si>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</si>
  <si>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</si>
  <si>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</si>
  <si>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</si>
  <si>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</si>
  <si>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</si>
  <si>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</si>
  <si>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</si>
  <si>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</si>
  <si>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</si>
  <si>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</si>
  <si>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</si>
  <si>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</si>
  <si>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</si>
  <si>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</si>
  <si>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</si>
  <si>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</si>
  <si>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</si>
  <si>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</si>
  <si>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</si>
  <si>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</si>
  <si>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</si>
  <si>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</si>
  <si>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</si>
  <si>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</si>
  <si>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</si>
  <si>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</si>
  <si>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</si>
  <si>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</si>
  <si>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</si>
  <si>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</si>
  <si>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</si>
  <si>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</si>
  <si>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</si>
  <si>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</si>
  <si>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</si>
  <si>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</si>
  <si>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</si>
  <si>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</si>
  <si>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</si>
  <si>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</si>
  <si>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</si>
  <si>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</si>
  <si>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</si>
  <si>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</si>
  <si>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</si>
  <si>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</si>
  <si>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</si>
  <si>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</si>
  <si>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</si>
  <si>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</si>
  <si>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</si>
  <si>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</si>
  <si>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</si>
  <si>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</si>
  <si>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</si>
  <si>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</si>
  <si>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</si>
  <si>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</si>
  <si>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</si>
  <si>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</si>
  <si>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</si>
  <si>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</si>
  <si>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</si>
  <si>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</si>
  <si>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</si>
  <si>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</si>
  <si>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</si>
  <si>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</si>
  <si>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</si>
  <si>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</si>
  <si>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</si>
  <si>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</si>
  <si>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</si>
  <si>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</si>
  <si>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</si>
  <si>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</si>
  <si>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</si>
  <si>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</si>
  <si>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</si>
  <si>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</si>
  <si>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</si>
  <si>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</si>
  <si>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</si>
  <si>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</si>
  <si>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</si>
  <si>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</si>
  <si>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</si>
  <si>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</si>
  <si>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</si>
  <si>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</si>
  <si>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</si>
  <si>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</si>
  <si>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</si>
  <si>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</si>
  <si>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</si>
  <si>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</si>
  <si>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</si>
  <si>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</si>
  <si>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</si>
  <si>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</si>
  <si>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</si>
  <si>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</si>
  <si>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</si>
  <si>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</si>
  <si>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</si>
  <si>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</si>
  <si>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</si>
  <si>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</si>
  <si>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</si>
  <si>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</si>
  <si>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</si>
  <si>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</si>
  <si>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</si>
  <si>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</si>
  <si>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</si>
  <si>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</si>
  <si>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</si>
  <si>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</si>
  <si>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</si>
  <si>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</si>
  <si>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</si>
  <si>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</si>
  <si>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</si>
  <si>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</si>
  <si>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</si>
  <si>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</si>
  <si>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</si>
  <si>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</si>
  <si>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</si>
  <si>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</si>
  <si>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</si>
  <si>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</si>
  <si>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</si>
  <si>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</si>
  <si>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</si>
  <si>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</si>
  <si>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</si>
  <si>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</si>
  <si>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</si>
  <si>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</si>
  <si>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</si>
  <si>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</si>
  <si>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</si>
  <si>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</si>
  <si>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</si>
  <si>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</si>
  <si>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</si>
  <si>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</si>
  <si>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</si>
  <si>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</si>
  <si>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</si>
  <si>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</si>
  <si>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</si>
  <si>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</si>
  <si>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</si>
  <si>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</si>
  <si>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</si>
  <si>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</si>
  <si>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</si>
  <si>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</si>
  <si>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</si>
  <si>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</si>
  <si>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</si>
  <si>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</si>
  <si>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</si>
  <si>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</si>
  <si>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</si>
  <si>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</si>
  <si>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</si>
  <si>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</si>
  <si>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</si>
  <si>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</si>
  <si>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</si>
  <si>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</si>
  <si>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</si>
  <si>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</si>
  <si>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</si>
  <si>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</si>
  <si>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</si>
  <si>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</si>
  <si>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</si>
  <si>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</si>
  <si>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</si>
  <si>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</si>
  <si>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</si>
  <si>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</si>
  <si>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</si>
  <si>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</si>
  <si>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</si>
  <si>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</si>
  <si>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</si>
  <si>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</si>
  <si>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</si>
  <si>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</si>
  <si>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</si>
  <si>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</si>
  <si>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</si>
  <si>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</si>
  <si>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</si>
  <si>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</si>
  <si>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</si>
  <si>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</si>
  <si>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</si>
  <si>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</si>
  <si>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</si>
  <si>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</si>
  <si>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</si>
  <si>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</si>
  <si>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</si>
  <si>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</si>
  <si>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</si>
  <si>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</si>
  <si>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</si>
  <si>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</si>
  <si>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</si>
  <si>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</si>
  <si>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</si>
  <si>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</si>
  <si>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</si>
  <si>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</si>
  <si>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</si>
  <si>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</si>
  <si>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</si>
  <si>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</si>
  <si>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</si>
  <si>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</si>
  <si>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</si>
  <si>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</si>
  <si>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</si>
  <si>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</si>
  <si>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</si>
  <si>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</si>
  <si>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</si>
  <si>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</si>
  <si>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</si>
  <si>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</si>
  <si>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</si>
  <si>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</si>
  <si>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</si>
  <si>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</si>
  <si>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</si>
  <si>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</si>
  <si>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</si>
  <si>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</si>
  <si>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</si>
  <si>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</si>
  <si>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</si>
  <si>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</si>
  <si>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</si>
  <si>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</si>
  <si>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</si>
  <si>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</si>
  <si>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</si>
  <si>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</si>
  <si>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</si>
  <si>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</si>
  <si>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</si>
  <si>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</si>
  <si>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</si>
  <si>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</si>
  <si>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</si>
  <si>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</si>
  <si>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</si>
  <si>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</si>
  <si>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</si>
  <si>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</si>
  <si>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</si>
  <si>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</si>
  <si>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</si>
  <si>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</si>
  <si>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</si>
  <si>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</si>
  <si>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</si>
  <si>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</si>
  <si>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</si>
  <si>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</si>
  <si>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</si>
  <si>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</si>
  <si>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</si>
  <si>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</si>
  <si>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</si>
  <si>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</si>
  <si>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</si>
  <si>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</si>
  <si>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</si>
  <si>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</si>
  <si>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</si>
  <si>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</si>
  <si>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</si>
  <si>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</si>
  <si>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</si>
  <si>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</si>
  <si>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</si>
  <si>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</si>
  <si>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</si>
  <si>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</si>
  <si>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</si>
  <si>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</si>
  <si>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</si>
  <si>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</si>
  <si>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</si>
  <si>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</si>
  <si>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</si>
  <si>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</si>
  <si>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</si>
  <si>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</si>
  <si>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</si>
  <si>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</si>
  <si>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</si>
  <si>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</si>
  <si>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</si>
  <si>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</si>
  <si>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</si>
  <si>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</si>
  <si>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</si>
  <si>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</si>
  <si>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</si>
  <si>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</si>
  <si>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</si>
  <si>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</si>
  <si>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</si>
  <si>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</si>
  <si>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</si>
  <si>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</si>
  <si>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</si>
  <si>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</si>
  <si>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</si>
  <si>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</si>
  <si>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</si>
  <si>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</si>
  <si>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</si>
  <si>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</si>
  <si>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</si>
  <si>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</si>
  <si>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</si>
  <si>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</si>
  <si>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</si>
  <si>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</si>
  <si>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</si>
  <si>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</si>
  <si>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</si>
  <si>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</si>
  <si>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</si>
  <si>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</si>
  <si>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</si>
  <si>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</si>
  <si>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</si>
  <si>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</si>
  <si>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</si>
  <si>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</si>
  <si>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</si>
  <si>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</si>
  <si>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</si>
  <si>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</si>
  <si>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</si>
  <si>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</si>
  <si>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</si>
  <si>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</si>
  <si>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</si>
  <si>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</si>
  <si>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</si>
  <si>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</si>
  <si>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</si>
  <si>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</si>
  <si>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</si>
  <si>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</si>
  <si>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</si>
  <si>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</si>
  <si>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</si>
  <si>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</si>
  <si>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</si>
  <si>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</si>
  <si>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</si>
  <si>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</si>
  <si>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</si>
  <si>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</si>
  <si>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</si>
  <si>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</si>
  <si>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</si>
  <si>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</si>
  <si>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</si>
  <si>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</si>
  <si>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</si>
  <si>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</si>
  <si>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</si>
  <si>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</si>
  <si>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</si>
  <si>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</si>
  <si>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</si>
  <si>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</si>
  <si>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</si>
  <si>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</si>
  <si>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</si>
  <si>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</si>
  <si>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</si>
  <si>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</si>
  <si>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</si>
  <si>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</si>
  <si>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</si>
  <si>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</si>
  <si>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</si>
  <si>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</si>
  <si>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</si>
  <si>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</si>
  <si>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</si>
  <si>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</si>
  <si>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</si>
  <si>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</si>
  <si>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</si>
  <si>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</si>
  <si>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</si>
  <si>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</si>
  <si>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</si>
  <si>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</si>
  <si>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</si>
  <si>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</si>
  <si>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</si>
  <si>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</si>
  <si>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</si>
  <si>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</si>
  <si>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</si>
  <si>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</si>
  <si>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</si>
  <si>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</si>
  <si>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</si>
  <si>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</si>
  <si>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</si>
  <si>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</si>
  <si>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</si>
  <si>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</si>
  <si>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</si>
  <si>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</si>
  <si>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</si>
  <si>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</si>
  <si>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</si>
  <si>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</si>
  <si>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</si>
  <si>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</si>
  <si>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</si>
  <si>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</si>
  <si>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</si>
  <si>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</si>
  <si>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</si>
  <si>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</si>
  <si>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</si>
  <si>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</si>
  <si>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</si>
  <si>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</si>
  <si>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</si>
  <si>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</si>
  <si>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</si>
  <si>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</si>
  <si>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</si>
  <si>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</si>
  <si>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</si>
  <si>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</si>
  <si>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</si>
  <si>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</si>
  <si>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</si>
  <si>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</si>
  <si>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</si>
  <si>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</si>
  <si>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</si>
  <si>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</si>
  <si>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</si>
  <si>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</si>
  <si>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</si>
  <si>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</si>
  <si>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</si>
  <si>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</si>
  <si>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</si>
  <si>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</si>
  <si>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</si>
  <si>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</si>
  <si>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</si>
  <si>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</si>
  <si>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</si>
  <si>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</si>
  <si>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</si>
  <si>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</si>
  <si>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</si>
  <si>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</si>
  <si>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</si>
  <si>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</si>
  <si>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</si>
  <si>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</si>
  <si>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</si>
  <si>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</si>
  <si>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</si>
  <si>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</si>
  <si>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</si>
  <si>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</si>
  <si>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</si>
  <si>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</si>
  <si>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</si>
  <si>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</si>
  <si>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</si>
  <si>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</si>
  <si>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</si>
  <si>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</si>
  <si>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</si>
  <si>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</si>
  <si>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</si>
  <si>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</si>
  <si>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</si>
  <si>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</si>
  <si>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</si>
  <si>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</si>
  <si>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</si>
  <si>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</si>
  <si>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</si>
  <si>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</si>
  <si>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</si>
  <si>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</si>
  <si>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</si>
  <si>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</si>
  <si>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</si>
  <si>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</si>
  <si>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</si>
  <si>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</si>
  <si>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</si>
  <si>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</si>
  <si>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</si>
  <si>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</si>
  <si>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</si>
  <si>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</si>
  <si>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</si>
  <si>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</si>
  <si>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</si>
  <si>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</si>
  <si>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</si>
  <si>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</si>
  <si>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</si>
  <si>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</si>
  <si>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</si>
  <si>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</si>
  <si>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</si>
  <si>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</si>
  <si>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</si>
  <si>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</si>
  <si>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</si>
  <si>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</si>
  <si>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</si>
  <si>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</si>
  <si>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</si>
  <si>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</si>
  <si>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</si>
  <si>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</si>
  <si>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</si>
  <si>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</si>
  <si>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</si>
  <si>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</si>
  <si>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</si>
  <si>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</si>
  <si>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</si>
  <si>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</si>
  <si>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</si>
  <si>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</si>
  <si>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</si>
  <si>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</si>
  <si>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</si>
  <si>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</si>
  <si>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</si>
  <si>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</si>
  <si>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</si>
  <si>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</si>
  <si>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</si>
  <si>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</si>
  <si>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</si>
  <si>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</si>
  <si>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</si>
  <si>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</si>
  <si>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</si>
  <si>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</si>
  <si>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</si>
  <si>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</si>
  <si>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</si>
  <si>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</si>
  <si>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</si>
  <si>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</si>
  <si>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</si>
  <si>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</si>
  <si>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</si>
  <si>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</si>
  <si>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</si>
  <si>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</si>
  <si>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</si>
  <si>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</si>
  <si>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</si>
  <si>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</si>
  <si>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</si>
  <si>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</si>
  <si>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</si>
  <si>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</si>
  <si>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</si>
  <si>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</si>
  <si>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</si>
  <si>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</si>
  <si>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</si>
  <si>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</si>
  <si>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</si>
  <si>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</si>
  <si>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</si>
  <si>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</si>
  <si>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</si>
  <si>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</si>
  <si>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</si>
  <si>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</si>
  <si>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</si>
  <si>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</si>
  <si>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</si>
  <si>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</si>
  <si>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</si>
  <si>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</si>
  <si>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</si>
  <si>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</si>
  <si>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</si>
  <si>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</si>
  <si>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</si>
  <si>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</si>
  <si>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</si>
  <si>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</si>
  <si>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</si>
  <si>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</si>
  <si>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</si>
  <si>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</si>
  <si>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</si>
  <si>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</si>
  <si>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</si>
  <si>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</si>
  <si>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</si>
  <si>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</si>
  <si>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</si>
  <si>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</si>
  <si>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</si>
  <si>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</si>
  <si>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</si>
  <si>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</si>
  <si>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</si>
  <si>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</si>
  <si>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</si>
  <si>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</si>
  <si>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</si>
  <si>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</si>
  <si>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</si>
  <si>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</si>
  <si>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</si>
  <si>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</si>
  <si>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</si>
  <si>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</si>
  <si>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</si>
  <si>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</si>
  <si>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</si>
  <si>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</si>
  <si>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</si>
  <si>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</si>
  <si>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</si>
  <si>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</si>
  <si>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</si>
  <si>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</si>
  <si>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</si>
  <si>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</si>
  <si>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</si>
  <si>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</si>
  <si>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</si>
  <si>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</si>
  <si>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</si>
  <si>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</si>
  <si>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</si>
  <si>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</si>
  <si>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</si>
  <si>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</si>
  <si>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</si>
  <si>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</si>
  <si>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</si>
  <si>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</si>
  <si>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</si>
  <si>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</si>
  <si>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</si>
  <si>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</si>
  <si>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</si>
  <si>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</si>
  <si>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</si>
  <si>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</si>
  <si>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</si>
  <si>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</si>
  <si>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</si>
  <si>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</si>
  <si>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</si>
  <si>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</si>
  <si>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</si>
  <si>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</si>
  <si>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</si>
  <si>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</si>
  <si>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</si>
  <si>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</si>
  <si>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</si>
  <si>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</si>
  <si>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</si>
  <si>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</si>
  <si>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</si>
  <si>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</si>
  <si>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</si>
  <si>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</si>
  <si>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</si>
  <si>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</si>
  <si>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</si>
  <si>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</si>
  <si>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</si>
  <si>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</si>
  <si>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</si>
  <si>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</si>
  <si>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</si>
  <si>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</si>
  <si>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</si>
  <si>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</si>
  <si>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</si>
  <si>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</si>
  <si>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</si>
  <si>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</si>
  <si>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</si>
  <si>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</si>
  <si>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</si>
  <si>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</si>
  <si>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</si>
  <si>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</si>
  <si>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</si>
  <si>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</si>
  <si>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</si>
  <si>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</si>
  <si>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</si>
  <si>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</si>
  <si>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</si>
  <si>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</si>
  <si>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</si>
  <si>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</si>
  <si>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</si>
  <si>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</si>
  <si>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</si>
  <si>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</si>
  <si>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</si>
  <si>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</si>
  <si>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</si>
  <si>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</si>
  <si>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</si>
  <si>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</si>
  <si>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</si>
  <si>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</si>
  <si>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</si>
  <si>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</si>
  <si>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</si>
  <si>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</si>
  <si>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</si>
  <si>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</si>
  <si>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</si>
  <si>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</si>
  <si>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</si>
  <si>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</si>
  <si>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</si>
  <si>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</si>
  <si>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</si>
  <si>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</si>
  <si>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</si>
  <si>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</si>
  <si>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</si>
  <si>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</si>
  <si>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</si>
  <si>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</si>
  <si>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</si>
  <si>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</si>
  <si>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</si>
  <si>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</si>
  <si>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</si>
  <si>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</si>
  <si>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</si>
  <si>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</si>
  <si>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</si>
  <si>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</si>
  <si>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</si>
  <si>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</si>
  <si>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</si>
  <si>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</si>
  <si>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</si>
  <si>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</si>
  <si>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</si>
  <si>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</si>
  <si>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</si>
  <si>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</si>
  <si>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</si>
  <si>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</si>
  <si>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</si>
  <si>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</si>
  <si>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</si>
  <si>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</si>
  <si>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</si>
  <si>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</si>
  <si>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</si>
  <si>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</si>
  <si>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</si>
  <si>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</si>
  <si>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</si>
  <si>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</si>
  <si>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</si>
  <si>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</si>
  <si>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</si>
  <si>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</si>
  <si>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</si>
  <si>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</si>
  <si>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</si>
  <si>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</si>
  <si>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</si>
  <si>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</si>
  <si>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</si>
  <si>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</si>
  <si>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</si>
  <si>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</si>
  <si>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</si>
  <si>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</si>
  <si>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</si>
  <si>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</si>
  <si>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</si>
  <si>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</si>
  <si>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</si>
  <si>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</si>
  <si>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</si>
  <si>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</si>
  <si>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</si>
  <si>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</si>
  <si>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</si>
  <si>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</si>
  <si>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</si>
  <si>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</si>
  <si>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</si>
  <si>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</si>
  <si>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</si>
  <si>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</si>
  <si>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</si>
  <si>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</si>
  <si>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</si>
  <si>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</si>
  <si>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</si>
  <si>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</si>
  <si>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</si>
  <si>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</si>
  <si>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</si>
  <si>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</si>
  <si>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</si>
  <si>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</si>
  <si>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</si>
  <si>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</si>
  <si>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</si>
  <si>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</si>
  <si>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</si>
  <si>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</si>
  <si>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</si>
  <si>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</si>
  <si>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</si>
  <si>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</si>
  <si>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</si>
  <si>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</si>
  <si>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</si>
  <si>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</si>
  <si>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</si>
  <si>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</si>
  <si>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</si>
  <si>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</si>
  <si>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</si>
  <si>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</si>
  <si>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</si>
  <si>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</si>
  <si>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</si>
  <si>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</si>
  <si>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</si>
  <si>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</si>
  <si>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</si>
  <si>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</si>
  <si>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</si>
  <si>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</si>
  <si>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</si>
  <si>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</si>
  <si>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</si>
  <si>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</si>
  <si>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</si>
  <si>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</si>
  <si>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</si>
  <si>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</si>
  <si>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</si>
  <si>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</si>
  <si>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</si>
  <si>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</si>
  <si>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</si>
  <si>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</si>
  <si>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</si>
  <si>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</si>
  <si>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</si>
  <si>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</si>
  <si>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</si>
  <si>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</si>
  <si>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</si>
  <si>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</si>
  <si>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</si>
  <si>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</si>
  <si>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</si>
  <si>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</si>
  <si>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</si>
  <si>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</si>
  <si>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</si>
  <si>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</si>
  <si>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</si>
  <si>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</si>
  <si>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</si>
  <si>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</si>
  <si>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</si>
  <si>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</si>
  <si>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</si>
  <si>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</si>
  <si>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</si>
  <si>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</si>
  <si>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</si>
  <si>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</si>
  <si>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</si>
  <si>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</si>
  <si>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</si>
  <si>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</si>
  <si>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</si>
  <si>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</si>
  <si>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</si>
  <si>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</si>
  <si>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</si>
  <si>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</si>
  <si>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</si>
  <si>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</si>
  <si>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</si>
  <si>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</si>
  <si>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</si>
  <si>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</si>
  <si>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</si>
  <si>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</si>
  <si>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</si>
  <si>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</si>
  <si>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</si>
  <si>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</si>
  <si>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</si>
  <si>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</si>
  <si>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</si>
  <si>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</si>
  <si>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</si>
  <si>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</si>
  <si>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</si>
  <si>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</si>
  <si>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</si>
  <si>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</si>
  <si>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</si>
  <si>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</si>
  <si>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</si>
  <si>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</si>
  <si>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</si>
  <si>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</si>
  <si>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</si>
  <si>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</si>
  <si>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</si>
  <si>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</si>
  <si>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</si>
  <si>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</si>
  <si>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</si>
  <si>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</si>
  <si>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</si>
  <si>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</si>
  <si>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</si>
  <si>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</si>
  <si>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</si>
  <si>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</si>
  <si>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</si>
  <si>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</si>
  <si>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</si>
  <si>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</si>
  <si>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</si>
  <si>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</si>
  <si>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</si>
  <si>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</si>
  <si>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</si>
  <si>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</si>
  <si>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</si>
  <si>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</si>
  <si>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</si>
  <si>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</si>
  <si>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</si>
  <si>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</si>
  <si>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</si>
  <si>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</si>
  <si>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</si>
  <si>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</si>
  <si>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</si>
  <si>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</si>
  <si>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</si>
  <si>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</si>
  <si>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</si>
  <si>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</si>
  <si>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</si>
  <si>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</si>
  <si>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</si>
  <si>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</si>
  <si>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</si>
  <si>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</si>
  <si>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</si>
  <si>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</si>
  <si>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</si>
  <si>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</si>
  <si>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</si>
  <si>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</si>
  <si>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</si>
  <si>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</si>
  <si>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</si>
  <si>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</si>
  <si>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</si>
  <si>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</si>
  <si>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</si>
  <si>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</si>
  <si>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</si>
  <si>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</si>
  <si>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</si>
  <si>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</si>
  <si>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</si>
  <si>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</si>
  <si>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</si>
  <si>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</si>
  <si>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</si>
  <si>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</si>
  <si>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</si>
  <si>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</si>
  <si>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</si>
  <si>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</si>
  <si>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</si>
  <si>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</si>
  <si>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</si>
  <si>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</si>
  <si>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南部町国民医健康保険西伯病院</t>
    <phoneticPr fontId="3"/>
  </si>
  <si>
    <t>〒683-0323 西伯郡南部町大字倭３９７</t>
    <phoneticPr fontId="3"/>
  </si>
  <si>
    <t>〇</t>
  </si>
  <si>
    <t>市町村</t>
  </si>
  <si>
    <t>複数の診療科で活用</t>
  </si>
  <si>
    <t>内科</t>
  </si>
  <si>
    <t>外科</t>
  </si>
  <si>
    <t>整形外科</t>
  </si>
  <si>
    <t>地域包括ケア入院医療管理料１</t>
  </si>
  <si>
    <t>ＤＰＣ病院ではない</t>
  </si>
  <si>
    <t>有</t>
  </si>
  <si>
    <t>看護必要度Ⅰ</t>
    <phoneticPr fontId="3"/>
  </si>
  <si>
    <t>3A病棟　一般</t>
  </si>
  <si>
    <t>急性期機能</t>
  </si>
  <si>
    <t>精神科</t>
  </si>
  <si>
    <t>療養病棟入院料１</t>
  </si>
  <si>
    <t>-</t>
    <phoneticPr fontId="3"/>
  </si>
  <si>
    <t>3B病棟　療養</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</si>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</sst>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1054</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1054</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1054</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1054</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1049</v>
      </c>
      <c r="M89" s="262" t="s">
        <v>1054</v>
      </c>
    </row>
    <row r="90" spans="1:22" s="21" customFormat="1">
      <c r="A90" s="243"/>
      <c r="B90" s="1"/>
      <c r="C90" s="3"/>
      <c r="D90" s="3"/>
      <c r="E90" s="3"/>
      <c r="F90" s="3"/>
      <c r="G90" s="3"/>
      <c r="H90" s="287"/>
      <c r="I90" s="67" t="s">
        <v>36</v>
      </c>
      <c r="J90" s="68"/>
      <c r="K90" s="69"/>
      <c r="L90" s="262" t="s">
        <v>1050</v>
      </c>
      <c r="M90" s="262" t="s">
        <v>1055</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1054</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1055</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49</v>
      </c>
      <c r="K99" s="237" t="str">
        <f>IF(OR(COUNTIF(L99:M99,"未確認")&gt;0,COUNTIF(L99:M99,"~*")&gt;0),"※","")</f>
        <v/>
      </c>
      <c r="L99" s="258">
        <v>49</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49</v>
      </c>
      <c r="K101" s="237" t="str">
        <f>IF(OR(COUNTIF(L101:M101,"未確認")&gt;0,COUNTIF(L101:M101,"~*")&gt;0),"※","")</f>
        <v/>
      </c>
      <c r="L101" s="258">
        <v>49</v>
      </c>
      <c r="M101" s="258">
        <v>0</v>
      </c>
    </row>
    <row r="102" spans="1:22" s="83" customFormat="1" ht="34.5" customHeight="1">
      <c r="A102" s="244" t="s">
        <v>610</v>
      </c>
      <c r="B102" s="84"/>
      <c r="C102" s="377"/>
      <c r="D102" s="379"/>
      <c r="E102" s="317" t="s">
        <v>612</v>
      </c>
      <c r="F102" s="318"/>
      <c r="G102" s="318"/>
      <c r="H102" s="319"/>
      <c r="I102" s="420"/>
      <c r="J102" s="256">
        <f t="shared" si="0"/>
        <v>49</v>
      </c>
      <c r="K102" s="237" t="str">
        <f t="shared" ref="K102:K111" si="1">IF(OR(COUNTIF(L101:M101,"未確認")&gt;0,COUNTIF(L101:M101,"~*")&gt;0),"※","")</f>
        <v/>
      </c>
      <c r="L102" s="258">
        <v>49</v>
      </c>
      <c r="M102" s="258">
        <v>0</v>
      </c>
    </row>
    <row r="103" spans="1:22" s="83" customFormat="1" ht="34.5" customHeight="1">
      <c r="A103" s="244" t="s">
        <v>613</v>
      </c>
      <c r="B103" s="84"/>
      <c r="C103" s="334" t="s">
        <v>46</v>
      </c>
      <c r="D103" s="336"/>
      <c r="E103" s="334" t="s">
        <v>42</v>
      </c>
      <c r="F103" s="335"/>
      <c r="G103" s="335"/>
      <c r="H103" s="336"/>
      <c r="I103" s="420"/>
      <c r="J103" s="256">
        <f t="shared" si="0"/>
        <v>50</v>
      </c>
      <c r="K103" s="237" t="str">
        <f t="shared" si="1"/>
        <v/>
      </c>
      <c r="L103" s="258">
        <v>0</v>
      </c>
      <c r="M103" s="258">
        <v>50</v>
      </c>
    </row>
    <row r="104" spans="1:22" s="83" customFormat="1" ht="34.5" customHeight="1">
      <c r="A104" s="244" t="s">
        <v>614</v>
      </c>
      <c r="B104" s="84"/>
      <c r="C104" s="396"/>
      <c r="D104" s="397"/>
      <c r="E104" s="428"/>
      <c r="F104" s="429"/>
      <c r="G104" s="320" t="s">
        <v>47</v>
      </c>
      <c r="H104" s="322"/>
      <c r="I104" s="420"/>
      <c r="J104" s="256">
        <f t="shared" si="0"/>
        <v>30</v>
      </c>
      <c r="K104" s="237" t="str">
        <f t="shared" si="1"/>
        <v/>
      </c>
      <c r="L104" s="258">
        <v>0</v>
      </c>
      <c r="M104" s="258">
        <v>30</v>
      </c>
    </row>
    <row r="105" spans="1:22" s="83" customFormat="1" ht="34.5" customHeight="1">
      <c r="A105" s="244" t="s">
        <v>615</v>
      </c>
      <c r="B105" s="84"/>
      <c r="C105" s="396"/>
      <c r="D105" s="397"/>
      <c r="E105" s="428"/>
      <c r="F105" s="410"/>
      <c r="G105" s="320" t="s">
        <v>48</v>
      </c>
      <c r="H105" s="322"/>
      <c r="I105" s="420"/>
      <c r="J105" s="256">
        <f t="shared" si="0"/>
        <v>20</v>
      </c>
      <c r="K105" s="237" t="str">
        <f t="shared" si="1"/>
        <v/>
      </c>
      <c r="L105" s="258">
        <v>0</v>
      </c>
      <c r="M105" s="258">
        <v>20</v>
      </c>
    </row>
    <row r="106" spans="1:22" s="83" customFormat="1" ht="34.5" customHeight="1">
      <c r="A106" s="244" t="s">
        <v>613</v>
      </c>
      <c r="B106" s="84"/>
      <c r="C106" s="396"/>
      <c r="D106" s="397"/>
      <c r="E106" s="334" t="s">
        <v>45</v>
      </c>
      <c r="F106" s="335"/>
      <c r="G106" s="335"/>
      <c r="H106" s="336"/>
      <c r="I106" s="420"/>
      <c r="J106" s="256">
        <f t="shared" si="0"/>
        <v>50</v>
      </c>
      <c r="K106" s="237" t="str">
        <f t="shared" si="1"/>
        <v/>
      </c>
      <c r="L106" s="258">
        <v>0</v>
      </c>
      <c r="M106" s="258">
        <v>50</v>
      </c>
    </row>
    <row r="107" spans="1:22" s="83" customFormat="1" ht="34.5" customHeight="1">
      <c r="A107" s="244" t="s">
        <v>614</v>
      </c>
      <c r="B107" s="84"/>
      <c r="C107" s="396"/>
      <c r="D107" s="397"/>
      <c r="E107" s="428"/>
      <c r="F107" s="429"/>
      <c r="G107" s="320" t="s">
        <v>47</v>
      </c>
      <c r="H107" s="322"/>
      <c r="I107" s="420"/>
      <c r="J107" s="256">
        <f t="shared" si="0"/>
        <v>30</v>
      </c>
      <c r="K107" s="237" t="str">
        <f t="shared" si="1"/>
        <v/>
      </c>
      <c r="L107" s="258">
        <v>0</v>
      </c>
      <c r="M107" s="258">
        <v>30</v>
      </c>
    </row>
    <row r="108" spans="1:22" s="83" customFormat="1" ht="34.5" customHeight="1">
      <c r="A108" s="244" t="s">
        <v>615</v>
      </c>
      <c r="B108" s="84"/>
      <c r="C108" s="396"/>
      <c r="D108" s="397"/>
      <c r="E108" s="409"/>
      <c r="F108" s="410"/>
      <c r="G108" s="320" t="s">
        <v>48</v>
      </c>
      <c r="H108" s="322"/>
      <c r="I108" s="420"/>
      <c r="J108" s="256">
        <f t="shared" si="0"/>
        <v>20</v>
      </c>
      <c r="K108" s="237" t="str">
        <f t="shared" si="1"/>
        <v/>
      </c>
      <c r="L108" s="258">
        <v>0</v>
      </c>
      <c r="M108" s="258">
        <v>20</v>
      </c>
    </row>
    <row r="109" spans="1:22" s="83" customFormat="1" ht="34.5" customHeight="1">
      <c r="A109" s="244" t="s">
        <v>613</v>
      </c>
      <c r="B109" s="84"/>
      <c r="C109" s="396"/>
      <c r="D109" s="397"/>
      <c r="E109" s="323" t="s">
        <v>612</v>
      </c>
      <c r="F109" s="324"/>
      <c r="G109" s="324"/>
      <c r="H109" s="325"/>
      <c r="I109" s="420"/>
      <c r="J109" s="256">
        <f t="shared" si="0"/>
        <v>50</v>
      </c>
      <c r="K109" s="237" t="str">
        <f t="shared" si="1"/>
        <v/>
      </c>
      <c r="L109" s="258">
        <v>0</v>
      </c>
      <c r="M109" s="258">
        <v>50</v>
      </c>
    </row>
    <row r="110" spans="1:22" s="83" customFormat="1" ht="34.5" customHeight="1">
      <c r="A110" s="244" t="s">
        <v>614</v>
      </c>
      <c r="B110" s="84"/>
      <c r="C110" s="396"/>
      <c r="D110" s="397"/>
      <c r="E110" s="432"/>
      <c r="F110" s="433"/>
      <c r="G110" s="317" t="s">
        <v>47</v>
      </c>
      <c r="H110" s="319"/>
      <c r="I110" s="420"/>
      <c r="J110" s="256">
        <f t="shared" si="0"/>
        <v>50</v>
      </c>
      <c r="K110" s="237" t="str">
        <f t="shared" si="1"/>
        <v/>
      </c>
      <c r="L110" s="258">
        <v>0</v>
      </c>
      <c r="M110" s="258">
        <v>50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1055</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1051</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1055</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1052</v>
      </c>
    </row>
    <row r="132" spans="1:22" s="83" customFormat="1" ht="34.5" customHeight="1">
      <c r="A132" s="244" t="s">
        <v>621</v>
      </c>
      <c r="B132" s="84"/>
      <c r="C132" s="295"/>
      <c r="D132" s="297"/>
      <c r="E132" s="320" t="s">
        <v>58</v>
      </c>
      <c r="F132" s="321"/>
      <c r="G132" s="321"/>
      <c r="H132" s="322"/>
      <c r="I132" s="389"/>
      <c r="J132" s="101"/>
      <c r="K132" s="102"/>
      <c r="L132" s="82">
        <v>49</v>
      </c>
      <c r="M132" s="82">
        <v>30</v>
      </c>
    </row>
    <row r="133" spans="1:22" s="83" customFormat="1" ht="67.5" customHeight="1">
      <c r="A133" s="244" t="s">
        <v>622</v>
      </c>
      <c r="B133" s="84"/>
      <c r="C133" s="334" t="s">
        <v>59</v>
      </c>
      <c r="D133" s="335"/>
      <c r="E133" s="335"/>
      <c r="F133" s="335"/>
      <c r="G133" s="335"/>
      <c r="H133" s="336"/>
      <c r="I133" s="389"/>
      <c r="J133" s="101"/>
      <c r="K133" s="102"/>
      <c r="L133" s="259" t="s">
        <v>1045</v>
      </c>
      <c r="M133" s="98" t="s">
        <v>533</v>
      </c>
    </row>
    <row r="134" spans="1:22" s="83" customFormat="1" ht="34.5" customHeight="1">
      <c r="A134" s="244" t="s">
        <v>622</v>
      </c>
      <c r="B134" s="84"/>
      <c r="C134" s="111"/>
      <c r="D134" s="112"/>
      <c r="E134" s="320" t="s">
        <v>60</v>
      </c>
      <c r="F134" s="321"/>
      <c r="G134" s="321"/>
      <c r="H134" s="322"/>
      <c r="I134" s="389"/>
      <c r="J134" s="101"/>
      <c r="K134" s="102"/>
      <c r="L134" s="82">
        <v>10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1055</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86</v>
      </c>
      <c r="K149" s="264" t="str">
        <f t="shared" si="3"/>
        <v/>
      </c>
      <c r="L149" s="117">
        <v>86</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36</v>
      </c>
      <c r="K157" s="264" t="str">
        <f t="shared" si="3"/>
        <v/>
      </c>
      <c r="L157" s="117">
        <v>0</v>
      </c>
      <c r="M157" s="117">
        <v>36</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13</v>
      </c>
      <c r="K160" s="264" t="str">
        <f t="shared" si="3"/>
        <v/>
      </c>
      <c r="L160" s="117">
        <v>0</v>
      </c>
      <c r="M160" s="117">
        <v>13</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23</v>
      </c>
      <c r="K204" s="264" t="str">
        <f t="shared" si="5"/>
        <v/>
      </c>
      <c r="L204" s="117">
        <v>23</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1055</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1055</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1055</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1055</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1055</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row>
    <row r="268" spans="1:22" s="83" customFormat="1" ht="34.5" customHeight="1">
      <c r="A268" s="244" t="s">
        <v>724</v>
      </c>
      <c r="B268" s="84"/>
      <c r="C268" s="374"/>
      <c r="D268" s="374"/>
      <c r="E268" s="374"/>
      <c r="F268" s="374"/>
      <c r="G268" s="371" t="s">
        <v>148</v>
      </c>
      <c r="H268" s="371"/>
      <c r="I268" s="404"/>
      <c r="J268" s="267">
        <v>0.1</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36</v>
      </c>
      <c r="K269" s="81" t="str">
        <f t="shared" si="8"/>
        <v/>
      </c>
      <c r="L269" s="147">
        <v>23</v>
      </c>
      <c r="M269" s="147">
        <v>13</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3</v>
      </c>
      <c r="M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13</v>
      </c>
      <c r="K273" s="81" t="str">
        <f t="shared" si="8"/>
        <v/>
      </c>
      <c r="L273" s="147">
        <v>4</v>
      </c>
      <c r="M273" s="147">
        <v>9</v>
      </c>
    </row>
    <row r="274" spans="1:13" s="83" customFormat="1" ht="34.5" customHeight="1">
      <c r="A274" s="249" t="s">
        <v>727</v>
      </c>
      <c r="B274" s="120"/>
      <c r="C274" s="372"/>
      <c r="D274" s="372"/>
      <c r="E274" s="372"/>
      <c r="F274" s="372"/>
      <c r="G274" s="371" t="s">
        <v>148</v>
      </c>
      <c r="H274" s="371"/>
      <c r="I274" s="404"/>
      <c r="J274" s="266">
        <f t="shared" si="9"/>
        <v>1.1000000000000001</v>
      </c>
      <c r="K274" s="81" t="str">
        <f t="shared" si="8"/>
        <v/>
      </c>
      <c r="L274" s="148">
        <v>0.6</v>
      </c>
      <c r="M274" s="148">
        <v>0.5</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4</v>
      </c>
      <c r="K287" s="81" t="str">
        <f t="shared" si="8"/>
        <v/>
      </c>
      <c r="L287" s="141"/>
      <c r="M287" s="141"/>
    </row>
    <row r="288" spans="1:13" s="83" customFormat="1" ht="34.5" customHeight="1">
      <c r="A288" s="244" t="s">
        <v>734</v>
      </c>
      <c r="B288" s="84"/>
      <c r="C288" s="374"/>
      <c r="D288" s="374"/>
      <c r="E288" s="374"/>
      <c r="F288" s="374"/>
      <c r="G288" s="371" t="s">
        <v>148</v>
      </c>
      <c r="H288" s="371"/>
      <c r="I288" s="404"/>
      <c r="J288" s="266">
        <v>0.8</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14</v>
      </c>
      <c r="N297" s="147">
        <v>31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17</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7</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7</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0.5</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1055</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4</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4</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1</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1</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1055</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row>
    <row r="368" spans="1:22" s="118" customFormat="1" ht="20.25" customHeight="1">
      <c r="A368" s="243"/>
      <c r="B368" s="1"/>
      <c r="C368" s="3"/>
      <c r="D368" s="3"/>
      <c r="E368" s="3"/>
      <c r="F368" s="3"/>
      <c r="G368" s="3"/>
      <c r="H368" s="287"/>
      <c r="I368" s="67" t="s">
        <v>36</v>
      </c>
      <c r="J368" s="170"/>
      <c r="K368" s="79"/>
      <c r="L368" s="137" t="s">
        <v>1050</v>
      </c>
      <c r="M368" s="137" t="s">
        <v>1055</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1055</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1072</v>
      </c>
      <c r="K392" s="81" t="str">
        <f t="shared" ref="K392:K397" si="12">IF(OR(COUNTIF(L392:M392,"未確認")&gt;0,COUNTIF(L392:M392,"~*")&gt;0),"※","")</f>
        <v/>
      </c>
      <c r="L392" s="147">
        <v>755</v>
      </c>
      <c r="M392" s="147">
        <v>317</v>
      </c>
    </row>
    <row r="393" spans="1:22" s="83" customFormat="1" ht="34.5" customHeight="1">
      <c r="A393" s="249" t="s">
        <v>773</v>
      </c>
      <c r="B393" s="84"/>
      <c r="C393" s="370"/>
      <c r="D393" s="380"/>
      <c r="E393" s="320" t="s">
        <v>224</v>
      </c>
      <c r="F393" s="321"/>
      <c r="G393" s="321"/>
      <c r="H393" s="322"/>
      <c r="I393" s="343"/>
      <c r="J393" s="140">
        <f t="shared" si="11"/>
        <v>376</v>
      </c>
      <c r="K393" s="81" t="str">
        <f t="shared" si="12"/>
        <v/>
      </c>
      <c r="L393" s="147">
        <v>85</v>
      </c>
      <c r="M393" s="147">
        <v>291</v>
      </c>
    </row>
    <row r="394" spans="1:22" s="83" customFormat="1" ht="34.5" customHeight="1">
      <c r="A394" s="250" t="s">
        <v>774</v>
      </c>
      <c r="B394" s="84"/>
      <c r="C394" s="370"/>
      <c r="D394" s="381"/>
      <c r="E394" s="320" t="s">
        <v>225</v>
      </c>
      <c r="F394" s="321"/>
      <c r="G394" s="321"/>
      <c r="H394" s="322"/>
      <c r="I394" s="343"/>
      <c r="J394" s="140">
        <f t="shared" si="11"/>
        <v>375</v>
      </c>
      <c r="K394" s="81" t="str">
        <f t="shared" si="12"/>
        <v/>
      </c>
      <c r="L394" s="147">
        <v>375</v>
      </c>
      <c r="M394" s="147">
        <v>0</v>
      </c>
    </row>
    <row r="395" spans="1:22" s="83" customFormat="1" ht="34.5" customHeight="1">
      <c r="A395" s="250" t="s">
        <v>775</v>
      </c>
      <c r="B395" s="84"/>
      <c r="C395" s="370"/>
      <c r="D395" s="382"/>
      <c r="E395" s="320" t="s">
        <v>226</v>
      </c>
      <c r="F395" s="321"/>
      <c r="G395" s="321"/>
      <c r="H395" s="322"/>
      <c r="I395" s="343"/>
      <c r="J395" s="140">
        <f t="shared" si="11"/>
        <v>321</v>
      </c>
      <c r="K395" s="81" t="str">
        <f t="shared" si="12"/>
        <v/>
      </c>
      <c r="L395" s="147">
        <v>295</v>
      </c>
      <c r="M395" s="147">
        <v>26</v>
      </c>
    </row>
    <row r="396" spans="1:22" s="83" customFormat="1" ht="34.5" customHeight="1">
      <c r="A396" s="250" t="s">
        <v>776</v>
      </c>
      <c r="B396" s="1"/>
      <c r="C396" s="370"/>
      <c r="D396" s="320" t="s">
        <v>227</v>
      </c>
      <c r="E396" s="321"/>
      <c r="F396" s="321"/>
      <c r="G396" s="321"/>
      <c r="H396" s="322"/>
      <c r="I396" s="343"/>
      <c r="J396" s="140">
        <f t="shared" si="11"/>
        <v>30310</v>
      </c>
      <c r="K396" s="81" t="str">
        <f t="shared" si="12"/>
        <v/>
      </c>
      <c r="L396" s="147">
        <v>14677</v>
      </c>
      <c r="M396" s="147">
        <v>15633</v>
      </c>
    </row>
    <row r="397" spans="1:22" s="83" customFormat="1" ht="34.5" customHeight="1">
      <c r="A397" s="250" t="s">
        <v>777</v>
      </c>
      <c r="B397" s="119"/>
      <c r="C397" s="370"/>
      <c r="D397" s="320" t="s">
        <v>228</v>
      </c>
      <c r="E397" s="321"/>
      <c r="F397" s="321"/>
      <c r="G397" s="321"/>
      <c r="H397" s="322"/>
      <c r="I397" s="344"/>
      <c r="J397" s="140">
        <f t="shared" si="11"/>
        <v>1063</v>
      </c>
      <c r="K397" s="81" t="str">
        <f t="shared" si="12"/>
        <v/>
      </c>
      <c r="L397" s="147">
        <v>745</v>
      </c>
      <c r="M397" s="147">
        <v>318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1055</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1072</v>
      </c>
      <c r="K405" s="81" t="str">
        <f t="shared" ref="K405:K422" si="14">IF(OR(COUNTIF(L405:M405,"未確認")&gt;0,COUNTIF(L405:M405,"~*")&gt;0),"※","")</f>
        <v/>
      </c>
      <c r="L405" s="147">
        <v>755</v>
      </c>
      <c r="M405" s="147">
        <v>317</v>
      </c>
    </row>
    <row r="406" spans="1:22" s="83" customFormat="1" ht="34.5" customHeight="1">
      <c r="A406" s="251" t="s">
        <v>779</v>
      </c>
      <c r="B406" s="119"/>
      <c r="C406" s="369"/>
      <c r="D406" s="375" t="s">
        <v>233</v>
      </c>
      <c r="E406" s="377" t="s">
        <v>234</v>
      </c>
      <c r="F406" s="378"/>
      <c r="G406" s="378"/>
      <c r="H406" s="379"/>
      <c r="I406" s="361"/>
      <c r="J406" s="140">
        <f t="shared" si="13"/>
        <v>127</v>
      </c>
      <c r="K406" s="81" t="str">
        <f t="shared" si="14"/>
        <v/>
      </c>
      <c r="L406" s="147">
        <v>32</v>
      </c>
      <c r="M406" s="147">
        <v>95</v>
      </c>
    </row>
    <row r="407" spans="1:22" s="83" customFormat="1" ht="34.5" customHeight="1">
      <c r="A407" s="251" t="s">
        <v>780</v>
      </c>
      <c r="B407" s="119"/>
      <c r="C407" s="369"/>
      <c r="D407" s="369"/>
      <c r="E407" s="320" t="s">
        <v>235</v>
      </c>
      <c r="F407" s="321"/>
      <c r="G407" s="321"/>
      <c r="H407" s="322"/>
      <c r="I407" s="361"/>
      <c r="J407" s="140">
        <f t="shared" si="13"/>
        <v>760</v>
      </c>
      <c r="K407" s="81" t="str">
        <f t="shared" si="14"/>
        <v/>
      </c>
      <c r="L407" s="147">
        <v>543</v>
      </c>
      <c r="M407" s="147">
        <v>217</v>
      </c>
    </row>
    <row r="408" spans="1:22" s="83" customFormat="1" ht="34.5" customHeight="1">
      <c r="A408" s="251" t="s">
        <v>781</v>
      </c>
      <c r="B408" s="119"/>
      <c r="C408" s="369"/>
      <c r="D408" s="369"/>
      <c r="E408" s="320" t="s">
        <v>236</v>
      </c>
      <c r="F408" s="321"/>
      <c r="G408" s="321"/>
      <c r="H408" s="322"/>
      <c r="I408" s="361"/>
      <c r="J408" s="140">
        <f t="shared" si="13"/>
        <v>62</v>
      </c>
      <c r="K408" s="81" t="str">
        <f t="shared" si="14"/>
        <v/>
      </c>
      <c r="L408" s="147">
        <v>59</v>
      </c>
      <c r="M408" s="147">
        <v>3</v>
      </c>
    </row>
    <row r="409" spans="1:22" s="83" customFormat="1" ht="34.5" customHeight="1">
      <c r="A409" s="251" t="s">
        <v>782</v>
      </c>
      <c r="B409" s="119"/>
      <c r="C409" s="369"/>
      <c r="D409" s="369"/>
      <c r="E409" s="317" t="s">
        <v>989</v>
      </c>
      <c r="F409" s="318"/>
      <c r="G409" s="318"/>
      <c r="H409" s="319"/>
      <c r="I409" s="361"/>
      <c r="J409" s="140">
        <f t="shared" si="13"/>
        <v>123</v>
      </c>
      <c r="K409" s="81" t="str">
        <f t="shared" si="14"/>
        <v/>
      </c>
      <c r="L409" s="147">
        <v>121</v>
      </c>
      <c r="M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1063</v>
      </c>
      <c r="K413" s="81" t="str">
        <f t="shared" si="14"/>
        <v/>
      </c>
      <c r="L413" s="147">
        <v>745</v>
      </c>
      <c r="M413" s="147">
        <v>318</v>
      </c>
    </row>
    <row r="414" spans="1:22" s="83" customFormat="1" ht="34.5" customHeight="1">
      <c r="A414" s="251" t="s">
        <v>787</v>
      </c>
      <c r="B414" s="119"/>
      <c r="C414" s="369"/>
      <c r="D414" s="375" t="s">
        <v>240</v>
      </c>
      <c r="E414" s="377" t="s">
        <v>241</v>
      </c>
      <c r="F414" s="378"/>
      <c r="G414" s="378"/>
      <c r="H414" s="379"/>
      <c r="I414" s="361"/>
      <c r="J414" s="140">
        <f t="shared" si="13"/>
        <v>121</v>
      </c>
      <c r="K414" s="81" t="str">
        <f t="shared" si="14"/>
        <v/>
      </c>
      <c r="L414" s="147">
        <v>111</v>
      </c>
      <c r="M414" s="147">
        <v>10</v>
      </c>
    </row>
    <row r="415" spans="1:22" s="83" customFormat="1" ht="34.5" customHeight="1">
      <c r="A415" s="251" t="s">
        <v>788</v>
      </c>
      <c r="B415" s="119"/>
      <c r="C415" s="369"/>
      <c r="D415" s="369"/>
      <c r="E415" s="320" t="s">
        <v>242</v>
      </c>
      <c r="F415" s="321"/>
      <c r="G415" s="321"/>
      <c r="H415" s="322"/>
      <c r="I415" s="361"/>
      <c r="J415" s="140">
        <f t="shared" si="13"/>
        <v>686</v>
      </c>
      <c r="K415" s="81" t="str">
        <f t="shared" si="14"/>
        <v/>
      </c>
      <c r="L415" s="147">
        <v>455</v>
      </c>
      <c r="M415" s="147">
        <v>231</v>
      </c>
    </row>
    <row r="416" spans="1:22" s="83" customFormat="1" ht="34.5" customHeight="1">
      <c r="A416" s="251" t="s">
        <v>789</v>
      </c>
      <c r="B416" s="119"/>
      <c r="C416" s="369"/>
      <c r="D416" s="369"/>
      <c r="E416" s="320" t="s">
        <v>243</v>
      </c>
      <c r="F416" s="321"/>
      <c r="G416" s="321"/>
      <c r="H416" s="322"/>
      <c r="I416" s="361"/>
      <c r="J416" s="140">
        <f t="shared" si="13"/>
        <v>33</v>
      </c>
      <c r="K416" s="81" t="str">
        <f t="shared" si="14"/>
        <v/>
      </c>
      <c r="L416" s="147">
        <v>27</v>
      </c>
      <c r="M416" s="147">
        <v>6</v>
      </c>
    </row>
    <row r="417" spans="1:22" s="83" customFormat="1" ht="34.5" customHeight="1">
      <c r="A417" s="251" t="s">
        <v>790</v>
      </c>
      <c r="B417" s="119"/>
      <c r="C417" s="369"/>
      <c r="D417" s="369"/>
      <c r="E417" s="320" t="s">
        <v>244</v>
      </c>
      <c r="F417" s="321"/>
      <c r="G417" s="321"/>
      <c r="H417" s="322"/>
      <c r="I417" s="361"/>
      <c r="J417" s="140">
        <f t="shared" si="13"/>
        <v>44</v>
      </c>
      <c r="K417" s="81" t="str">
        <f t="shared" si="14"/>
        <v/>
      </c>
      <c r="L417" s="147">
        <v>25</v>
      </c>
      <c r="M417" s="147">
        <v>19</v>
      </c>
    </row>
    <row r="418" spans="1:22" s="83" customFormat="1" ht="34.5" customHeight="1">
      <c r="A418" s="251" t="s">
        <v>791</v>
      </c>
      <c r="B418" s="119"/>
      <c r="C418" s="369"/>
      <c r="D418" s="369"/>
      <c r="E418" s="320" t="s">
        <v>245</v>
      </c>
      <c r="F418" s="321"/>
      <c r="G418" s="321"/>
      <c r="H418" s="322"/>
      <c r="I418" s="361"/>
      <c r="J418" s="140">
        <f t="shared" si="13"/>
        <v>51</v>
      </c>
      <c r="K418" s="81" t="str">
        <f t="shared" si="14"/>
        <v/>
      </c>
      <c r="L418" s="147">
        <v>45</v>
      </c>
      <c r="M418" s="147">
        <v>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29</v>
      </c>
      <c r="K420" s="81" t="str">
        <f t="shared" si="14"/>
        <v/>
      </c>
      <c r="L420" s="147">
        <v>26</v>
      </c>
      <c r="M420" s="147">
        <v>3</v>
      </c>
    </row>
    <row r="421" spans="1:22" s="83" customFormat="1" ht="34.5" customHeight="1">
      <c r="A421" s="251" t="s">
        <v>794</v>
      </c>
      <c r="B421" s="119"/>
      <c r="C421" s="369"/>
      <c r="D421" s="369"/>
      <c r="E421" s="320" t="s">
        <v>247</v>
      </c>
      <c r="F421" s="321"/>
      <c r="G421" s="321"/>
      <c r="H421" s="322"/>
      <c r="I421" s="361"/>
      <c r="J421" s="140">
        <f t="shared" si="13"/>
        <v>99</v>
      </c>
      <c r="K421" s="81" t="str">
        <f t="shared" si="14"/>
        <v/>
      </c>
      <c r="L421" s="147">
        <v>56</v>
      </c>
      <c r="M421" s="147">
        <v>43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1055</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942</v>
      </c>
      <c r="K430" s="193" t="str">
        <f>IF(OR(COUNTIF(L430:M430,"未確認")&gt;0,COUNTIF(L430:M430,"~*")&gt;0),"※","")</f>
        <v/>
      </c>
      <c r="L430" s="147">
        <v>634</v>
      </c>
      <c r="M430" s="147">
        <v>308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20</v>
      </c>
      <c r="K431" s="193" t="str">
        <f>IF(OR(COUNTIF(L431:M431,"未確認")&gt;0,COUNTIF(L431:M431,"~*")&gt;0),"※","")</f>
        <v/>
      </c>
      <c r="L431" s="147">
        <v>16</v>
      </c>
      <c r="M431" s="147">
        <v>4</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922</v>
      </c>
      <c r="K433" s="193" t="str">
        <f>IF(OR(COUNTIF(L433:M433,"未確認")&gt;0,COUNTIF(L433:M433,"~*")&gt;0),"※","")</f>
        <v/>
      </c>
      <c r="L433" s="147">
        <v>618</v>
      </c>
      <c r="M433" s="147">
        <v>304</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1055</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1055</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t="s">
        <v>541</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1055</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1055</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1055</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1055</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1055</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t="str">
        <f t="shared" ref="J532:J537" si="22">IF(SUM(L532:M532)=0,IF(COUNTIF(L532:M532,"未確認")&gt;0,"未確認",IF(COUNTIF(L532:M532,"~*")&gt;0,"*",SUM(L532:M532))),SUM(L532:M532))</f>
        <v>*</v>
      </c>
      <c r="K532" s="201" t="str">
        <f t="shared" ref="K532:K537" si="23">IF(OR(COUNTIF(L532:M532,"未確認")&gt;0,COUNTIF(L532:M532,"*")&gt;0),"※","")</f>
        <v>※</v>
      </c>
      <c r="L532" s="117" t="s">
        <v>541</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row>
    <row r="544" spans="1:22" s="1" customFormat="1" ht="20.25" customHeight="1">
      <c r="A544" s="243"/>
      <c r="C544" s="62"/>
      <c r="D544" s="3"/>
      <c r="E544" s="3"/>
      <c r="F544" s="3"/>
      <c r="G544" s="3"/>
      <c r="H544" s="287"/>
      <c r="I544" s="67" t="s">
        <v>36</v>
      </c>
      <c r="J544" s="68"/>
      <c r="K544" s="186"/>
      <c r="L544" s="70" t="s">
        <v>1050</v>
      </c>
      <c r="M544" s="70" t="s">
        <v>1055</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1053</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33.4</v>
      </c>
      <c r="M560" s="211" t="s">
        <v>533</v>
      </c>
    </row>
    <row r="561" spans="1:13" s="91" customFormat="1" ht="34.5" customHeight="1">
      <c r="A561" s="251" t="s">
        <v>871</v>
      </c>
      <c r="B561" s="119"/>
      <c r="C561" s="209"/>
      <c r="D561" s="331" t="s">
        <v>377</v>
      </c>
      <c r="E561" s="342"/>
      <c r="F561" s="342"/>
      <c r="G561" s="342"/>
      <c r="H561" s="332"/>
      <c r="I561" s="343"/>
      <c r="J561" s="207"/>
      <c r="K561" s="210"/>
      <c r="L561" s="211">
        <v>21.7</v>
      </c>
      <c r="M561" s="211" t="s">
        <v>533</v>
      </c>
    </row>
    <row r="562" spans="1:13" s="91" customFormat="1" ht="34.5" customHeight="1">
      <c r="A562" s="251" t="s">
        <v>872</v>
      </c>
      <c r="B562" s="119"/>
      <c r="C562" s="209"/>
      <c r="D562" s="331" t="s">
        <v>992</v>
      </c>
      <c r="E562" s="342"/>
      <c r="F562" s="342"/>
      <c r="G562" s="342"/>
      <c r="H562" s="332"/>
      <c r="I562" s="343"/>
      <c r="J562" s="207"/>
      <c r="K562" s="210"/>
      <c r="L562" s="211">
        <v>15.91</v>
      </c>
      <c r="M562" s="211" t="s">
        <v>533</v>
      </c>
    </row>
    <row r="563" spans="1:13" s="91" customFormat="1" ht="34.5" customHeight="1">
      <c r="A563" s="251" t="s">
        <v>873</v>
      </c>
      <c r="B563" s="119"/>
      <c r="C563" s="209"/>
      <c r="D563" s="331" t="s">
        <v>379</v>
      </c>
      <c r="E563" s="342"/>
      <c r="F563" s="342"/>
      <c r="G563" s="342"/>
      <c r="H563" s="332"/>
      <c r="I563" s="343"/>
      <c r="J563" s="207"/>
      <c r="K563" s="210"/>
      <c r="L563" s="211">
        <v>7.58</v>
      </c>
      <c r="M563" s="211" t="s">
        <v>533</v>
      </c>
    </row>
    <row r="564" spans="1:13" s="91" customFormat="1" ht="34.5" customHeight="1">
      <c r="A564" s="251" t="s">
        <v>874</v>
      </c>
      <c r="B564" s="119"/>
      <c r="C564" s="209"/>
      <c r="D564" s="331" t="s">
        <v>380</v>
      </c>
      <c r="E564" s="342"/>
      <c r="F564" s="342"/>
      <c r="G564" s="342"/>
      <c r="H564" s="332"/>
      <c r="I564" s="343"/>
      <c r="J564" s="207"/>
      <c r="K564" s="210"/>
      <c r="L564" s="211">
        <v>1.1499999999999999</v>
      </c>
      <c r="M564" s="211" t="s">
        <v>533</v>
      </c>
    </row>
    <row r="565" spans="1:13" s="91" customFormat="1" ht="34.5" customHeight="1">
      <c r="A565" s="251" t="s">
        <v>875</v>
      </c>
      <c r="B565" s="119"/>
      <c r="C565" s="280"/>
      <c r="D565" s="331" t="s">
        <v>869</v>
      </c>
      <c r="E565" s="342"/>
      <c r="F565" s="342"/>
      <c r="G565" s="342"/>
      <c r="H565" s="332"/>
      <c r="I565" s="343"/>
      <c r="J565" s="207"/>
      <c r="K565" s="210"/>
      <c r="L565" s="211">
        <v>7.37</v>
      </c>
      <c r="M565" s="211" t="s">
        <v>533</v>
      </c>
    </row>
    <row r="566" spans="1:13" s="91" customFormat="1" ht="34.5" customHeight="1">
      <c r="A566" s="251" t="s">
        <v>876</v>
      </c>
      <c r="B566" s="119"/>
      <c r="C566" s="285"/>
      <c r="D566" s="331" t="s">
        <v>993</v>
      </c>
      <c r="E566" s="342"/>
      <c r="F566" s="342"/>
      <c r="G566" s="342"/>
      <c r="H566" s="332"/>
      <c r="I566" s="343"/>
      <c r="J566" s="213"/>
      <c r="K566" s="214"/>
      <c r="L566" s="211">
        <v>27.29</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28.85</v>
      </c>
      <c r="M568" s="211" t="s">
        <v>533</v>
      </c>
    </row>
    <row r="569" spans="1:13" s="91" customFormat="1" ht="34.5" customHeight="1">
      <c r="A569" s="251" t="s">
        <v>878</v>
      </c>
      <c r="B569" s="119"/>
      <c r="C569" s="209"/>
      <c r="D569" s="331" t="s">
        <v>377</v>
      </c>
      <c r="E569" s="342"/>
      <c r="F569" s="342"/>
      <c r="G569" s="342"/>
      <c r="H569" s="332"/>
      <c r="I569" s="343"/>
      <c r="J569" s="207"/>
      <c r="K569" s="210"/>
      <c r="L569" s="211">
        <v>22.52</v>
      </c>
      <c r="M569" s="211" t="s">
        <v>533</v>
      </c>
    </row>
    <row r="570" spans="1:13" s="91" customFormat="1" ht="34.5" customHeight="1">
      <c r="A570" s="251" t="s">
        <v>879</v>
      </c>
      <c r="B570" s="119"/>
      <c r="C570" s="209"/>
      <c r="D570" s="331" t="s">
        <v>992</v>
      </c>
      <c r="E570" s="342"/>
      <c r="F570" s="342"/>
      <c r="G570" s="342"/>
      <c r="H570" s="332"/>
      <c r="I570" s="343"/>
      <c r="J570" s="207"/>
      <c r="K570" s="210"/>
      <c r="L570" s="211">
        <v>22.52</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4.74</v>
      </c>
      <c r="M573" s="211" t="s">
        <v>533</v>
      </c>
    </row>
    <row r="574" spans="1:13" s="91" customFormat="1" ht="34.5" customHeight="1">
      <c r="A574" s="251" t="s">
        <v>883</v>
      </c>
      <c r="B574" s="119"/>
      <c r="C574" s="212"/>
      <c r="D574" s="331" t="s">
        <v>993</v>
      </c>
      <c r="E574" s="342"/>
      <c r="F574" s="342"/>
      <c r="G574" s="342"/>
      <c r="H574" s="332"/>
      <c r="I574" s="343"/>
      <c r="J574" s="213"/>
      <c r="K574" s="214"/>
      <c r="L574" s="211">
        <v>27.27</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row>
    <row r="589" spans="1:22" s="1" customFormat="1" ht="20.25" customHeight="1">
      <c r="A589" s="243"/>
      <c r="C589" s="62"/>
      <c r="D589" s="3"/>
      <c r="E589" s="3"/>
      <c r="F589" s="3"/>
      <c r="G589" s="3"/>
      <c r="H589" s="287"/>
      <c r="I589" s="67" t="s">
        <v>36</v>
      </c>
      <c r="J589" s="68"/>
      <c r="K589" s="186"/>
      <c r="L589" s="70" t="s">
        <v>1050</v>
      </c>
      <c r="M589" s="70" t="s">
        <v>1055</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10</v>
      </c>
      <c r="K593" s="201" t="str">
        <f>IF(OR(COUNTIF(L593:M593,"未確認")&gt;0,COUNTIF(L593:M593,"*")&gt;0),"※","")</f>
        <v/>
      </c>
      <c r="L593" s="117">
        <v>10</v>
      </c>
      <c r="M593" s="117">
        <v>0</v>
      </c>
    </row>
    <row r="594" spans="1:13" s="115" customFormat="1" ht="84" customHeight="1">
      <c r="A594" s="252" t="s">
        <v>894</v>
      </c>
      <c r="B594" s="84"/>
      <c r="C594" s="320" t="s">
        <v>394</v>
      </c>
      <c r="D594" s="321"/>
      <c r="E594" s="321"/>
      <c r="F594" s="321"/>
      <c r="G594" s="321"/>
      <c r="H594" s="322"/>
      <c r="I594" s="134" t="s">
        <v>395</v>
      </c>
      <c r="J594" s="116" t="str">
        <f>IF(SUM(L594:M594)=0,IF(COUNTIF(L594:M594,"未確認")&gt;0,"未確認",IF(COUNTIF(L594:M594,"~*")&gt;0,"*",SUM(L594:M594))),SUM(L594:M594))</f>
        <v>*</v>
      </c>
      <c r="K594" s="201" t="str">
        <f>IF(OR(COUNTIF(L594:M594,"未確認")&gt;0,COUNTIF(L594:M594,"*")&gt;0),"※","")</f>
        <v>※</v>
      </c>
      <c r="L594" s="117" t="s">
        <v>541</v>
      </c>
      <c r="M594" s="117">
        <v>0</v>
      </c>
    </row>
    <row r="595" spans="1:13" s="115" customFormat="1" ht="35.15" customHeight="1">
      <c r="A595" s="251" t="s">
        <v>895</v>
      </c>
      <c r="B595" s="84"/>
      <c r="C595" s="323" t="s">
        <v>994</v>
      </c>
      <c r="D595" s="324"/>
      <c r="E595" s="324"/>
      <c r="F595" s="324"/>
      <c r="G595" s="324"/>
      <c r="H595" s="325"/>
      <c r="I595" s="340" t="s">
        <v>397</v>
      </c>
      <c r="J595" s="140">
        <v>579</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59</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740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169</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125</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1055</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35</v>
      </c>
      <c r="K613" s="201" t="str">
        <f t="shared" ref="K613:K623" si="29">IF(OR(COUNTIF(L613:M613,"未確認")&gt;0,COUNTIF(L613:M613,"*")&gt;0),"※","")</f>
        <v>※</v>
      </c>
      <c r="L613" s="117">
        <v>35</v>
      </c>
      <c r="M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23</v>
      </c>
      <c r="K618" s="201" t="str">
        <f t="shared" si="29"/>
        <v/>
      </c>
      <c r="L618" s="117">
        <v>13</v>
      </c>
      <c r="M618" s="117">
        <v>10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row>
    <row r="621" spans="1:22" s="118" customFormat="1" ht="84" customHeight="1">
      <c r="A621" s="252" t="s">
        <v>914</v>
      </c>
      <c r="B621" s="119"/>
      <c r="C621" s="317" t="s">
        <v>999</v>
      </c>
      <c r="D621" s="318"/>
      <c r="E621" s="318"/>
      <c r="F621" s="318"/>
      <c r="G621" s="318"/>
      <c r="H621" s="319"/>
      <c r="I621" s="122" t="s">
        <v>426</v>
      </c>
      <c r="J621" s="116">
        <f t="shared" si="28"/>
        <v>41</v>
      </c>
      <c r="K621" s="201" t="str">
        <f t="shared" si="29"/>
        <v>※</v>
      </c>
      <c r="L621" s="117">
        <v>41</v>
      </c>
      <c r="M621" s="117" t="s">
        <v>541</v>
      </c>
    </row>
    <row r="622" spans="1:22" s="118" customFormat="1" ht="70" customHeight="1">
      <c r="A622" s="252" t="s">
        <v>915</v>
      </c>
      <c r="B622" s="119"/>
      <c r="C622" s="320" t="s">
        <v>427</v>
      </c>
      <c r="D622" s="321"/>
      <c r="E622" s="321"/>
      <c r="F622" s="321"/>
      <c r="G622" s="321"/>
      <c r="H622" s="322"/>
      <c r="I622" s="122" t="s">
        <v>428</v>
      </c>
      <c r="J622" s="116">
        <f t="shared" si="28"/>
        <v>13</v>
      </c>
      <c r="K622" s="201" t="str">
        <f t="shared" si="29"/>
        <v>※</v>
      </c>
      <c r="L622" s="117">
        <v>13</v>
      </c>
      <c r="M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1055</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11</v>
      </c>
      <c r="K632" s="201" t="str">
        <f t="shared" si="31"/>
        <v/>
      </c>
      <c r="L632" s="117">
        <v>11</v>
      </c>
      <c r="M632" s="117">
        <v>0</v>
      </c>
    </row>
    <row r="633" spans="1:22" s="118" customFormat="1" ht="56">
      <c r="A633" s="252" t="s">
        <v>919</v>
      </c>
      <c r="B633" s="119"/>
      <c r="C633" s="320" t="s">
        <v>436</v>
      </c>
      <c r="D633" s="321"/>
      <c r="E633" s="321"/>
      <c r="F633" s="321"/>
      <c r="G633" s="321"/>
      <c r="H633" s="322"/>
      <c r="I633" s="122" t="s">
        <v>437</v>
      </c>
      <c r="J633" s="116">
        <f t="shared" si="30"/>
        <v>15</v>
      </c>
      <c r="K633" s="201" t="str">
        <f t="shared" si="31"/>
        <v/>
      </c>
      <c r="L633" s="117">
        <v>15</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1055</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93</v>
      </c>
      <c r="K646" s="201" t="str">
        <f t="shared" ref="K646:K660" si="33">IF(OR(COUNTIF(L646:M646,"未確認")&gt;0,COUNTIF(L646:M646,"*")&gt;0),"※","")</f>
        <v/>
      </c>
      <c r="L646" s="117">
        <v>60</v>
      </c>
      <c r="M646" s="117">
        <v>33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27</v>
      </c>
      <c r="K648" s="201" t="str">
        <f t="shared" si="33"/>
        <v/>
      </c>
      <c r="L648" s="117">
        <v>15</v>
      </c>
      <c r="M648" s="117">
        <v>12</v>
      </c>
    </row>
    <row r="649" spans="1:22" s="118" customFormat="1" ht="70" customHeight="1">
      <c r="A649" s="252" t="s">
        <v>928</v>
      </c>
      <c r="B649" s="84"/>
      <c r="C649" s="295"/>
      <c r="D649" s="297"/>
      <c r="E649" s="320" t="s">
        <v>940</v>
      </c>
      <c r="F649" s="321"/>
      <c r="G649" s="321"/>
      <c r="H649" s="322"/>
      <c r="I649" s="122" t="s">
        <v>456</v>
      </c>
      <c r="J649" s="116">
        <f t="shared" si="32"/>
        <v>38</v>
      </c>
      <c r="K649" s="201" t="str">
        <f t="shared" si="33"/>
        <v/>
      </c>
      <c r="L649" s="117">
        <v>24</v>
      </c>
      <c r="M649" s="117">
        <v>14</v>
      </c>
    </row>
    <row r="650" spans="1:22" s="118" customFormat="1" ht="84" customHeight="1">
      <c r="A650" s="252" t="s">
        <v>929</v>
      </c>
      <c r="B650" s="84"/>
      <c r="C650" s="295"/>
      <c r="D650" s="297"/>
      <c r="E650" s="320" t="s">
        <v>941</v>
      </c>
      <c r="F650" s="321"/>
      <c r="G650" s="321"/>
      <c r="H650" s="322"/>
      <c r="I650" s="122" t="s">
        <v>458</v>
      </c>
      <c r="J650" s="116">
        <f t="shared" si="32"/>
        <v>10</v>
      </c>
      <c r="K650" s="201" t="str">
        <f t="shared" si="33"/>
        <v>※</v>
      </c>
      <c r="L650" s="117">
        <v>10</v>
      </c>
      <c r="M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30</v>
      </c>
      <c r="K655" s="201" t="str">
        <f t="shared" si="33"/>
        <v>※</v>
      </c>
      <c r="L655" s="117">
        <v>30</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24</v>
      </c>
      <c r="K657" s="201" t="str">
        <f t="shared" si="33"/>
        <v>※</v>
      </c>
      <c r="L657" s="117">
        <v>24</v>
      </c>
      <c r="M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1055</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1055</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1055</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1055</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216CC25-0017-4607-A645-57804B9846F2}"/>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