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36DDE2B-BD12-4366-88E8-97738E98792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<sst xmlns="http://schemas.openxmlformats.org/spreadsheetml/2006/main" count="3457" uniqueCount="1064">
  <si>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</si>
  <si>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</si>
  <si>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</si>
  <si>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</si>
  <si>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</si>
  <si>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</si>
  <si>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</si>
  <si>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</si>
  <si>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</si>
  <si>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</si>
  <si>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</si>
  <si>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</si>
  <si>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</si>
  <si>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</si>
  <si>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</si>
  <si>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</si>
  <si>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</si>
  <si>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</si>
  <si>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</si>
  <si>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</si>
  <si>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</si>
  <si>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</si>
  <si>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</si>
  <si>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</si>
  <si>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</si>
  <si>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</si>
  <si>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</si>
  <si>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</si>
  <si>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</si>
  <si>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</si>
  <si>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</si>
  <si>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</si>
  <si>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</si>
  <si>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</si>
  <si>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</si>
  <si>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</si>
  <si>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</si>
  <si>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</si>
  <si>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</si>
  <si>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</si>
  <si>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</si>
  <si>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</si>
  <si>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</si>
  <si>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</si>
  <si>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</si>
  <si>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</si>
  <si>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</si>
  <si>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</si>
  <si>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</si>
  <si>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</si>
  <si>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</si>
  <si>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</si>
  <si>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</si>
  <si>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</si>
  <si>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</si>
  <si>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</si>
  <si>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</si>
  <si>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</si>
  <si>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</si>
  <si>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</si>
  <si>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</si>
  <si>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</si>
  <si>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</si>
  <si>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</si>
  <si>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</si>
  <si>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</si>
  <si>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</si>
  <si>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</si>
  <si>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</si>
  <si>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</si>
  <si>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</si>
  <si>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</si>
  <si>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</si>
  <si>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</si>
  <si>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</si>
  <si>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</si>
  <si>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</si>
  <si>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</si>
  <si>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</si>
  <si>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</si>
  <si>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</si>
  <si>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</si>
  <si>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</si>
  <si>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</si>
  <si>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</si>
  <si>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</si>
  <si>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</si>
  <si>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</si>
  <si>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</si>
  <si>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</si>
  <si>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</si>
  <si>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</si>
  <si>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</si>
  <si>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</si>
  <si>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</si>
  <si>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</si>
  <si>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</si>
  <si>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</si>
  <si>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</si>
  <si>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</si>
  <si>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</si>
  <si>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</si>
  <si>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</si>
  <si>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</si>
  <si>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</si>
  <si>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</si>
  <si>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</si>
  <si>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</si>
  <si>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</si>
  <si>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</si>
  <si>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</si>
  <si>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</si>
  <si>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</si>
  <si>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</si>
  <si>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</si>
  <si>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</si>
  <si>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</si>
  <si>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</si>
  <si>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</si>
  <si>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</si>
  <si>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</si>
  <si>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</si>
  <si>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</si>
  <si>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</si>
  <si>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</si>
  <si>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</si>
  <si>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</si>
  <si>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</si>
  <si>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</si>
  <si>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</si>
  <si>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</si>
  <si>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</si>
  <si>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</si>
  <si>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</si>
  <si>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</si>
  <si>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</si>
  <si>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</si>
  <si>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</si>
  <si>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</si>
  <si>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</si>
  <si>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</si>
  <si>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</si>
  <si>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</si>
  <si>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</si>
  <si>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</si>
  <si>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</si>
  <si>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</si>
  <si>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</si>
  <si>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</si>
  <si>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</si>
  <si>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</si>
  <si>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</si>
  <si>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</si>
  <si>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</si>
  <si>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</si>
  <si>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</si>
  <si>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</si>
  <si>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</si>
  <si>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</si>
  <si>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</si>
  <si>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</si>
  <si>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</si>
  <si>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</si>
  <si>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</si>
  <si>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</si>
  <si>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</si>
  <si>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</si>
  <si>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</si>
  <si>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</si>
  <si>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</si>
  <si>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</si>
  <si>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</si>
  <si>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</si>
  <si>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</si>
  <si>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</si>
  <si>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</si>
  <si>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</si>
  <si>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</si>
  <si>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</si>
  <si>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</si>
  <si>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</si>
  <si>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</si>
  <si>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</si>
  <si>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</si>
  <si>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</si>
  <si>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</si>
  <si>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</si>
  <si>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</si>
  <si>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</si>
  <si>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</si>
  <si>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</si>
  <si>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</si>
  <si>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</si>
  <si>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</si>
  <si>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</si>
  <si>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</si>
  <si>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</si>
  <si>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</si>
  <si>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</si>
  <si>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</si>
  <si>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</si>
  <si>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</si>
  <si>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</si>
  <si>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</si>
  <si>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</si>
  <si>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</si>
  <si>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</si>
  <si>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</si>
  <si>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</si>
  <si>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</si>
  <si>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</si>
  <si>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</si>
  <si>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</si>
  <si>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</si>
  <si>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</si>
  <si>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</si>
  <si>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</si>
  <si>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</si>
  <si>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</si>
  <si>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</si>
  <si>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</si>
  <si>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</si>
  <si>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</si>
  <si>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</si>
  <si>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</si>
  <si>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</si>
  <si>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</si>
  <si>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</si>
  <si>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</si>
  <si>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</si>
  <si>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</si>
  <si>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</si>
  <si>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</si>
  <si>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</si>
  <si>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</si>
  <si>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</si>
  <si>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</si>
  <si>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</si>
  <si>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</si>
  <si>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</si>
  <si>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</si>
  <si>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</si>
  <si>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</si>
  <si>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</si>
  <si>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</si>
  <si>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</si>
  <si>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</si>
  <si>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</si>
  <si>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</si>
  <si>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</si>
  <si>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</si>
  <si>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</si>
  <si>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</si>
  <si>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</si>
  <si>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</si>
  <si>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</si>
  <si>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</si>
  <si>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</si>
  <si>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</si>
  <si>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</si>
  <si>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</si>
  <si>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</si>
  <si>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</si>
  <si>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</si>
  <si>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</si>
  <si>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</si>
  <si>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</si>
  <si>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</si>
  <si>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</si>
  <si>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</si>
  <si>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</si>
  <si>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</si>
  <si>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</si>
  <si>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</si>
  <si>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</si>
  <si>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</si>
  <si>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</si>
  <si>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</si>
  <si>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</si>
  <si>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</si>
  <si>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</si>
  <si>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</si>
  <si>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</si>
  <si>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</si>
  <si>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</si>
  <si>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</si>
  <si>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</si>
  <si>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</si>
  <si>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</si>
  <si>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</si>
  <si>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</si>
  <si>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</si>
  <si>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</si>
  <si>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</si>
  <si>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</si>
  <si>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</si>
  <si>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</si>
  <si>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</si>
  <si>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</si>
  <si>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</si>
  <si>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</si>
  <si>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</si>
  <si>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</si>
  <si>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</si>
  <si>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</si>
  <si>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</si>
  <si>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</si>
  <si>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</si>
  <si>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</si>
  <si>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</si>
  <si>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</si>
  <si>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</si>
  <si>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</si>
  <si>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</si>
  <si>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</si>
  <si>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</si>
  <si>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</si>
  <si>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</si>
  <si>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</si>
  <si>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</si>
  <si>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</si>
  <si>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</si>
  <si>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</si>
  <si>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</si>
  <si>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</si>
  <si>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</si>
  <si>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</si>
  <si>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</si>
  <si>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</si>
  <si>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</si>
  <si>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</si>
  <si>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</si>
  <si>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</si>
  <si>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</si>
  <si>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</si>
  <si>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</si>
  <si>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</si>
  <si>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</si>
  <si>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</si>
  <si>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</si>
  <si>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</si>
  <si>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</si>
  <si>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</si>
  <si>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</si>
  <si>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</si>
  <si>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</si>
  <si>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</si>
  <si>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</si>
  <si>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</si>
  <si>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</si>
  <si>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</si>
  <si>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</si>
  <si>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</si>
  <si>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</si>
  <si>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</si>
  <si>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</si>
  <si>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</si>
  <si>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</si>
  <si>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</si>
  <si>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</si>
  <si>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</si>
  <si>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</si>
  <si>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</si>
  <si>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</si>
  <si>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</si>
  <si>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</si>
  <si>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</si>
  <si>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</si>
  <si>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</si>
  <si>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</si>
  <si>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</si>
  <si>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</si>
  <si>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</si>
  <si>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</si>
  <si>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</si>
  <si>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</si>
  <si>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</si>
  <si>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</si>
  <si>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</si>
  <si>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</si>
  <si>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</si>
  <si>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</si>
  <si>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</si>
  <si>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</si>
  <si>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</si>
  <si>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</si>
  <si>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</si>
  <si>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</si>
  <si>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</si>
  <si>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</si>
  <si>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</si>
  <si>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</si>
  <si>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</si>
  <si>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</si>
  <si>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</si>
  <si>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</si>
  <si>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</si>
  <si>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</si>
  <si>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</si>
  <si>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</si>
  <si>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</si>
  <si>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</si>
  <si>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</si>
  <si>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</si>
  <si>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</si>
  <si>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</si>
  <si>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</si>
  <si>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</si>
  <si>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</si>
  <si>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</si>
  <si>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</si>
  <si>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</si>
  <si>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</si>
  <si>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</si>
  <si>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</si>
  <si>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</si>
  <si>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</si>
  <si>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</si>
  <si>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</si>
  <si>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</si>
  <si>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</si>
  <si>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</si>
  <si>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</si>
  <si>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</si>
  <si>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</si>
  <si>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</si>
  <si>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</si>
  <si>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</si>
  <si>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</si>
  <si>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</si>
  <si>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</si>
  <si>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</si>
  <si>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</si>
  <si>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</si>
  <si>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</si>
  <si>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</si>
  <si>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</si>
  <si>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</si>
  <si>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</si>
  <si>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</si>
  <si>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</si>
  <si>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</si>
  <si>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</si>
  <si>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</si>
  <si>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</si>
  <si>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</si>
  <si>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</si>
  <si>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</si>
  <si>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</si>
  <si>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</si>
  <si>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</si>
  <si>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</si>
  <si>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</si>
  <si>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</si>
  <si>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</si>
  <si>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</si>
  <si>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</si>
  <si>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</si>
  <si>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</si>
  <si>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</si>
  <si>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</si>
  <si>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</si>
  <si>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</si>
  <si>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</si>
  <si>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</si>
  <si>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</si>
  <si>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</si>
  <si>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</si>
  <si>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</si>
  <si>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</si>
  <si>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</si>
  <si>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</si>
  <si>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</si>
  <si>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</si>
  <si>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</si>
  <si>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</si>
  <si>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</si>
  <si>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</si>
  <si>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</si>
  <si>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</si>
  <si>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</si>
  <si>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</si>
  <si>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</si>
  <si>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</si>
  <si>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</si>
  <si>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</si>
  <si>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</si>
  <si>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</si>
  <si>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</si>
  <si>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</si>
  <si>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</si>
  <si>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</si>
  <si>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</si>
  <si>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</si>
  <si>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</si>
  <si>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</si>
  <si>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</si>
  <si>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</si>
  <si>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</si>
  <si>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</si>
  <si>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</si>
  <si>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</si>
  <si>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</si>
  <si>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</si>
  <si>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</si>
  <si>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</si>
  <si>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</si>
  <si>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</si>
  <si>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</si>
  <si>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</si>
  <si>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</si>
  <si>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</si>
  <si>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</si>
  <si>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</si>
  <si>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</si>
  <si>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</si>
  <si>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</si>
  <si>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</si>
  <si>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</si>
  <si>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</si>
  <si>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</si>
  <si>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</si>
  <si>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</si>
  <si>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</si>
  <si>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</si>
  <si>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</si>
  <si>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</si>
  <si>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</si>
  <si>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</si>
  <si>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</si>
  <si>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</si>
  <si>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</si>
  <si>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</si>
  <si>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</si>
  <si>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</si>
  <si>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</si>
  <si>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</si>
  <si>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</si>
  <si>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</si>
  <si>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</si>
  <si>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</si>
  <si>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</si>
  <si>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</si>
  <si>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</si>
  <si>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</si>
  <si>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</si>
  <si>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</si>
  <si>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</si>
  <si>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</si>
  <si>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</si>
  <si>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</si>
  <si>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</si>
  <si>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</si>
  <si>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</si>
  <si>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</si>
  <si>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</si>
  <si>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</si>
  <si>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</si>
  <si>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</si>
  <si>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</si>
  <si>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</si>
  <si>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</si>
  <si>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</si>
  <si>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</si>
  <si>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</si>
  <si>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</si>
  <si>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</si>
  <si>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</si>
  <si>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</si>
  <si>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</si>
  <si>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</si>
  <si>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</si>
  <si>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</si>
  <si>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</si>
  <si>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</si>
  <si>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</si>
  <si>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</si>
  <si>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</si>
  <si>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</si>
  <si>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</si>
  <si>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</si>
  <si>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</si>
  <si>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</si>
  <si>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</si>
  <si>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</si>
  <si>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</si>
  <si>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</si>
  <si>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</si>
  <si>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</si>
  <si>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</si>
  <si>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</si>
  <si>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</si>
  <si>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</si>
  <si>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</si>
  <si>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</si>
  <si>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</si>
  <si>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</si>
  <si>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</si>
  <si>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</si>
  <si>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</si>
  <si>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</si>
  <si>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</si>
  <si>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</si>
  <si>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</si>
  <si>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</si>
  <si>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</si>
  <si>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</si>
  <si>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</si>
  <si>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</si>
  <si>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</si>
  <si>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</si>
  <si>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</si>
  <si>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</si>
  <si>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</si>
  <si>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</si>
  <si>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</si>
  <si>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</si>
  <si>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</si>
  <si>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</si>
  <si>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</si>
  <si>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</si>
  <si>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</si>
  <si>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</si>
  <si>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</si>
  <si>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</si>
  <si>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</si>
  <si>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</si>
  <si>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</si>
  <si>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</si>
  <si>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</si>
  <si>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</si>
  <si>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</si>
  <si>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</si>
  <si>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</si>
  <si>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</si>
  <si>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</si>
  <si>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</si>
  <si>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</si>
  <si>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</si>
  <si>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</si>
  <si>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</si>
  <si>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</si>
  <si>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</si>
  <si>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</si>
  <si>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</si>
  <si>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</si>
  <si>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</si>
  <si>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</si>
  <si>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</si>
  <si>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</si>
  <si>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</si>
  <si>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</si>
  <si>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</si>
  <si>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</si>
  <si>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</si>
  <si>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</si>
  <si>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</si>
  <si>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</si>
  <si>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</si>
  <si>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</si>
  <si>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</si>
  <si>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</si>
  <si>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</si>
  <si>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</si>
  <si>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</si>
  <si>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</si>
  <si>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</si>
  <si>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</si>
  <si>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</si>
  <si>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</si>
  <si>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</si>
  <si>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</si>
  <si>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</si>
  <si>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</si>
  <si>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</si>
  <si>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</si>
  <si>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</si>
  <si>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</si>
  <si>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</si>
  <si>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</si>
  <si>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</si>
  <si>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</si>
  <si>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</si>
  <si>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</si>
  <si>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</si>
  <si>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</si>
  <si>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</si>
  <si>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</si>
  <si>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</si>
  <si>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</si>
  <si>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</si>
  <si>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</si>
  <si>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</si>
  <si>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</si>
  <si>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</si>
  <si>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</si>
  <si>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</si>
  <si>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</si>
  <si>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</si>
  <si>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</si>
  <si>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</si>
  <si>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</si>
  <si>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</si>
  <si>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</si>
  <si>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</si>
  <si>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</si>
  <si>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</si>
  <si>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</si>
  <si>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</si>
  <si>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</si>
  <si>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</si>
  <si>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</si>
  <si>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</si>
  <si>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</si>
  <si>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</si>
  <si>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</si>
  <si>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</si>
  <si>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</si>
  <si>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</si>
  <si>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</si>
  <si>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</si>
  <si>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</si>
  <si>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</si>
  <si>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</si>
  <si>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</si>
  <si>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</si>
  <si>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</si>
  <si>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</si>
  <si>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</si>
  <si>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</si>
  <si>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</si>
  <si>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</si>
  <si>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</si>
  <si>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</si>
  <si>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</si>
  <si>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</si>
  <si>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</si>
  <si>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</si>
  <si>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</si>
  <si>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</si>
  <si>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</si>
  <si>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</si>
  <si>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</si>
  <si>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</si>
  <si>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</si>
  <si>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</si>
  <si>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</si>
  <si>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</si>
  <si>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</si>
  <si>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</si>
  <si>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</si>
  <si>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</si>
  <si>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</si>
  <si>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</si>
  <si>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</si>
  <si>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</si>
  <si>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</si>
  <si>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</si>
  <si>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</si>
  <si>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</si>
  <si>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</si>
  <si>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</si>
  <si>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</si>
  <si>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</si>
  <si>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</si>
  <si>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</si>
  <si>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</si>
  <si>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</si>
  <si>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</si>
  <si>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</si>
  <si>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</si>
  <si>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</si>
  <si>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</si>
  <si>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</si>
  <si>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</si>
  <si>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</si>
  <si>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</si>
  <si>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</si>
  <si>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</si>
  <si>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</si>
  <si>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</si>
  <si>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</si>
  <si>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</si>
  <si>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</si>
  <si>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</si>
  <si>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</si>
  <si>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</si>
  <si>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</si>
  <si>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</si>
  <si>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</si>
  <si>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</si>
  <si>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</si>
  <si>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</si>
  <si>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</si>
  <si>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</si>
  <si>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</si>
  <si>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</si>
  <si>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</si>
  <si>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</si>
  <si>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</si>
  <si>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</si>
  <si>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</si>
  <si>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</si>
  <si>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</si>
  <si>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</si>
  <si>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</si>
  <si>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</si>
  <si>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</si>
  <si>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</si>
  <si>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</si>
  <si>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</si>
  <si>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</si>
  <si>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</si>
  <si>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</si>
  <si>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</si>
  <si>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</si>
  <si>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</si>
  <si>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</si>
  <si>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</si>
  <si>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</si>
  <si>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</si>
  <si>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</si>
  <si>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</si>
  <si>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</si>
  <si>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</si>
  <si>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</si>
  <si>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</si>
  <si>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</si>
  <si>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</si>
  <si>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</si>
  <si>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</si>
  <si>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</si>
  <si>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</si>
  <si>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</si>
  <si>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</si>
  <si>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</si>
  <si>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</si>
  <si>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</si>
  <si>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</si>
  <si>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</si>
  <si>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</si>
  <si>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</si>
  <si>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</si>
  <si>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</si>
  <si>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</si>
  <si>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</si>
  <si>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</si>
  <si>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</si>
  <si>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</si>
  <si>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</si>
  <si>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</si>
  <si>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</si>
  <si>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</si>
  <si>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</si>
  <si>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</si>
  <si>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</si>
  <si>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</si>
  <si>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</si>
  <si>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</si>
  <si>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</si>
  <si>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</si>
  <si>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</si>
  <si>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</si>
  <si>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</si>
  <si>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</si>
  <si>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</si>
  <si>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</si>
  <si>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</si>
  <si>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</si>
  <si>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</si>
  <si>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</si>
  <si>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</si>
  <si>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</si>
  <si>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</si>
  <si>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</si>
  <si>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</si>
  <si>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</si>
  <si>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</si>
  <si>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</si>
  <si>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</si>
  <si>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</si>
  <si>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</si>
  <si>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</si>
  <si>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</si>
  <si>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</si>
  <si>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</si>
  <si>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</si>
  <si>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</si>
  <si>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</si>
  <si>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</si>
  <si>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</si>
  <si>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</si>
  <si>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</si>
  <si>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</si>
  <si>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</si>
  <si>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</si>
  <si>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</si>
  <si>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</si>
  <si>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</si>
  <si>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</si>
  <si>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</si>
  <si>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</si>
  <si>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</si>
  <si>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</si>
  <si>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</si>
  <si>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</si>
  <si>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</si>
  <si>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</si>
  <si>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</si>
  <si>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</si>
  <si>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</si>
  <si>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</si>
  <si>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</si>
  <si>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</si>
  <si>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</si>
  <si>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</si>
  <si>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</si>
  <si>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</si>
  <si>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</si>
  <si>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</si>
  <si>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</si>
  <si>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</si>
  <si>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</si>
  <si>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</si>
  <si>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</si>
  <si>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</si>
  <si>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</si>
  <si>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</si>
  <si>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</si>
  <si>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</si>
  <si>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</si>
  <si>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</si>
  <si>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</si>
  <si>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</si>
  <si>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</si>
  <si>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</si>
  <si>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</si>
  <si>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</si>
  <si>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</si>
  <si>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</si>
  <si>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</si>
  <si>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</si>
  <si>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</si>
  <si>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</si>
  <si>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</si>
  <si>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</si>
  <si>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</si>
  <si>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</si>
  <si>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</si>
  <si>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</si>
  <si>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</si>
  <si>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</si>
  <si>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</si>
  <si>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</si>
  <si>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</si>
  <si>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</si>
  <si>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</si>
  <si>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</si>
  <si>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</si>
  <si>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</si>
  <si>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</si>
  <si>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</si>
  <si>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</si>
  <si>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</si>
  <si>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</si>
  <si>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</si>
  <si>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</si>
  <si>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</si>
  <si>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</si>
  <si>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</si>
  <si>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</si>
  <si>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</si>
  <si>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</si>
  <si>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</si>
  <si>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</si>
  <si>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</si>
  <si>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</si>
  <si>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</si>
  <si>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</si>
  <si>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</si>
  <si>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</si>
  <si>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</si>
  <si>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</si>
  <si>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</si>
  <si>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</si>
  <si>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</si>
  <si>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</si>
  <si>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</si>
  <si>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</si>
  <si>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</si>
  <si>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</si>
  <si>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</si>
  <si>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</si>
  <si>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</si>
  <si>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</si>
  <si>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</si>
  <si>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</si>
  <si>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</si>
  <si>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</si>
  <si>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</si>
  <si>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</si>
  <si>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</si>
  <si>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</si>
  <si>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</si>
  <si>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</si>
  <si>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</si>
  <si>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</si>
  <si>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</si>
  <si>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</si>
  <si>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</si>
  <si>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</si>
  <si>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</si>
  <si>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</si>
  <si>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</si>
  <si>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</si>
  <si>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</si>
  <si>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</si>
  <si>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</si>
  <si>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</si>
  <si>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</si>
  <si>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</si>
  <si>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</si>
  <si>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</si>
  <si>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</si>
  <si>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</si>
  <si>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</si>
  <si>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</si>
  <si>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</si>
  <si>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</si>
  <si>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</si>
  <si>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</si>
  <si>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</si>
  <si>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</si>
  <si>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</si>
  <si>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</si>
  <si>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</si>
  <si>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</si>
  <si>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医療法人同愛会博愛病院</t>
    <phoneticPr fontId="3"/>
  </si>
  <si>
    <t>〒683-0853 米子市両三柳１８８０</t>
    <phoneticPr fontId="3"/>
  </si>
  <si>
    <t>〇</t>
  </si>
  <si>
    <t>医療法人</t>
  </si>
  <si>
    <t>複数の診療科で活用</t>
  </si>
  <si>
    <t>内科</t>
  </si>
  <si>
    <t>整形外科</t>
  </si>
  <si>
    <t>外科</t>
  </si>
  <si>
    <t>地域包括ケア病棟入院料１</t>
  </si>
  <si>
    <t>ＤＰＣ標準病院群</t>
  </si>
  <si>
    <t>有</t>
  </si>
  <si>
    <t>看護必要度Ⅰ</t>
    <phoneticPr fontId="3"/>
  </si>
  <si>
    <t>２階病棟</t>
  </si>
  <si>
    <t>回復期機能</t>
  </si>
  <si>
    <t>療養病棟入院料１</t>
  </si>
  <si>
    <t>-</t>
    <phoneticPr fontId="3"/>
  </si>
  <si>
    <t>３階Ａ病棟</t>
  </si>
  <si>
    <t>慢性期機能</t>
  </si>
  <si>
    <t>リハビリテーション科</t>
  </si>
  <si>
    <t>回復期ﾘﾊﾋﾞﾘﾃｰｼｮﾝ病棟入院料３</t>
  </si>
  <si>
    <t>３階Ｂ病棟</t>
  </si>
  <si>
    <t>眼科</t>
  </si>
  <si>
    <t>地域包括ケア入院医療管理料１</t>
  </si>
  <si>
    <t>４階Ａ病棟</t>
  </si>
  <si>
    <t>急性期機能</t>
  </si>
  <si>
    <t>産婦人科</t>
  </si>
  <si>
    <t>４階Ｂ病棟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</si>
</sst>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1053</v>
      </c>
      <c r="N9" s="282" t="s">
        <v>1057</v>
      </c>
      <c r="O9" s="282" t="s">
        <v>1060</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row>
    <row r="12" spans="1:22" s="21" customFormat="1" ht="34.5" customHeight="1">
      <c r="A12" s="244" t="s">
        <v>606</v>
      </c>
      <c r="B12" s="24"/>
      <c r="C12" s="19"/>
      <c r="D12" s="19"/>
      <c r="E12" s="19"/>
      <c r="F12" s="19"/>
      <c r="G12" s="19"/>
      <c r="H12" s="20"/>
      <c r="I12" s="422" t="s">
        <v>4</v>
      </c>
      <c r="J12" s="422"/>
      <c r="K12" s="422"/>
      <c r="L12" s="29" t="s">
        <v>1039</v>
      </c>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t="s">
        <v>1039</v>
      </c>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1053</v>
      </c>
      <c r="N22" s="282" t="s">
        <v>1057</v>
      </c>
      <c r="O22" s="282" t="s">
        <v>1060</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row>
    <row r="25" spans="1:22" s="21" customFormat="1" ht="34.5" customHeight="1">
      <c r="A25" s="244" t="s">
        <v>607</v>
      </c>
      <c r="B25" s="24"/>
      <c r="C25" s="19"/>
      <c r="D25" s="19"/>
      <c r="E25" s="19"/>
      <c r="F25" s="19"/>
      <c r="G25" s="19"/>
      <c r="H25" s="20"/>
      <c r="I25" s="303" t="s">
        <v>4</v>
      </c>
      <c r="J25" s="304"/>
      <c r="K25" s="305"/>
      <c r="L25" s="29" t="s">
        <v>1039</v>
      </c>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t="s">
        <v>1039</v>
      </c>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1053</v>
      </c>
      <c r="N35" s="282" t="s">
        <v>1057</v>
      </c>
      <c r="O35" s="282" t="s">
        <v>1060</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1053</v>
      </c>
      <c r="N44" s="282" t="s">
        <v>1057</v>
      </c>
      <c r="O44" s="282" t="s">
        <v>1060</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1053</v>
      </c>
      <c r="N89" s="262" t="s">
        <v>1057</v>
      </c>
      <c r="O89" s="262" t="s">
        <v>1060</v>
      </c>
      <c r="P89" s="262" t="s">
        <v>1063</v>
      </c>
    </row>
    <row r="90" spans="1:22" s="21" customFormat="1">
      <c r="A90" s="243"/>
      <c r="B90" s="1"/>
      <c r="C90" s="3"/>
      <c r="D90" s="3"/>
      <c r="E90" s="3"/>
      <c r="F90" s="3"/>
      <c r="G90" s="3"/>
      <c r="H90" s="287"/>
      <c r="I90" s="67" t="s">
        <v>36</v>
      </c>
      <c r="J90" s="68"/>
      <c r="K90" s="69"/>
      <c r="L90" s="262" t="s">
        <v>1050</v>
      </c>
      <c r="M90" s="262" t="s">
        <v>1054</v>
      </c>
      <c r="N90" s="262" t="s">
        <v>1050</v>
      </c>
      <c r="O90" s="262" t="s">
        <v>1061</v>
      </c>
      <c r="P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1060</v>
      </c>
      <c r="P97" s="66" t="s">
        <v>1063</v>
      </c>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1050</v>
      </c>
      <c r="O98" s="70" t="s">
        <v>1061</v>
      </c>
      <c r="P98" s="70" t="s">
        <v>1061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161</v>
      </c>
      <c r="K99" s="237" t="str">
        <f>IF(OR(COUNTIF(L99:P99,"未確認")&gt;0,COUNTIF(L99:P99,"~*")&gt;0),"※","")</f>
        <v/>
      </c>
      <c r="L99" s="258">
        <v>51</v>
      </c>
      <c r="M99" s="258">
        <v>0</v>
      </c>
      <c r="N99" s="258">
        <v>30</v>
      </c>
      <c r="O99" s="258">
        <v>41</v>
      </c>
      <c r="P99" s="258">
        <v>39</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161</v>
      </c>
      <c r="K101" s="237" t="str">
        <f>IF(OR(COUNTIF(L101:P101,"未確認")&gt;0,COUNTIF(L101:P101,"~*")&gt;0),"※","")</f>
        <v/>
      </c>
      <c r="L101" s="258">
        <v>51</v>
      </c>
      <c r="M101" s="258">
        <v>0</v>
      </c>
      <c r="N101" s="258">
        <v>30</v>
      </c>
      <c r="O101" s="258">
        <v>41</v>
      </c>
      <c r="P101" s="258">
        <v>39</v>
      </c>
    </row>
    <row r="102" spans="1:22" s="83" customFormat="1" ht="34.5" customHeight="1">
      <c r="A102" s="244" t="s">
        <v>610</v>
      </c>
      <c r="B102" s="84"/>
      <c r="C102" s="377"/>
      <c r="D102" s="379"/>
      <c r="E102" s="317" t="s">
        <v>612</v>
      </c>
      <c r="F102" s="318"/>
      <c r="G102" s="318"/>
      <c r="H102" s="319"/>
      <c r="I102" s="420"/>
      <c r="J102" s="256">
        <f t="shared" si="0"/>
        <v>161</v>
      </c>
      <c r="K102" s="237" t="str">
        <f t="shared" ref="K102:K111" si="1">IF(OR(COUNTIF(L101:P101,"未確認")&gt;0,COUNTIF(L101:P101,"~*")&gt;0),"※","")</f>
        <v/>
      </c>
      <c r="L102" s="258">
        <v>51</v>
      </c>
      <c r="M102" s="258">
        <v>0</v>
      </c>
      <c r="N102" s="258">
        <v>30</v>
      </c>
      <c r="O102" s="258">
        <v>41</v>
      </c>
      <c r="P102" s="258">
        <v>39</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38</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38</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38</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38</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38</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38</v>
      </c>
      <c r="K110" s="237" t="str">
        <f t="shared" si="1"/>
        <v/>
      </c>
      <c r="L110" s="258">
        <v>0</v>
      </c>
      <c r="M110" s="258">
        <v>38</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1060</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1061</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1055</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533</v>
      </c>
      <c r="O122" s="98" t="s">
        <v>1043</v>
      </c>
      <c r="P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533</v>
      </c>
      <c r="O123" s="98" t="s">
        <v>1058</v>
      </c>
      <c r="P123" s="98" t="s">
        <v>1062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1060</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1061</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1056</v>
      </c>
      <c r="O131" s="98" t="s">
        <v>559</v>
      </c>
      <c r="P131" s="98" t="s">
        <v>559</v>
      </c>
    </row>
    <row r="132" spans="1:22" s="83" customFormat="1" ht="34.5" customHeight="1">
      <c r="A132" s="244" t="s">
        <v>621</v>
      </c>
      <c r="B132" s="84"/>
      <c r="C132" s="295"/>
      <c r="D132" s="297"/>
      <c r="E132" s="320" t="s">
        <v>58</v>
      </c>
      <c r="F132" s="321"/>
      <c r="G132" s="321"/>
      <c r="H132" s="322"/>
      <c r="I132" s="389"/>
      <c r="J132" s="101"/>
      <c r="K132" s="102"/>
      <c r="L132" s="82">
        <v>51</v>
      </c>
      <c r="M132" s="82">
        <v>38</v>
      </c>
      <c r="N132" s="82">
        <v>30</v>
      </c>
      <c r="O132" s="82">
        <v>41</v>
      </c>
      <c r="P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1059</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8</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1060</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1061</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211</v>
      </c>
      <c r="K149" s="264" t="str">
        <f t="shared" si="3"/>
        <v/>
      </c>
      <c r="L149" s="117">
        <v>0</v>
      </c>
      <c r="M149" s="117">
        <v>0</v>
      </c>
      <c r="N149" s="117">
        <v>0</v>
      </c>
      <c r="O149" s="117">
        <v>88</v>
      </c>
      <c r="P149" s="117">
        <v>123</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36</v>
      </c>
      <c r="K157" s="264" t="str">
        <f t="shared" si="3"/>
        <v/>
      </c>
      <c r="L157" s="117">
        <v>0</v>
      </c>
      <c r="M157" s="117">
        <v>36</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31</v>
      </c>
      <c r="K196" s="264" t="str">
        <f t="shared" si="5"/>
        <v/>
      </c>
      <c r="L196" s="117">
        <v>0</v>
      </c>
      <c r="M196" s="117">
        <v>0</v>
      </c>
      <c r="N196" s="117">
        <v>31</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77</v>
      </c>
      <c r="K200" s="264" t="str">
        <f t="shared" si="5"/>
        <v/>
      </c>
      <c r="L200" s="117">
        <v>77</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12</v>
      </c>
      <c r="K204" s="264" t="str">
        <f t="shared" si="5"/>
        <v/>
      </c>
      <c r="L204" s="117">
        <v>0</v>
      </c>
      <c r="M204" s="117">
        <v>0</v>
      </c>
      <c r="N204" s="117">
        <v>0</v>
      </c>
      <c r="O204" s="117">
        <v>12</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1060</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1061</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1060</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1061</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1060</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1061</v>
      </c>
      <c r="P245" s="70" t="s">
        <v>1061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1060</v>
      </c>
      <c r="P253" s="66" t="s">
        <v>1063</v>
      </c>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1050</v>
      </c>
      <c r="O254" s="137" t="s">
        <v>1061</v>
      </c>
      <c r="P254" s="137" t="s">
        <v>1061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1060</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1061</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102</v>
      </c>
      <c r="K269" s="81" t="str">
        <f t="shared" si="8"/>
        <v/>
      </c>
      <c r="L269" s="147">
        <v>25</v>
      </c>
      <c r="M269" s="147">
        <v>15</v>
      </c>
      <c r="N269" s="147">
        <v>12</v>
      </c>
      <c r="O269" s="147">
        <v>24</v>
      </c>
      <c r="P269" s="147">
        <v>26</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2.7</v>
      </c>
      <c r="M270" s="148">
        <v>0.8</v>
      </c>
      <c r="N270" s="148">
        <v>0.8</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2</v>
      </c>
      <c r="N271" s="147">
        <v>2</v>
      </c>
      <c r="O271" s="147">
        <v>0</v>
      </c>
      <c r="P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2</v>
      </c>
      <c r="N273" s="147">
        <v>0</v>
      </c>
      <c r="O273" s="147">
        <v>4</v>
      </c>
      <c r="P273" s="147">
        <v>3</v>
      </c>
    </row>
    <row r="274" spans="1:16" s="83" customFormat="1" ht="34.5" customHeight="1">
      <c r="A274" s="249" t="s">
        <v>727</v>
      </c>
      <c r="B274" s="120"/>
      <c r="C274" s="372"/>
      <c r="D274" s="372"/>
      <c r="E274" s="372"/>
      <c r="F274" s="372"/>
      <c r="G274" s="371" t="s">
        <v>148</v>
      </c>
      <c r="H274" s="371"/>
      <c r="I274" s="404"/>
      <c r="J274" s="266">
        <f t="shared" si="9"/>
        <v>1.7</v>
      </c>
      <c r="K274" s="81" t="str">
        <f t="shared" si="8"/>
        <v/>
      </c>
      <c r="L274" s="148">
        <v>0.8</v>
      </c>
      <c r="M274" s="148">
        <v>0</v>
      </c>
      <c r="N274" s="148">
        <v>0</v>
      </c>
      <c r="O274" s="148">
        <v>0.6</v>
      </c>
      <c r="P274" s="148">
        <v>0.3</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7</v>
      </c>
      <c r="K277" s="81" t="str">
        <f t="shared" si="8"/>
        <v/>
      </c>
      <c r="L277" s="147">
        <v>1</v>
      </c>
      <c r="M277" s="147">
        <v>0</v>
      </c>
      <c r="N277" s="147">
        <v>5</v>
      </c>
      <c r="O277" s="147">
        <v>1</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6</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2</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19</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9.3000000000000007</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1.8</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1060</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1061</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1060</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1061</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1060</v>
      </c>
      <c r="P367" s="66" t="s">
        <v>1063</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1061</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1060</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1061</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3148</v>
      </c>
      <c r="K392" s="81" t="str">
        <f t="shared" ref="K392:K397" si="12">IF(OR(COUNTIF(L392:P392,"未確認")&gt;0,COUNTIF(L392:P392,"~*")&gt;0),"※","")</f>
        <v/>
      </c>
      <c r="L392" s="147">
        <v>573</v>
      </c>
      <c r="M392" s="147">
        <v>95</v>
      </c>
      <c r="N392" s="147">
        <v>124</v>
      </c>
      <c r="O392" s="147">
        <v>959</v>
      </c>
      <c r="P392" s="147">
        <v>1397</v>
      </c>
    </row>
    <row r="393" spans="1:22" s="83" customFormat="1" ht="34.5" customHeight="1">
      <c r="A393" s="249" t="s">
        <v>773</v>
      </c>
      <c r="B393" s="84"/>
      <c r="C393" s="370"/>
      <c r="D393" s="380"/>
      <c r="E393" s="320" t="s">
        <v>224</v>
      </c>
      <c r="F393" s="321"/>
      <c r="G393" s="321"/>
      <c r="H393" s="322"/>
      <c r="I393" s="343"/>
      <c r="J393" s="140">
        <f t="shared" si="11"/>
        <v>1427</v>
      </c>
      <c r="K393" s="81" t="str">
        <f t="shared" si="12"/>
        <v/>
      </c>
      <c r="L393" s="147">
        <v>451</v>
      </c>
      <c r="M393" s="147">
        <v>81</v>
      </c>
      <c r="N393" s="147">
        <v>124</v>
      </c>
      <c r="O393" s="147">
        <v>230</v>
      </c>
      <c r="P393" s="147">
        <v>541</v>
      </c>
    </row>
    <row r="394" spans="1:22" s="83" customFormat="1" ht="34.5" customHeight="1">
      <c r="A394" s="250" t="s">
        <v>774</v>
      </c>
      <c r="B394" s="84"/>
      <c r="C394" s="370"/>
      <c r="D394" s="381"/>
      <c r="E394" s="320" t="s">
        <v>225</v>
      </c>
      <c r="F394" s="321"/>
      <c r="G394" s="321"/>
      <c r="H394" s="322"/>
      <c r="I394" s="343"/>
      <c r="J394" s="140">
        <f t="shared" si="11"/>
        <v>325</v>
      </c>
      <c r="K394" s="81" t="str">
        <f t="shared" si="12"/>
        <v/>
      </c>
      <c r="L394" s="147">
        <v>0</v>
      </c>
      <c r="M394" s="147">
        <v>0</v>
      </c>
      <c r="N394" s="147">
        <v>0</v>
      </c>
      <c r="O394" s="147">
        <v>120</v>
      </c>
      <c r="P394" s="147">
        <v>205</v>
      </c>
    </row>
    <row r="395" spans="1:22" s="83" customFormat="1" ht="34.5" customHeight="1">
      <c r="A395" s="250" t="s">
        <v>775</v>
      </c>
      <c r="B395" s="84"/>
      <c r="C395" s="370"/>
      <c r="D395" s="382"/>
      <c r="E395" s="320" t="s">
        <v>226</v>
      </c>
      <c r="F395" s="321"/>
      <c r="G395" s="321"/>
      <c r="H395" s="322"/>
      <c r="I395" s="343"/>
      <c r="J395" s="140">
        <f t="shared" si="11"/>
        <v>1396</v>
      </c>
      <c r="K395" s="81" t="str">
        <f t="shared" si="12"/>
        <v/>
      </c>
      <c r="L395" s="147">
        <v>122</v>
      </c>
      <c r="M395" s="147">
        <v>14</v>
      </c>
      <c r="N395" s="147">
        <v>0</v>
      </c>
      <c r="O395" s="147">
        <v>609</v>
      </c>
      <c r="P395" s="147">
        <v>651</v>
      </c>
    </row>
    <row r="396" spans="1:22" s="83" customFormat="1" ht="34.5" customHeight="1">
      <c r="A396" s="250" t="s">
        <v>776</v>
      </c>
      <c r="B396" s="1"/>
      <c r="C396" s="370"/>
      <c r="D396" s="320" t="s">
        <v>227</v>
      </c>
      <c r="E396" s="321"/>
      <c r="F396" s="321"/>
      <c r="G396" s="321"/>
      <c r="H396" s="322"/>
      <c r="I396" s="343"/>
      <c r="J396" s="140">
        <f t="shared" si="11"/>
        <v>64977</v>
      </c>
      <c r="K396" s="81" t="str">
        <f t="shared" si="12"/>
        <v/>
      </c>
      <c r="L396" s="147">
        <v>17022</v>
      </c>
      <c r="M396" s="147">
        <v>11741</v>
      </c>
      <c r="N396" s="147">
        <v>9767</v>
      </c>
      <c r="O396" s="147">
        <v>13789</v>
      </c>
      <c r="P396" s="147">
        <v>12658</v>
      </c>
    </row>
    <row r="397" spans="1:22" s="83" customFormat="1" ht="34.5" customHeight="1">
      <c r="A397" s="250" t="s">
        <v>777</v>
      </c>
      <c r="B397" s="119"/>
      <c r="C397" s="370"/>
      <c r="D397" s="320" t="s">
        <v>228</v>
      </c>
      <c r="E397" s="321"/>
      <c r="F397" s="321"/>
      <c r="G397" s="321"/>
      <c r="H397" s="322"/>
      <c r="I397" s="344"/>
      <c r="J397" s="140">
        <f t="shared" si="11"/>
        <v>3161</v>
      </c>
      <c r="K397" s="81" t="str">
        <f t="shared" si="12"/>
        <v/>
      </c>
      <c r="L397" s="147">
        <v>580</v>
      </c>
      <c r="M397" s="147">
        <v>101</v>
      </c>
      <c r="N397" s="147">
        <v>125</v>
      </c>
      <c r="O397" s="147">
        <v>958</v>
      </c>
      <c r="P397" s="147">
        <v>1397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1060</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1061</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3148</v>
      </c>
      <c r="K405" s="81" t="str">
        <f t="shared" ref="K405:K422" si="14">IF(OR(COUNTIF(L405:P405,"未確認")&gt;0,COUNTIF(L405:P405,"~*")&gt;0),"※","")</f>
        <v/>
      </c>
      <c r="L405" s="147">
        <v>573</v>
      </c>
      <c r="M405" s="147">
        <v>95</v>
      </c>
      <c r="N405" s="147">
        <v>124</v>
      </c>
      <c r="O405" s="147">
        <v>959</v>
      </c>
      <c r="P405" s="147">
        <v>1397</v>
      </c>
    </row>
    <row r="406" spans="1:22" s="83" customFormat="1" ht="34.5" customHeight="1">
      <c r="A406" s="251" t="s">
        <v>779</v>
      </c>
      <c r="B406" s="119"/>
      <c r="C406" s="369"/>
      <c r="D406" s="375" t="s">
        <v>233</v>
      </c>
      <c r="E406" s="377" t="s">
        <v>234</v>
      </c>
      <c r="F406" s="378"/>
      <c r="G406" s="378"/>
      <c r="H406" s="379"/>
      <c r="I406" s="361"/>
      <c r="J406" s="140">
        <f t="shared" si="13"/>
        <v>546</v>
      </c>
      <c r="K406" s="81" t="str">
        <f t="shared" si="14"/>
        <v/>
      </c>
      <c r="L406" s="147">
        <v>382</v>
      </c>
      <c r="M406" s="147">
        <v>49</v>
      </c>
      <c r="N406" s="147">
        <v>79</v>
      </c>
      <c r="O406" s="147">
        <v>23</v>
      </c>
      <c r="P406" s="147">
        <v>13</v>
      </c>
    </row>
    <row r="407" spans="1:22" s="83" customFormat="1" ht="34.5" customHeight="1">
      <c r="A407" s="251" t="s">
        <v>780</v>
      </c>
      <c r="B407" s="119"/>
      <c r="C407" s="369"/>
      <c r="D407" s="369"/>
      <c r="E407" s="320" t="s">
        <v>235</v>
      </c>
      <c r="F407" s="321"/>
      <c r="G407" s="321"/>
      <c r="H407" s="322"/>
      <c r="I407" s="361"/>
      <c r="J407" s="140">
        <f t="shared" si="13"/>
        <v>2283</v>
      </c>
      <c r="K407" s="81" t="str">
        <f t="shared" si="14"/>
        <v/>
      </c>
      <c r="L407" s="147">
        <v>162</v>
      </c>
      <c r="M407" s="147">
        <v>26</v>
      </c>
      <c r="N407" s="147">
        <v>2</v>
      </c>
      <c r="O407" s="147">
        <v>807</v>
      </c>
      <c r="P407" s="147">
        <v>1286</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17</v>
      </c>
      <c r="M408" s="147">
        <v>19</v>
      </c>
      <c r="N408" s="147">
        <v>43</v>
      </c>
      <c r="O408" s="147">
        <v>25</v>
      </c>
      <c r="P408" s="147">
        <v>19</v>
      </c>
    </row>
    <row r="409" spans="1:22" s="83" customFormat="1" ht="34.5" customHeight="1">
      <c r="A409" s="251" t="s">
        <v>782</v>
      </c>
      <c r="B409" s="119"/>
      <c r="C409" s="369"/>
      <c r="D409" s="369"/>
      <c r="E409" s="317" t="s">
        <v>989</v>
      </c>
      <c r="F409" s="318"/>
      <c r="G409" s="318"/>
      <c r="H409" s="319"/>
      <c r="I409" s="361"/>
      <c r="J409" s="140">
        <f t="shared" si="13"/>
        <v>196</v>
      </c>
      <c r="K409" s="81" t="str">
        <f t="shared" si="14"/>
        <v/>
      </c>
      <c r="L409" s="147">
        <v>12</v>
      </c>
      <c r="M409" s="147">
        <v>1</v>
      </c>
      <c r="N409" s="147">
        <v>0</v>
      </c>
      <c r="O409" s="147">
        <v>104</v>
      </c>
      <c r="P409" s="147">
        <v>79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3161</v>
      </c>
      <c r="K413" s="81" t="str">
        <f t="shared" si="14"/>
        <v/>
      </c>
      <c r="L413" s="147">
        <v>580</v>
      </c>
      <c r="M413" s="147">
        <v>101</v>
      </c>
      <c r="N413" s="147">
        <v>125</v>
      </c>
      <c r="O413" s="147">
        <v>958</v>
      </c>
      <c r="P413" s="147">
        <v>1397</v>
      </c>
    </row>
    <row r="414" spans="1:22" s="83" customFormat="1" ht="34.5" customHeight="1">
      <c r="A414" s="251" t="s">
        <v>787</v>
      </c>
      <c r="B414" s="119"/>
      <c r="C414" s="369"/>
      <c r="D414" s="375" t="s">
        <v>240</v>
      </c>
      <c r="E414" s="377" t="s">
        <v>241</v>
      </c>
      <c r="F414" s="378"/>
      <c r="G414" s="378"/>
      <c r="H414" s="379"/>
      <c r="I414" s="361"/>
      <c r="J414" s="140">
        <f t="shared" si="13"/>
        <v>562</v>
      </c>
      <c r="K414" s="81" t="str">
        <f t="shared" si="14"/>
        <v/>
      </c>
      <c r="L414" s="147">
        <v>24</v>
      </c>
      <c r="M414" s="147">
        <v>0</v>
      </c>
      <c r="N414" s="147">
        <v>6</v>
      </c>
      <c r="O414" s="147">
        <v>302</v>
      </c>
      <c r="P414" s="147">
        <v>230</v>
      </c>
    </row>
    <row r="415" spans="1:22" s="83" customFormat="1" ht="34.5" customHeight="1">
      <c r="A415" s="251" t="s">
        <v>788</v>
      </c>
      <c r="B415" s="119"/>
      <c r="C415" s="369"/>
      <c r="D415" s="369"/>
      <c r="E415" s="320" t="s">
        <v>242</v>
      </c>
      <c r="F415" s="321"/>
      <c r="G415" s="321"/>
      <c r="H415" s="322"/>
      <c r="I415" s="361"/>
      <c r="J415" s="140">
        <f t="shared" si="13"/>
        <v>2121</v>
      </c>
      <c r="K415" s="81" t="str">
        <f t="shared" si="14"/>
        <v/>
      </c>
      <c r="L415" s="147">
        <v>395</v>
      </c>
      <c r="M415" s="147">
        <v>32</v>
      </c>
      <c r="N415" s="147">
        <v>88</v>
      </c>
      <c r="O415" s="147">
        <v>529</v>
      </c>
      <c r="P415" s="147">
        <v>1077</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15</v>
      </c>
      <c r="M416" s="147">
        <v>2</v>
      </c>
      <c r="N416" s="147">
        <v>5</v>
      </c>
      <c r="O416" s="147">
        <v>28</v>
      </c>
      <c r="P416" s="147">
        <v>29</v>
      </c>
    </row>
    <row r="417" spans="1:22" s="83" customFormat="1" ht="34.5" customHeight="1">
      <c r="A417" s="251" t="s">
        <v>790</v>
      </c>
      <c r="B417" s="119"/>
      <c r="C417" s="369"/>
      <c r="D417" s="369"/>
      <c r="E417" s="320" t="s">
        <v>244</v>
      </c>
      <c r="F417" s="321"/>
      <c r="G417" s="321"/>
      <c r="H417" s="322"/>
      <c r="I417" s="361"/>
      <c r="J417" s="140">
        <f t="shared" si="13"/>
        <v>146</v>
      </c>
      <c r="K417" s="81" t="str">
        <f t="shared" si="14"/>
        <v/>
      </c>
      <c r="L417" s="147">
        <v>75</v>
      </c>
      <c r="M417" s="147">
        <v>2</v>
      </c>
      <c r="N417" s="147">
        <v>16</v>
      </c>
      <c r="O417" s="147">
        <v>32</v>
      </c>
      <c r="P417" s="147">
        <v>21</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7</v>
      </c>
      <c r="M418" s="147">
        <v>1</v>
      </c>
      <c r="N418" s="147">
        <v>2</v>
      </c>
      <c r="O418" s="147">
        <v>3</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85</v>
      </c>
      <c r="K420" s="81" t="str">
        <f t="shared" si="14"/>
        <v/>
      </c>
      <c r="L420" s="147">
        <v>30</v>
      </c>
      <c r="M420" s="147">
        <v>2</v>
      </c>
      <c r="N420" s="147">
        <v>8</v>
      </c>
      <c r="O420" s="147">
        <v>28</v>
      </c>
      <c r="P420" s="147">
        <v>17</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34</v>
      </c>
      <c r="M421" s="147">
        <v>62</v>
      </c>
      <c r="N421" s="147">
        <v>0</v>
      </c>
      <c r="O421" s="147">
        <v>36</v>
      </c>
      <c r="P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1060</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1061</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2599</v>
      </c>
      <c r="K430" s="193" t="str">
        <f>IF(OR(COUNTIF(L430:P430,"未確認")&gt;0,COUNTIF(L430:P430,"~*")&gt;0),"※","")</f>
        <v/>
      </c>
      <c r="L430" s="147">
        <v>556</v>
      </c>
      <c r="M430" s="147">
        <v>101</v>
      </c>
      <c r="N430" s="147">
        <v>119</v>
      </c>
      <c r="O430" s="147">
        <v>656</v>
      </c>
      <c r="P430" s="147">
        <v>1167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110</v>
      </c>
      <c r="K431" s="193" t="str">
        <f>IF(OR(COUNTIF(L431:P431,"未確認")&gt;0,COUNTIF(L431:P431,"~*")&gt;0),"※","")</f>
        <v/>
      </c>
      <c r="L431" s="147">
        <v>39</v>
      </c>
      <c r="M431" s="147">
        <v>14</v>
      </c>
      <c r="N431" s="147">
        <v>13</v>
      </c>
      <c r="O431" s="147">
        <v>28</v>
      </c>
      <c r="P431" s="147">
        <v>16</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360</v>
      </c>
      <c r="K432" s="193" t="str">
        <f>IF(OR(COUNTIF(L432:P432,"未確認")&gt;0,COUNTIF(L432:P432,"~*")&gt;0),"※","")</f>
        <v/>
      </c>
      <c r="L432" s="147">
        <v>156</v>
      </c>
      <c r="M432" s="147">
        <v>8</v>
      </c>
      <c r="N432" s="147">
        <v>44</v>
      </c>
      <c r="O432" s="147">
        <v>92</v>
      </c>
      <c r="P432" s="147">
        <v>60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2129</v>
      </c>
      <c r="K433" s="193" t="str">
        <f>IF(OR(COUNTIF(L433:P433,"未確認")&gt;0,COUNTIF(L433:P433,"~*")&gt;0),"※","")</f>
        <v/>
      </c>
      <c r="L433" s="147">
        <v>361</v>
      </c>
      <c r="M433" s="147">
        <v>79</v>
      </c>
      <c r="N433" s="147">
        <v>62</v>
      </c>
      <c r="O433" s="147">
        <v>536</v>
      </c>
      <c r="P433" s="147">
        <v>1091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1060</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1061</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16</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16</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1060</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1061</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68</v>
      </c>
      <c r="K468" s="201" t="str">
        <f t="shared" ref="K468:K475" si="16">IF(OR(COUNTIF(L468:P468,"未確認")&gt;0,COUNTIF(L468:P468,"*")&gt;0),"※","")</f>
        <v>※</v>
      </c>
      <c r="L468" s="117">
        <v>0</v>
      </c>
      <c r="M468" s="117" t="s">
        <v>541</v>
      </c>
      <c r="N468" s="117">
        <v>0</v>
      </c>
      <c r="O468" s="117">
        <v>19</v>
      </c>
      <c r="P468" s="117">
        <v>49</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v>
      </c>
      <c r="L470" s="117">
        <v>0</v>
      </c>
      <c r="M470" s="117">
        <v>0</v>
      </c>
      <c r="N470" s="117">
        <v>0</v>
      </c>
      <c r="O470" s="117">
        <v>13</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t="s">
        <v>541</v>
      </c>
      <c r="P472" s="117" t="s">
        <v>541</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IF(OR(COUNTIF(L477:P477,"未確認")&gt;0,COUNTIF(L477:P477,"*")&gt;0),"※","")</f>
        <v>※</v>
      </c>
      <c r="L477" s="117">
        <v>0</v>
      </c>
      <c r="M477" s="117" t="s">
        <v>541</v>
      </c>
      <c r="N477" s="117">
        <v>0</v>
      </c>
      <c r="O477" s="117" t="s">
        <v>541</v>
      </c>
      <c r="P477" s="117">
        <v>28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t="s">
        <v>541</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41</v>
      </c>
      <c r="K481" s="201" t="str">
        <f t="shared" si="18"/>
        <v/>
      </c>
      <c r="L481" s="117">
        <v>0</v>
      </c>
      <c r="M481" s="117">
        <v>0</v>
      </c>
      <c r="N481" s="117">
        <v>0</v>
      </c>
      <c r="O481" s="117">
        <v>12</v>
      </c>
      <c r="P481" s="117">
        <v>29</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0</v>
      </c>
      <c r="O483" s="117">
        <v>13</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0</v>
      </c>
      <c r="N490" s="117">
        <v>0</v>
      </c>
      <c r="O490" s="117">
        <v>0</v>
      </c>
      <c r="P490" s="117">
        <v>15</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1060</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1050</v>
      </c>
      <c r="O503" s="70" t="s">
        <v>1061</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13</v>
      </c>
      <c r="K504" s="201" t="str">
        <f t="shared" ref="K504:K511" si="21">IF(OR(COUNTIF(L504:P504,"未確認")&gt;0,COUNTIF(L504:P504,"*")&gt;0),"※","")</f>
        <v/>
      </c>
      <c r="L504" s="117">
        <v>0</v>
      </c>
      <c r="M504" s="117">
        <v>0</v>
      </c>
      <c r="N504" s="117">
        <v>0</v>
      </c>
      <c r="O504" s="117">
        <v>0</v>
      </c>
      <c r="P504" s="117">
        <v>13</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28</v>
      </c>
      <c r="K505" s="201" t="str">
        <f t="shared" si="21"/>
        <v>※</v>
      </c>
      <c r="L505" s="117">
        <v>0</v>
      </c>
      <c r="M505" s="117">
        <v>0</v>
      </c>
      <c r="N505" s="117">
        <v>0</v>
      </c>
      <c r="O505" s="117" t="s">
        <v>541</v>
      </c>
      <c r="P505" s="117">
        <v>28</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1060</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1050</v>
      </c>
      <c r="O515" s="70" t="s">
        <v>1061</v>
      </c>
      <c r="P515" s="70" t="s">
        <v>1061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1060</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1050</v>
      </c>
      <c r="O521" s="70" t="s">
        <v>1061</v>
      </c>
      <c r="P521" s="70" t="s">
        <v>1061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1060</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1050</v>
      </c>
      <c r="O526" s="70" t="s">
        <v>1061</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1060</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1050</v>
      </c>
      <c r="O531" s="70" t="s">
        <v>1061</v>
      </c>
      <c r="P531" s="70" t="s">
        <v>1061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t="s">
        <v>541</v>
      </c>
      <c r="N535" s="117">
        <v>14</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1060</v>
      </c>
      <c r="P543" s="66" t="s">
        <v>1063</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1061</v>
      </c>
      <c r="P544" s="70" t="s">
        <v>1061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1048</v>
      </c>
      <c r="P558" s="211" t="s">
        <v>1048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37.299999999999997</v>
      </c>
      <c r="P560" s="211">
        <v>39.299999999999997</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18.5</v>
      </c>
      <c r="P561" s="211">
        <v>29.7</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15.5</v>
      </c>
      <c r="P562" s="211">
        <v>13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5</v>
      </c>
      <c r="P563" s="211">
        <v>15</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7</v>
      </c>
      <c r="P564" s="211">
        <v>13.7</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17.399999999999999</v>
      </c>
      <c r="P565" s="211">
        <v>2.4</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30.2</v>
      </c>
      <c r="P566" s="211">
        <v>26.8</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16.5</v>
      </c>
      <c r="M568" s="211" t="s">
        <v>533</v>
      </c>
      <c r="N568" s="211" t="s">
        <v>533</v>
      </c>
      <c r="O568" s="211">
        <v>57.9</v>
      </c>
      <c r="P568" s="211" t="s">
        <v>533</v>
      </c>
    </row>
    <row r="569" spans="1:16" s="91" customFormat="1" ht="34.5" customHeight="1">
      <c r="A569" s="251" t="s">
        <v>878</v>
      </c>
      <c r="B569" s="119"/>
      <c r="C569" s="209"/>
      <c r="D569" s="331" t="s">
        <v>377</v>
      </c>
      <c r="E569" s="342"/>
      <c r="F569" s="342"/>
      <c r="G569" s="342"/>
      <c r="H569" s="332"/>
      <c r="I569" s="343"/>
      <c r="J569" s="207"/>
      <c r="K569" s="210"/>
      <c r="L569" s="211">
        <v>6.2</v>
      </c>
      <c r="M569" s="211" t="s">
        <v>533</v>
      </c>
      <c r="N569" s="211" t="s">
        <v>533</v>
      </c>
      <c r="O569" s="211">
        <v>22.6</v>
      </c>
      <c r="P569" s="211" t="s">
        <v>533</v>
      </c>
    </row>
    <row r="570" spans="1:16" s="91" customFormat="1" ht="34.5" customHeight="1">
      <c r="A570" s="251" t="s">
        <v>879</v>
      </c>
      <c r="B570" s="119"/>
      <c r="C570" s="209"/>
      <c r="D570" s="331" t="s">
        <v>992</v>
      </c>
      <c r="E570" s="342"/>
      <c r="F570" s="342"/>
      <c r="G570" s="342"/>
      <c r="H570" s="332"/>
      <c r="I570" s="343"/>
      <c r="J570" s="207"/>
      <c r="K570" s="210"/>
      <c r="L570" s="211">
        <v>3.1</v>
      </c>
      <c r="M570" s="211" t="s">
        <v>533</v>
      </c>
      <c r="N570" s="211" t="s">
        <v>533</v>
      </c>
      <c r="O570" s="211">
        <v>7.3</v>
      </c>
      <c r="P570" s="211" t="s">
        <v>533</v>
      </c>
    </row>
    <row r="571" spans="1:16" s="91" customFormat="1" ht="34.5" customHeight="1">
      <c r="A571" s="251" t="s">
        <v>880</v>
      </c>
      <c r="B571" s="119"/>
      <c r="C571" s="209"/>
      <c r="D571" s="331" t="s">
        <v>379</v>
      </c>
      <c r="E571" s="342"/>
      <c r="F571" s="342"/>
      <c r="G571" s="342"/>
      <c r="H571" s="332"/>
      <c r="I571" s="343"/>
      <c r="J571" s="207"/>
      <c r="K571" s="210"/>
      <c r="L571" s="211">
        <v>1.1000000000000001</v>
      </c>
      <c r="M571" s="211" t="s">
        <v>533</v>
      </c>
      <c r="N571" s="211" t="s">
        <v>533</v>
      </c>
      <c r="O571" s="211">
        <v>3.7</v>
      </c>
      <c r="P571" s="211" t="s">
        <v>533</v>
      </c>
    </row>
    <row r="572" spans="1:16" s="91" customFormat="1" ht="34.5" customHeight="1">
      <c r="A572" s="251" t="s">
        <v>881</v>
      </c>
      <c r="B572" s="119"/>
      <c r="C572" s="209"/>
      <c r="D572" s="331" t="s">
        <v>380</v>
      </c>
      <c r="E572" s="342"/>
      <c r="F572" s="342"/>
      <c r="G572" s="342"/>
      <c r="H572" s="332"/>
      <c r="I572" s="343"/>
      <c r="J572" s="207"/>
      <c r="K572" s="210"/>
      <c r="L572" s="211">
        <v>0.1</v>
      </c>
      <c r="M572" s="211" t="s">
        <v>533</v>
      </c>
      <c r="N572" s="211" t="s">
        <v>533</v>
      </c>
      <c r="O572" s="211">
        <v>0</v>
      </c>
      <c r="P572" s="211" t="s">
        <v>533</v>
      </c>
    </row>
    <row r="573" spans="1:16" s="91" customFormat="1" ht="34.5" customHeight="1">
      <c r="A573" s="251" t="s">
        <v>882</v>
      </c>
      <c r="B573" s="119"/>
      <c r="C573" s="209"/>
      <c r="D573" s="331" t="s">
        <v>869</v>
      </c>
      <c r="E573" s="342"/>
      <c r="F573" s="342"/>
      <c r="G573" s="342"/>
      <c r="H573" s="332"/>
      <c r="I573" s="343"/>
      <c r="J573" s="207"/>
      <c r="K573" s="210"/>
      <c r="L573" s="211">
        <v>4.9000000000000004</v>
      </c>
      <c r="M573" s="211" t="s">
        <v>533</v>
      </c>
      <c r="N573" s="211" t="s">
        <v>533</v>
      </c>
      <c r="O573" s="211">
        <v>1.2</v>
      </c>
      <c r="P573" s="211" t="s">
        <v>533</v>
      </c>
    </row>
    <row r="574" spans="1:16" s="91" customFormat="1" ht="34.5" customHeight="1">
      <c r="A574" s="251" t="s">
        <v>883</v>
      </c>
      <c r="B574" s="119"/>
      <c r="C574" s="212"/>
      <c r="D574" s="331" t="s">
        <v>993</v>
      </c>
      <c r="E574" s="342"/>
      <c r="F574" s="342"/>
      <c r="G574" s="342"/>
      <c r="H574" s="332"/>
      <c r="I574" s="343"/>
      <c r="J574" s="213"/>
      <c r="K574" s="214"/>
      <c r="L574" s="211">
        <v>7.2</v>
      </c>
      <c r="M574" s="211" t="s">
        <v>533</v>
      </c>
      <c r="N574" s="211" t="s">
        <v>533</v>
      </c>
      <c r="O574" s="211">
        <v>11</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1060</v>
      </c>
      <c r="P588" s="66" t="s">
        <v>1063</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1061</v>
      </c>
      <c r="P589" s="70" t="s">
        <v>1061</v>
      </c>
    </row>
    <row r="590" spans="1:22" s="115" customFormat="1" ht="70" customHeight="1">
      <c r="A590" s="252" t="s">
        <v>891</v>
      </c>
      <c r="C590" s="320" t="s">
        <v>386</v>
      </c>
      <c r="D590" s="321"/>
      <c r="E590" s="321"/>
      <c r="F590" s="321"/>
      <c r="G590" s="321"/>
      <c r="H590" s="322"/>
      <c r="I590" s="134" t="s">
        <v>387</v>
      </c>
      <c r="J590" s="116" t="str">
        <f>IF(SUM(L590:P590)=0,IF(COUNTIF(L590:P590,"未確認")&gt;0,"未確認",IF(COUNTIF(L590:P590,"~*")&gt;0,"*",SUM(L590:P590))),SUM(L590:P590))</f>
        <v>*</v>
      </c>
      <c r="K590" s="201" t="str">
        <f>IF(OR(COUNTIF(L590:P590,"未確認")&gt;0,COUNTIF(L590:P590,"*")&gt;0),"※","")</f>
        <v>※</v>
      </c>
      <c r="L590" s="117">
        <v>0</v>
      </c>
      <c r="M590" s="117">
        <v>0</v>
      </c>
      <c r="N590" s="117">
        <v>0</v>
      </c>
      <c r="O590" s="117" t="s">
        <v>541</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v>0</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30</v>
      </c>
      <c r="K593" s="201" t="str">
        <f>IF(OR(COUNTIF(L593:P593,"未確認")&gt;0,COUNTIF(L593:P593,"*")&gt;0),"※","")</f>
        <v/>
      </c>
      <c r="L593" s="117">
        <v>0</v>
      </c>
      <c r="M593" s="117">
        <v>0</v>
      </c>
      <c r="N593" s="117">
        <v>0</v>
      </c>
      <c r="O593" s="117">
        <v>13</v>
      </c>
      <c r="P593" s="117">
        <v>17</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v>0</v>
      </c>
      <c r="N594" s="117">
        <v>0</v>
      </c>
      <c r="O594" s="117" t="s">
        <v>541</v>
      </c>
      <c r="P594" s="117" t="s">
        <v>541</v>
      </c>
    </row>
    <row r="595" spans="1:16" s="115" customFormat="1" ht="35.15" customHeight="1">
      <c r="A595" s="251" t="s">
        <v>895</v>
      </c>
      <c r="B595" s="84"/>
      <c r="C595" s="323" t="s">
        <v>994</v>
      </c>
      <c r="D595" s="324"/>
      <c r="E595" s="324"/>
      <c r="F595" s="324"/>
      <c r="G595" s="324"/>
      <c r="H595" s="325"/>
      <c r="I595" s="340" t="s">
        <v>397</v>
      </c>
      <c r="J595" s="140">
        <v>1656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147</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1806</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316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1260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1060</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1061</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59</v>
      </c>
      <c r="K613" s="201" t="str">
        <f t="shared" ref="K613:K623" si="29">IF(OR(COUNTIF(L613:P613,"未確認")&gt;0,COUNTIF(L613:P613,"*")&gt;0),"※","")</f>
        <v>※</v>
      </c>
      <c r="L613" s="117">
        <v>29</v>
      </c>
      <c r="M613" s="117" t="s">
        <v>541</v>
      </c>
      <c r="N613" s="117" t="s">
        <v>541</v>
      </c>
      <c r="O613" s="117">
        <v>18</v>
      </c>
      <c r="P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78</v>
      </c>
      <c r="K618" s="201" t="str">
        <f t="shared" si="29"/>
        <v/>
      </c>
      <c r="L618" s="117">
        <v>57</v>
      </c>
      <c r="M618" s="117">
        <v>11</v>
      </c>
      <c r="N618" s="117">
        <v>0</v>
      </c>
      <c r="O618" s="117">
        <v>10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t="s">
        <v>541</v>
      </c>
      <c r="N622" s="117">
        <v>0</v>
      </c>
      <c r="O622" s="117" t="s">
        <v>541</v>
      </c>
      <c r="P622" s="117">
        <v>10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1060</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1061</v>
      </c>
      <c r="P630" s="70" t="s">
        <v>1061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t="s">
        <v>541</v>
      </c>
    </row>
    <row r="632" spans="1:22" s="118" customFormat="1" ht="56.15" customHeight="1">
      <c r="A632" s="252" t="s">
        <v>918</v>
      </c>
      <c r="B632" s="119"/>
      <c r="C632" s="320" t="s">
        <v>434</v>
      </c>
      <c r="D632" s="321"/>
      <c r="E632" s="321"/>
      <c r="F632" s="321"/>
      <c r="G632" s="321"/>
      <c r="H632" s="322"/>
      <c r="I632" s="122" t="s">
        <v>435</v>
      </c>
      <c r="J632" s="116">
        <f t="shared" si="30"/>
        <v>62</v>
      </c>
      <c r="K632" s="201" t="str">
        <f t="shared" si="31"/>
        <v/>
      </c>
      <c r="L632" s="117">
        <v>0</v>
      </c>
      <c r="M632" s="117">
        <v>0</v>
      </c>
      <c r="N632" s="117">
        <v>0</v>
      </c>
      <c r="O632" s="117">
        <v>28</v>
      </c>
      <c r="P632" s="117">
        <v>34</v>
      </c>
    </row>
    <row r="633" spans="1:22" s="118" customFormat="1" ht="56">
      <c r="A633" s="252" t="s">
        <v>919</v>
      </c>
      <c r="B633" s="119"/>
      <c r="C633" s="320" t="s">
        <v>436</v>
      </c>
      <c r="D633" s="321"/>
      <c r="E633" s="321"/>
      <c r="F633" s="321"/>
      <c r="G633" s="321"/>
      <c r="H633" s="322"/>
      <c r="I633" s="122" t="s">
        <v>437</v>
      </c>
      <c r="J633" s="116">
        <f t="shared" si="30"/>
        <v>72</v>
      </c>
      <c r="K633" s="201" t="str">
        <f t="shared" si="31"/>
        <v/>
      </c>
      <c r="L633" s="117">
        <v>0</v>
      </c>
      <c r="M633" s="117">
        <v>0</v>
      </c>
      <c r="N633" s="117">
        <v>0</v>
      </c>
      <c r="O633" s="117">
        <v>24</v>
      </c>
      <c r="P633" s="117">
        <v>48</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19</v>
      </c>
      <c r="K635" s="201" t="str">
        <f t="shared" si="31"/>
        <v>※</v>
      </c>
      <c r="L635" s="117">
        <v>0</v>
      </c>
      <c r="M635" s="117" t="s">
        <v>541</v>
      </c>
      <c r="N635" s="117">
        <v>0</v>
      </c>
      <c r="O635" s="117" t="s">
        <v>541</v>
      </c>
      <c r="P635" s="117">
        <v>19</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1060</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1061</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133</v>
      </c>
      <c r="K646" s="201" t="str">
        <f t="shared" ref="K646:K660" si="33">IF(OR(COUNTIF(L646:P646,"未確認")&gt;0,COUNTIF(L646:P646,"*")&gt;0),"※","")</f>
        <v>※</v>
      </c>
      <c r="L646" s="117" t="s">
        <v>541</v>
      </c>
      <c r="M646" s="117">
        <v>33</v>
      </c>
      <c r="N646" s="117">
        <v>31</v>
      </c>
      <c r="O646" s="117">
        <v>37</v>
      </c>
      <c r="P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v>0</v>
      </c>
      <c r="M648" s="117">
        <v>11</v>
      </c>
      <c r="N648" s="117">
        <v>26</v>
      </c>
      <c r="O648" s="117" t="s">
        <v>541</v>
      </c>
      <c r="P648" s="117" t="s">
        <v>541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t="s">
        <v>541</v>
      </c>
      <c r="N649" s="117">
        <v>0</v>
      </c>
      <c r="O649" s="117">
        <v>11</v>
      </c>
      <c r="P649" s="117" t="s">
        <v>541</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0</v>
      </c>
      <c r="M650" s="117">
        <v>0</v>
      </c>
      <c r="N650" s="117" t="s">
        <v>541</v>
      </c>
      <c r="O650" s="117">
        <v>16</v>
      </c>
      <c r="P650" s="117" t="s">
        <v>541</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v>11</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v>0</v>
      </c>
      <c r="M653" s="117" t="s">
        <v>541</v>
      </c>
      <c r="N653" s="117">
        <v>0</v>
      </c>
      <c r="O653" s="117">
        <v>0</v>
      </c>
      <c r="P653" s="117">
        <v>12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65</v>
      </c>
      <c r="K655" s="201" t="str">
        <f t="shared" si="33"/>
        <v>※</v>
      </c>
      <c r="L655" s="117">
        <v>0</v>
      </c>
      <c r="M655" s="117" t="s">
        <v>541</v>
      </c>
      <c r="N655" s="117">
        <v>10</v>
      </c>
      <c r="O655" s="117">
        <v>36</v>
      </c>
      <c r="P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v>
      </c>
      <c r="L657" s="117">
        <v>0</v>
      </c>
      <c r="M657" s="117" t="s">
        <v>541</v>
      </c>
      <c r="N657" s="117" t="s">
        <v>541</v>
      </c>
      <c r="O657" s="117">
        <v>31</v>
      </c>
      <c r="P657" s="117">
        <v>18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1060</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1061</v>
      </c>
      <c r="P666" s="70" t="s">
        <v>1061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86.7</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7.8</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125</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41</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30</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57</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51.6</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1060</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1061</v>
      </c>
      <c r="P682" s="70" t="s">
        <v>1061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23</v>
      </c>
      <c r="K683" s="201" t="str">
        <f>IF(OR(COUNTIF(L683:P683,"未確認")&gt;0,COUNTIF(L683:P683,"*")&gt;0),"※","")</f>
        <v/>
      </c>
      <c r="L683" s="117">
        <v>0</v>
      </c>
      <c r="M683" s="117">
        <v>23</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1060</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1061</v>
      </c>
      <c r="P692" s="70" t="s">
        <v>1061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t="s">
        <v>541</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1060</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1061</v>
      </c>
      <c r="P705" s="70" t="s">
        <v>1061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7101EA-2D8A-48C1-967A-B659E2BBB6C2}"/>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